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98" i="1"/>
  <c r="H92"/>
  <c r="H84"/>
  <c r="H81"/>
  <c r="H73"/>
  <c r="H69"/>
  <c r="H66"/>
  <c r="H57"/>
  <c r="H50"/>
  <c r="H45"/>
  <c r="H42"/>
  <c r="H40"/>
  <c r="H34"/>
  <c r="H30"/>
  <c r="H21"/>
  <c r="H13"/>
  <c r="F98"/>
  <c r="E98"/>
  <c r="F92"/>
  <c r="E92"/>
  <c r="F84"/>
  <c r="E84"/>
  <c r="F81"/>
  <c r="E81"/>
  <c r="F73"/>
  <c r="E73"/>
  <c r="F69"/>
  <c r="E69"/>
  <c r="F66"/>
  <c r="E66"/>
  <c r="F57"/>
  <c r="E57"/>
  <c r="F50"/>
  <c r="E50"/>
  <c r="F45"/>
  <c r="E45"/>
  <c r="F42"/>
  <c r="E42"/>
  <c r="F40"/>
  <c r="E40"/>
  <c r="F34"/>
  <c r="E34"/>
  <c r="E30"/>
  <c r="F30" s="1"/>
  <c r="E21"/>
  <c r="F21" s="1"/>
  <c r="E13"/>
  <c r="F13" s="1"/>
  <c r="E9"/>
  <c r="F9" s="1"/>
  <c r="H9" s="1"/>
  <c r="E86"/>
  <c r="E85"/>
  <c r="E88"/>
</calcChain>
</file>

<file path=xl/sharedStrings.xml><?xml version="1.0" encoding="utf-8"?>
<sst xmlns="http://schemas.openxmlformats.org/spreadsheetml/2006/main" count="182" uniqueCount="105">
  <si>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</si>
  <si>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</si>
  <si>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</si>
  <si>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</si>
  <si>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</si>
  <si>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</si>
  <si>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</si>
  <si>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</si>
  <si>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OLGA1983</t>
  </si>
  <si>
    <t xml:space="preserve">Штанишки детские (3шт) (Лаки Чайлд) Артикул: 30-139-3- РАЗМЕР 92/98 ЦЕНА 569, </t>
  </si>
  <si>
    <t>Боди ясельное (Черубино) Артикул: CWB4134, р-р74, экрю 1 шт </t>
  </si>
  <si>
    <t>Боди ясельное (Черубино) Артикул: CWB4125, р-р 74, голубой (или бирюзовый) 1 шт </t>
  </si>
  <si>
    <t>Джемпер ясельный для мальчика (Черубино) Артикул: CWN6968, 74 р-р, синий (или голубой) 1 шт </t>
  </si>
  <si>
    <t>Брюки ясельные (Черубино) Артикул: CWB7461, р-р 74, синий (или бирюзовый), 1 шт </t>
  </si>
  <si>
    <t>Штанишки (Лаки Чайлд) Артикул: 21-117, р-р 22 (68/74), голубой, 1 шт. </t>
  </si>
  <si>
    <t>Перчатки детские (Кроха) Артикул: G-MH-1, р-р 6/8 </t>
  </si>
  <si>
    <t>Носки детские (Консалт) Артикул: К9526-13-3, р-р 20, 1 уп. </t>
  </si>
  <si>
    <t>ПартиZанка</t>
  </si>
  <si>
    <t>Штанишки под подгузник (Фанни Зебра) Артикул: 4.24.2 р-р86 - 4шт</t>
  </si>
  <si>
    <t>sav1982</t>
  </si>
  <si>
    <t>Пижама для девочки (Черубино)Артикул: CAB5201 р.92/56 св.бирюз./арбуз. 230,00, если не будет такого цвета , то можно другой</t>
  </si>
  <si>
    <t>GalaK</t>
  </si>
  <si>
    <t>tatianna78</t>
  </si>
  <si>
    <t>Ползунки высокие д/мал. (Лаки Чайлд) Артикул: 1-2М р-р 24 (74-80) цвет на мальчика </t>
  </si>
  <si>
    <t>Комплект для мальчиков (Пеликан) Артикул: BUA326 р-р 1 цвет на мальчика</t>
  </si>
  <si>
    <t>tiana_t</t>
  </si>
  <si>
    <t>1. Трусы для девочек (Черубино) Артикул: CAK1365, размер 98/104/56 - 3 шт. - цвета: розовый, св. розовый, желтый или экрю - цена 60 руб </t>
  </si>
  <si>
    <t>2. Трусы для девочек (Черубино) Артикул: CAK1365, размер 110/1164/60- 3 шт. - цвета: розовый, св. розовый, желтый или экрю, цена 60 руб </t>
  </si>
  <si>
    <t>3.Трусы для девочки (Консалт) Артикул: К1924Сн, размер 56-60/110-116 - 3 шт. - цвет для девочки - 58 руб.</t>
  </si>
  <si>
    <t>Элли_Лу</t>
  </si>
  <si>
    <t>1. Комплект д/мал (Черубино) Артикул: CAJ3154 р. 164/84- 2 шт. цвет т. синий + т. серый - 172 руб (на замену - цвет св. серый) </t>
  </si>
  <si>
    <t>2. Брюки для мальчика (Черубино) Артикул: CWJ7469 р. 158/80 цвет - т. синий - 448 руб.</t>
  </si>
  <si>
    <t xml:space="preserve">Трусы женские Артикул: LM335 Производитель: Пеликан (Pelican) разм.М цвет Beige - 1 шт, </t>
  </si>
  <si>
    <t xml:space="preserve">Трусы woman (Евразия) Артикул: 06-123-017П, раз.М - шт., </t>
  </si>
  <si>
    <t xml:space="preserve">Майка из кулирки экрю (Лаки Чайлд) для мальчика Артикул: 6-25Мк, раз.32 - 2 шт., </t>
  </si>
  <si>
    <t xml:space="preserve">Комплект для мальчика (майка, трусы-боксеры) (Черу Артикул: CAJ3300, раз.134/68 - 1шт (цвет любой), </t>
  </si>
  <si>
    <t xml:space="preserve">Комплект для мальчика (майка, трусы-боксеры) (Черу Артикул: CAJ3324, раз.134/68 - 1шт. </t>
  </si>
  <si>
    <t>Кальсоны (Евразия) Артикул: М424, раз.9/134 - 1 шт</t>
  </si>
  <si>
    <t>луковая</t>
  </si>
  <si>
    <t>Полукомбинезон детский (Пеликан) Артикул: SR378  р.9/12Ash цена 228 </t>
  </si>
  <si>
    <t>Комбинезон ясельный (Черубино) Артикул: CWN9431 цвет экрю/бирюза р.80 цена 306 </t>
  </si>
  <si>
    <t>ЛЕНОК76</t>
  </si>
  <si>
    <t>Носки детские (Консалт)Артикул: К9529-13-3 р.20 125,00 замена Артикул: К9524-10-3 или К9524-20-3 р.20</t>
  </si>
  <si>
    <t>Шорты детские (Лунева) Артикул: 10-03, рост 104, 206 руб. - 1 шт.</t>
  </si>
  <si>
    <t>1. Трусы-боксеры для мальчика (Черубино) Артикул: CAK1360 размер 122-128 цвет бирюзовый цена 89 руб. 2 шт. </t>
  </si>
  <si>
    <t>2. Комплект для мальчика (майка 2 шт.) (Черубино) Артикул: CAK8109 размер 122-128 цвет бирюзовый цена 166 руб. 1 шт. </t>
  </si>
  <si>
    <t>3. Комплект для мальчика (майка, трусы-боксеры) (Черубино) Артикул: CAK3302 размер 122-128 цвет желт./оливк. цена 194 руб. 1 шт. </t>
  </si>
  <si>
    <t>4. Комплект для мальчика (майка, трусы-боксеры) (Черубино) Артикул: CAK3346 размер 110-116 цвет св.-голубой/синий цена 179 руб. 1 шт.</t>
  </si>
  <si>
    <t>lessja</t>
  </si>
  <si>
    <t>Комплект Черубино майка с боксерами - 2 штуки, размер 116 CAJ3279</t>
  </si>
  <si>
    <t>lod82</t>
  </si>
  <si>
    <t>штанишки детские Лаки-Чайлд (Lucky child), арт. 31-11пф, размер 26 (80-86), цена 259 руб. </t>
  </si>
  <si>
    <t>футболка детская Лаки-Чайлд (Lucky child), арт. 31-12, размер 26 (80-86), цена 269 руб. </t>
  </si>
  <si>
    <t>шапочка детская Лаки-Чайлд (Lucky child), арт. 31-9, размер 45, цена 79 руб.</t>
  </si>
  <si>
    <t>Sstrekozzza</t>
  </si>
  <si>
    <t>Юбка женская (Пеликан) Артикул: FWS0804-1 размер М цвет Black цена 609 руб. </t>
  </si>
  <si>
    <t>Юбка женская (Пеликан) Артикул: FWS0803 размер М цвет Black цена 700 руб. </t>
  </si>
  <si>
    <t>Брюки ясельные (выростайки) (Черубино) Артикул: CWB7459 размер 80/52 цвет желтый цена 195 руб. </t>
  </si>
  <si>
    <t>Брюки ясельные (выростайки) (Черубино) Артикул: CWB7459 размер 80/52 цвет розовый цена 195 руб. </t>
  </si>
  <si>
    <t>Кофточка ясельная (Черубино) Артикул: CWB61222 размер 80/52 цвет желтый цена 207 руб. </t>
  </si>
  <si>
    <t>ellf</t>
  </si>
  <si>
    <t xml:space="preserve">Комплект для девочки (платье,трусы) (Черубино) Артикул: CSB9347 размер на 1год </t>
  </si>
  <si>
    <t>lanasvet</t>
  </si>
  <si>
    <t>Колготки дет.плюш хб+эл.(Орел), арт.с207ор, разм.13/14-2 шт. </t>
  </si>
  <si>
    <t>Колготки детские Красная ветка арт.с836кв, разм.13/14 -2 шт. </t>
  </si>
  <si>
    <t>Комплект ясельный (джемпер,брюки) Черубино, арт.CWB9515, разм.92/56- 1 шт. </t>
  </si>
  <si>
    <t>Трусы женские Пеликан арт.LLH389, разм. S, white </t>
  </si>
  <si>
    <t>Трусы женские классика Визави, арт. DS1161, разм. S, beige </t>
  </si>
  <si>
    <t>Колготки женские COTTON 150 (Конте), арт. COTTON 150, Chocolate, разм. 2 -1 шт.</t>
  </si>
  <si>
    <t>Natalihor</t>
  </si>
  <si>
    <t>носки 40 размер Носки жен. (Орел) Артикул: с477ор, только с размером не поняла если нет 40 р постате подобные 5 пар</t>
  </si>
  <si>
    <t>Трусы мужские (Евразия) Артикул: В316 размер М цена 113 руб </t>
  </si>
  <si>
    <t>Трусы мужские (Пеликан) Артикул: MH560 размер М, серые цена 195 руб </t>
  </si>
  <si>
    <t>Татьяна-@555</t>
  </si>
  <si>
    <t>1. Колготки детские (Консалт) купить оптом в Барнауле Артикул: К9033-4АО р.92-98 138руб. </t>
  </si>
  <si>
    <t>2.Колготки дет. (Алсу) купить оптом в Барнауле Артикул КДД11 р. 15/16 99 руб.</t>
  </si>
  <si>
    <t>Мышкенция</t>
  </si>
  <si>
    <t>1.Комплект для девочки (Консалт) Артикул: К1937 р-р 56-60/110-116 2 шт </t>
  </si>
  <si>
    <t>2.Майка для девочки (Консалт) Артикул: К1066 р-р 56-60/110-116 2 шт </t>
  </si>
  <si>
    <t>3. Трусы для девочек (Пеликан) р.5 3шт</t>
  </si>
  <si>
    <t>Нюша30</t>
  </si>
  <si>
    <t>Колготки детские Консалт Артикул: К9029-1АО цвет серый размер 80-86 цена 138 </t>
  </si>
  <si>
    <t>Колготки детские Черубино ртикул: CAN04001 цвет серый размнр 6/12 цена 90,74</t>
  </si>
  <si>
    <t>Маруся_1988</t>
  </si>
  <si>
    <t xml:space="preserve">1)   Полукомбинезон дет. "Happy " (Юник) Артикул: U974-23 Размер 68, цвет – молочный – 190 руб. </t>
  </si>
  <si>
    <t xml:space="preserve">2)   Кофточка дет. "Happy " (Юник) Артикул: U973-23 Размер 68, цвет – молочный – 134 руб. </t>
  </si>
  <si>
    <t xml:space="preserve">На замену этих двух позиций: Комплект дет. "Веселая Забава" (кофточка +полукомбинезон) Артикул: U1099-23С </t>
  </si>
  <si>
    <t xml:space="preserve">Размер 68, цвет – молочный – 345 руб. </t>
  </si>
  <si>
    <t xml:space="preserve">3)   Ползунки удл. (Консалт) Артикул: К4344 Размер 40/62 цвет – голубая полоска – 135 руб. </t>
  </si>
  <si>
    <t xml:space="preserve">4)   Боди дет. "Сова и Слоник" (Юник) Артикул: U1070-11C Размер 62, цвет – голубой – 148 руб. </t>
  </si>
  <si>
    <t xml:space="preserve">5)   Комплект ясельный (комбинезон, шапочка) (Черубино) Артикул: CAB9447 Размер: 68/44 Цвет - бирюзовый (на замену голубой) – 355 руб. </t>
  </si>
  <si>
    <t>6)   Боди дет. "Сова и Слоник" (Юник) Артикул: U1071-23C Размер 68, цвет – молочный – 138 руб.</t>
  </si>
  <si>
    <t>Брюки ясельные (Консалт) Артикул: К4072-2, роз.пудра+сердечки, р.80, 150 р./шт., мне упаковку из 2 шт. </t>
  </si>
  <si>
    <t>Джемпер ясельный (Черубино) Артикул: CWN6964, экрю, р.80, 218 р. </t>
  </si>
  <si>
    <t>Комбинезон ясельный (Черубино) Артикул: CWB9508, серый меланж, р.80, 320 р. НА ЗАМЕНУ розовый р.80 или серый меланж р.74 </t>
  </si>
  <si>
    <t>Комбинезон ясельный (Черубино) Артикул: CWB9522, ментоловый, р.74, 256 р. </t>
  </si>
  <si>
    <t>Полукомбинезон ясельный (Консалт) Артикул: К6078-2, сердечки+фисташковый, р.74, 179,5 р./шт., мне упаковку из 2 шт.</t>
  </si>
  <si>
    <t>Юлия Nesterova</t>
  </si>
  <si>
    <t>Артикул: ТК18001-1 Производитель: Консалт (Crockid) р.68/63 210,00</t>
  </si>
  <si>
    <t xml:space="preserve">Пижама для девочки (Черубино) Артикул: CWJ5184  РАЗМЕР 146 ЦЕНА 409 </t>
  </si>
  <si>
    <t>Футболка для девочки (Черубино Артикул: CSK61063-РАЗМЕР 92 ЦЕНА 189</t>
  </si>
  <si>
    <t xml:space="preserve">на замену: Пижама для мальчика (Черубино) Артикул: CAJ5186 р.128/64 синий или голубой 483р или эту пижаму 134р-р </t>
  </si>
  <si>
    <r>
      <t>Туника женская (Евразия) Артикул: 12-104-018П </t>
    </r>
    <r>
      <rPr>
        <b/>
        <sz val="9"/>
        <rFont val="Verdana"/>
        <family val="2"/>
        <charset val="204"/>
      </rPr>
      <t>цвет как на фото</t>
    </r>
    <r>
      <rPr>
        <sz val="9"/>
        <rFont val="Verdana"/>
        <family val="2"/>
        <charset val="204"/>
      </rPr>
      <t>! размер М, 286 руб - 1 шт. </t>
    </r>
  </si>
  <si>
    <r>
      <t>Полукомбинезон дет. "Tedi" (Юник) Артикул: U294-23 , цвет молочный, размер </t>
    </r>
    <r>
      <rPr>
        <b/>
        <sz val="9"/>
        <rFont val="Verdana"/>
        <family val="2"/>
        <charset val="204"/>
      </rPr>
      <t>68</t>
    </r>
    <r>
      <rPr>
        <sz val="9"/>
        <rFont val="Verdana"/>
        <family val="2"/>
        <charset val="204"/>
      </rPr>
      <t> </t>
    </r>
  </si>
  <si>
    <r>
      <t>Полукомбинезон дет. "Tedi" (Юник) Артикул: U294-11, цвет голубой, размер </t>
    </r>
    <r>
      <rPr>
        <b/>
        <sz val="9"/>
        <rFont val="Verdana"/>
        <family val="2"/>
        <charset val="204"/>
      </rPr>
      <t>68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</si>
</sst>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color rgb="FF000000"/>
      <name val="Verdana"/>
      <family val="2"/>
      <charset val="204"/>
    </font>
    <font>
      <sz val="9"/>
      <name val="Verdana"/>
      <family val="2"/>
      <charset val="204"/>
    </font>
    <font>
      <sz val="11"/>
      <name val="Calibri"/>
      <family val="2"/>
      <charset val="204"/>
      <scheme val="minor"/>
    </font>
    <font>
      <sz val="8"/>
      <name val="Courier"/>
      <family val="1"/>
      <charset val="204"/>
    </font>
    <font>
      <b/>
      <sz val="9"/>
      <color rgb="FF00B050"/>
      <name val="Verdana"/>
      <family val="2"/>
      <charset val="204"/>
    </font>
    <font>
      <sz val="9"/>
      <color rgb="FFFF0000"/>
      <name val="Verdana"/>
      <family val="2"/>
      <charset val="204"/>
    </font>
    <font>
      <sz val="11"/>
      <name val="Calibri"/>
      <family val="2"/>
      <charset val="204"/>
    </font>
    <font>
      <b/>
      <sz val="9"/>
      <name val="Verdana"/>
      <family val="2"/>
      <charset val="204"/>
    </font>
    <font>
      <sz val="8"/>
      <name val="Verdana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8"/>
      <color rgb="FF00B05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/>
    <xf numFmtId="0" fontId="10" fillId="0" borderId="0" xfId="1" applyFont="1" applyAlignment="1" applyProtection="1"/>
    <xf numFmtId="0" fontId="12" fillId="0" borderId="0" xfId="0" applyFont="1"/>
    <xf numFmtId="0" fontId="13" fillId="0" borderId="0" xfId="1" applyFont="1" applyAlignment="1" applyProtection="1"/>
    <xf numFmtId="0" fontId="8" fillId="0" borderId="0" xfId="0" applyFont="1"/>
    <xf numFmtId="0" fontId="14" fillId="0" borderId="0" xfId="0" applyFont="1"/>
    <xf numFmtId="0" fontId="15" fillId="0" borderId="0" xfId="0" applyFont="1"/>
    <xf numFmtId="1" fontId="2" fillId="0" borderId="0" xfId="0" applyNumberFormat="1" applyFont="1"/>
    <xf numFmtId="1" fontId="0" fillId="0" borderId="0" xfId="0" applyNumberFormat="1"/>
    <xf numFmtId="1" fontId="14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rum.sibmama.ru/viewtopic.php?t=1254741&amp;start=390" TargetMode="External"/><Relationship Id="rId13" Type="http://schemas.openxmlformats.org/officeDocument/2006/relationships/hyperlink" Target="http://forum.sibmama.ru/viewtopic.php?t=1254741&amp;start=405" TargetMode="External"/><Relationship Id="rId18" Type="http://schemas.openxmlformats.org/officeDocument/2006/relationships/hyperlink" Target="http://forum.sibmama.ru/viewtopic.php?t=1254741&amp;start=405" TargetMode="External"/><Relationship Id="rId26" Type="http://schemas.openxmlformats.org/officeDocument/2006/relationships/hyperlink" Target="http://forum.sibmama.ru/viewtopic.php?t=1254741&amp;start=420" TargetMode="External"/><Relationship Id="rId39" Type="http://schemas.openxmlformats.org/officeDocument/2006/relationships/hyperlink" Target="http://forum.sibmama.ru/viewtopic.php?t=1254741&amp;start=360" TargetMode="External"/><Relationship Id="rId3" Type="http://schemas.openxmlformats.org/officeDocument/2006/relationships/hyperlink" Target="http://forum.sibmama.ru/viewtopic.php?t=1254741&amp;start=375" TargetMode="External"/><Relationship Id="rId21" Type="http://schemas.openxmlformats.org/officeDocument/2006/relationships/hyperlink" Target="http://forum.sibmama.ru/viewtopic.php?t=1254741&amp;start=405" TargetMode="External"/><Relationship Id="rId34" Type="http://schemas.openxmlformats.org/officeDocument/2006/relationships/hyperlink" Target="http://forum.sibmama.ru/viewtopic.php?t=1254741&amp;start=375" TargetMode="External"/><Relationship Id="rId42" Type="http://schemas.openxmlformats.org/officeDocument/2006/relationships/hyperlink" Target="http://forum.sibmama.ru/viewtopic.php?t=1254741&amp;start=420" TargetMode="External"/><Relationship Id="rId7" Type="http://schemas.openxmlformats.org/officeDocument/2006/relationships/hyperlink" Target="http://forum.sibmama.ru/viewtopic.php?t=1254741&amp;start=390" TargetMode="External"/><Relationship Id="rId12" Type="http://schemas.openxmlformats.org/officeDocument/2006/relationships/hyperlink" Target="http://forum.sibmama.ru/viewtopic.php?t=1254741&amp;start=390" TargetMode="External"/><Relationship Id="rId17" Type="http://schemas.openxmlformats.org/officeDocument/2006/relationships/hyperlink" Target="http://forum.sibmama.ru/viewtopic.php?t=1254741&amp;start=405" TargetMode="External"/><Relationship Id="rId25" Type="http://schemas.openxmlformats.org/officeDocument/2006/relationships/hyperlink" Target="http://forum.sibmama.ru/viewtopic.php?t=1254741&amp;start=420" TargetMode="External"/><Relationship Id="rId33" Type="http://schemas.openxmlformats.org/officeDocument/2006/relationships/hyperlink" Target="http://forum.sibmama.ru/viewtopic.php?t=1254741&amp;start=420" TargetMode="External"/><Relationship Id="rId38" Type="http://schemas.openxmlformats.org/officeDocument/2006/relationships/hyperlink" Target="http://forum.sibmama.ru/viewtopic.php?t=1254741&amp;start=405" TargetMode="External"/><Relationship Id="rId2" Type="http://schemas.openxmlformats.org/officeDocument/2006/relationships/hyperlink" Target="http://forum.sibmama.ru/viewtopic.php?t=1254741&amp;start=360" TargetMode="External"/><Relationship Id="rId16" Type="http://schemas.openxmlformats.org/officeDocument/2006/relationships/hyperlink" Target="http://forum.sibmama.ru/viewtopic.php?t=1254741&amp;start=405" TargetMode="External"/><Relationship Id="rId20" Type="http://schemas.openxmlformats.org/officeDocument/2006/relationships/hyperlink" Target="http://forum.sibmama.ru/viewtopic.php?t=1254741&amp;start=420" TargetMode="External"/><Relationship Id="rId29" Type="http://schemas.openxmlformats.org/officeDocument/2006/relationships/hyperlink" Target="http://forum.sibmama.ru/viewtopic.php?t=1254741&amp;start=420" TargetMode="External"/><Relationship Id="rId41" Type="http://schemas.openxmlformats.org/officeDocument/2006/relationships/hyperlink" Target="http://forum.sibmama.ru/viewtopic.php?t=1254741&amp;start=375" TargetMode="External"/><Relationship Id="rId1" Type="http://schemas.openxmlformats.org/officeDocument/2006/relationships/hyperlink" Target="http://forum.sibmama.ru/viewtopic.php?t=1254741&amp;start=360" TargetMode="External"/><Relationship Id="rId6" Type="http://schemas.openxmlformats.org/officeDocument/2006/relationships/hyperlink" Target="http://forum.sibmama.ru/viewtopic.php?t=1254741&amp;start=390" TargetMode="External"/><Relationship Id="rId11" Type="http://schemas.openxmlformats.org/officeDocument/2006/relationships/hyperlink" Target="http://forum.sibmama.ru/viewtopic.php?t=1254741&amp;start=375" TargetMode="External"/><Relationship Id="rId24" Type="http://schemas.openxmlformats.org/officeDocument/2006/relationships/hyperlink" Target="http://forum.sibmama.ru/viewtopic.php?t=1254741&amp;start=420" TargetMode="External"/><Relationship Id="rId32" Type="http://schemas.openxmlformats.org/officeDocument/2006/relationships/hyperlink" Target="http://forum.sibmama.ru/viewtopic.php?t=1254741&amp;start=420" TargetMode="External"/><Relationship Id="rId37" Type="http://schemas.openxmlformats.org/officeDocument/2006/relationships/hyperlink" Target="http://forum.sibmama.ru/viewtopic.php?t=1254741&amp;start=405" TargetMode="External"/><Relationship Id="rId40" Type="http://schemas.openxmlformats.org/officeDocument/2006/relationships/hyperlink" Target="http://forum.sibmama.ru/viewtopic.php?t=1254741&amp;start=375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forum.sibmama.ru/viewtopic.php?t=1254741&amp;start=375" TargetMode="External"/><Relationship Id="rId15" Type="http://schemas.openxmlformats.org/officeDocument/2006/relationships/hyperlink" Target="http://forum.sibmama.ru/viewtopic.php?t=1254741&amp;start=405" TargetMode="External"/><Relationship Id="rId23" Type="http://schemas.openxmlformats.org/officeDocument/2006/relationships/hyperlink" Target="http://forum.sibmama.ru/viewtopic.php?t=1254741&amp;start=420" TargetMode="External"/><Relationship Id="rId28" Type="http://schemas.openxmlformats.org/officeDocument/2006/relationships/hyperlink" Target="http://forum.sibmama.ru/viewtopic.php?t=1254741&amp;start=420" TargetMode="External"/><Relationship Id="rId36" Type="http://schemas.openxmlformats.org/officeDocument/2006/relationships/hyperlink" Target="http://forum.sibmama.ru/viewtopic.php?t=1254741&amp;start=375" TargetMode="External"/><Relationship Id="rId10" Type="http://schemas.openxmlformats.org/officeDocument/2006/relationships/hyperlink" Target="http://forum.sibmama.ru/viewtopic.php?t=1254741&amp;start=390" TargetMode="External"/><Relationship Id="rId19" Type="http://schemas.openxmlformats.org/officeDocument/2006/relationships/hyperlink" Target="http://forum.sibmama.ru/viewtopic.php?t=1254741&amp;start=405" TargetMode="External"/><Relationship Id="rId31" Type="http://schemas.openxmlformats.org/officeDocument/2006/relationships/hyperlink" Target="http://forum.sibmama.ru/viewtopic.php?t=1254741&amp;start=420" TargetMode="External"/><Relationship Id="rId44" Type="http://schemas.openxmlformats.org/officeDocument/2006/relationships/hyperlink" Target="http://forum.sibmama.ru/viewtopic.php?t=1254741&amp;start=420" TargetMode="External"/><Relationship Id="rId4" Type="http://schemas.openxmlformats.org/officeDocument/2006/relationships/hyperlink" Target="http://forum.sibmama.ru/viewtopic.php?t=1254741&amp;start=375" TargetMode="External"/><Relationship Id="rId9" Type="http://schemas.openxmlformats.org/officeDocument/2006/relationships/hyperlink" Target="http://forum.sibmama.ru/viewtopic.php?t=1254741&amp;start=390" TargetMode="External"/><Relationship Id="rId14" Type="http://schemas.openxmlformats.org/officeDocument/2006/relationships/hyperlink" Target="http://forum.sibmama.ru/viewtopic.php?t=1254741&amp;start=405" TargetMode="External"/><Relationship Id="rId22" Type="http://schemas.openxmlformats.org/officeDocument/2006/relationships/hyperlink" Target="http://forum.sibmama.ru/viewtopic.php?t=1254741&amp;start=420" TargetMode="External"/><Relationship Id="rId27" Type="http://schemas.openxmlformats.org/officeDocument/2006/relationships/hyperlink" Target="http://forum.sibmama.ru/viewtopic.php?t=1254741&amp;start=420" TargetMode="External"/><Relationship Id="rId30" Type="http://schemas.openxmlformats.org/officeDocument/2006/relationships/hyperlink" Target="http://forum.sibmama.ru/viewtopic.php?t=1254741&amp;start=420" TargetMode="External"/><Relationship Id="rId35" Type="http://schemas.openxmlformats.org/officeDocument/2006/relationships/hyperlink" Target="http://forum.sibmama.ru/viewtopic.php?t=1254741&amp;start=375" TargetMode="External"/><Relationship Id="rId43" Type="http://schemas.openxmlformats.org/officeDocument/2006/relationships/hyperlink" Target="http://forum.sibmama.ru/viewtopic.php?t=1254741&amp;start=4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1"/>
  <sheetViews>
    <sheetView tabSelected="1" workbookViewId="0">
      <selection activeCell="J10" sqref="J10"/>
    </sheetView>
  </sheetViews>
  <sheetFormatPr defaultRowHeight="15"/>
  <cols>
    <col min="1" max="1" width="22.5703125" style="4" customWidth="1"/>
    <col min="2" max="2" width="65.140625" customWidth="1"/>
    <col min="8" max="8" width="9.140625" style="15"/>
  </cols>
  <sheetData>
    <row r="1" spans="1:8" s="1" customFormat="1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4" t="s">
        <v>7</v>
      </c>
    </row>
    <row r="2" spans="1:8">
      <c r="A2" s="8" t="s">
        <v>60</v>
      </c>
      <c r="B2" s="3" t="s">
        <v>55</v>
      </c>
      <c r="C2">
        <v>602.91</v>
      </c>
      <c r="E2">
        <v>602.91</v>
      </c>
    </row>
    <row r="3" spans="1:8">
      <c r="A3" s="8" t="s">
        <v>60</v>
      </c>
      <c r="B3" s="3" t="s">
        <v>56</v>
      </c>
      <c r="C3">
        <v>693</v>
      </c>
      <c r="E3">
        <v>693</v>
      </c>
    </row>
    <row r="4" spans="1:8">
      <c r="A4" s="8" t="s">
        <v>60</v>
      </c>
      <c r="B4" s="3" t="s">
        <v>57</v>
      </c>
      <c r="C4">
        <v>193.05</v>
      </c>
      <c r="E4">
        <v>193.05</v>
      </c>
    </row>
    <row r="5" spans="1:8">
      <c r="A5" s="8" t="s">
        <v>60</v>
      </c>
      <c r="B5" s="3" t="s">
        <v>58</v>
      </c>
      <c r="C5">
        <v>193.05</v>
      </c>
      <c r="E5">
        <v>193.05</v>
      </c>
    </row>
    <row r="6" spans="1:8">
      <c r="A6" s="8" t="s">
        <v>60</v>
      </c>
      <c r="B6" s="3" t="s">
        <v>59</v>
      </c>
      <c r="C6">
        <v>204.93</v>
      </c>
      <c r="E6">
        <v>204.93</v>
      </c>
    </row>
    <row r="7" spans="1:8">
      <c r="A7" s="8" t="s">
        <v>60</v>
      </c>
      <c r="B7" s="3" t="s">
        <v>71</v>
      </c>
      <c r="C7">
        <v>111.87</v>
      </c>
      <c r="E7">
        <v>111.87</v>
      </c>
    </row>
    <row r="8" spans="1:8">
      <c r="A8" s="8" t="s">
        <v>60</v>
      </c>
      <c r="B8" s="3" t="s">
        <v>72</v>
      </c>
      <c r="C8">
        <v>193.05</v>
      </c>
      <c r="E8">
        <v>193.05</v>
      </c>
    </row>
    <row r="9" spans="1:8" s="12" customFormat="1">
      <c r="A9" s="10" t="s">
        <v>60</v>
      </c>
      <c r="B9" s="11"/>
      <c r="E9" s="12">
        <f>SUM(E2:E8)</f>
        <v>2191.86</v>
      </c>
      <c r="F9" s="12">
        <f>E9*1.08</f>
        <v>2367.2088000000003</v>
      </c>
      <c r="G9" s="12">
        <v>0</v>
      </c>
      <c r="H9" s="16">
        <f>F9-G9</f>
        <v>2367.2088000000003</v>
      </c>
    </row>
    <row r="10" spans="1:8">
      <c r="A10" s="8" t="s">
        <v>21</v>
      </c>
      <c r="B10" s="3" t="s">
        <v>20</v>
      </c>
      <c r="C10">
        <v>227.7</v>
      </c>
      <c r="E10">
        <v>227.7</v>
      </c>
    </row>
    <row r="11" spans="1:8">
      <c r="A11" s="8" t="s">
        <v>21</v>
      </c>
      <c r="B11" s="3" t="s">
        <v>42</v>
      </c>
      <c r="C11">
        <v>123.75</v>
      </c>
      <c r="E11">
        <v>123.75</v>
      </c>
    </row>
    <row r="12" spans="1:8">
      <c r="A12" s="8" t="s">
        <v>21</v>
      </c>
      <c r="B12" s="7" t="s">
        <v>98</v>
      </c>
      <c r="C12">
        <v>207.9</v>
      </c>
      <c r="E12">
        <v>207.9</v>
      </c>
    </row>
    <row r="13" spans="1:8" s="12" customFormat="1">
      <c r="A13" s="10" t="s">
        <v>21</v>
      </c>
      <c r="B13" s="11"/>
      <c r="E13" s="12">
        <f>SUM(E10:E12)</f>
        <v>559.35</v>
      </c>
      <c r="F13" s="12">
        <f>E13*1.08</f>
        <v>604.09800000000007</v>
      </c>
      <c r="G13" s="12">
        <v>0</v>
      </c>
      <c r="H13" s="16">
        <f>F13-G13</f>
        <v>604.09800000000007</v>
      </c>
    </row>
    <row r="14" spans="1:8">
      <c r="A14" s="8" t="s">
        <v>62</v>
      </c>
      <c r="B14" s="5" t="s">
        <v>61</v>
      </c>
    </row>
    <row r="15" spans="1:8">
      <c r="A15" s="8" t="s">
        <v>62</v>
      </c>
      <c r="B15" s="5" t="s">
        <v>70</v>
      </c>
    </row>
    <row r="16" spans="1:8" s="12" customFormat="1">
      <c r="A16" s="10" t="s">
        <v>62</v>
      </c>
      <c r="H16" s="16"/>
    </row>
    <row r="17" spans="1:8">
      <c r="A17" s="8" t="s">
        <v>48</v>
      </c>
      <c r="B17" s="9" t="s">
        <v>44</v>
      </c>
      <c r="D17">
        <v>2</v>
      </c>
      <c r="E17">
        <v>176.22</v>
      </c>
    </row>
    <row r="18" spans="1:8">
      <c r="A18" s="8" t="s">
        <v>48</v>
      </c>
      <c r="B18" s="9" t="s">
        <v>45</v>
      </c>
      <c r="C18">
        <v>164.34</v>
      </c>
      <c r="E18">
        <v>164.34</v>
      </c>
    </row>
    <row r="19" spans="1:8">
      <c r="A19" s="8" t="s">
        <v>48</v>
      </c>
      <c r="B19" s="9" t="s">
        <v>46</v>
      </c>
      <c r="C19">
        <v>192.06</v>
      </c>
      <c r="E19">
        <v>192.06</v>
      </c>
    </row>
    <row r="20" spans="1:8">
      <c r="A20" s="8" t="s">
        <v>48</v>
      </c>
      <c r="B20" s="9" t="s">
        <v>47</v>
      </c>
      <c r="C20">
        <v>177.21</v>
      </c>
      <c r="E20">
        <v>177.21</v>
      </c>
    </row>
    <row r="21" spans="1:8" s="12" customFormat="1">
      <c r="A21" s="10" t="s">
        <v>48</v>
      </c>
      <c r="B21" s="13"/>
      <c r="E21" s="12">
        <f>SUM(E17:E20)</f>
        <v>709.83</v>
      </c>
      <c r="F21" s="12">
        <f>E21*1.08</f>
        <v>766.61640000000011</v>
      </c>
      <c r="G21" s="12">
        <v>0</v>
      </c>
      <c r="H21" s="16">
        <f>F21-G21</f>
        <v>766.61640000000011</v>
      </c>
    </row>
    <row r="22" spans="1:8">
      <c r="A22" s="8" t="s">
        <v>50</v>
      </c>
      <c r="B22" s="3" t="s">
        <v>49</v>
      </c>
      <c r="C22">
        <v>0</v>
      </c>
      <c r="E22">
        <v>0</v>
      </c>
    </row>
    <row r="23" spans="1:8" s="12" customFormat="1">
      <c r="A23" s="10" t="s">
        <v>50</v>
      </c>
      <c r="B23" s="11"/>
      <c r="E23" s="12">
        <v>0</v>
      </c>
      <c r="F23" s="12">
        <v>0</v>
      </c>
      <c r="G23" s="12">
        <v>0</v>
      </c>
      <c r="H23" s="16"/>
    </row>
    <row r="24" spans="1:8">
      <c r="A24" s="8" t="s">
        <v>69</v>
      </c>
      <c r="B24" s="3" t="s">
        <v>63</v>
      </c>
      <c r="D24">
        <v>2</v>
      </c>
      <c r="E24">
        <v>216.02</v>
      </c>
    </row>
    <row r="25" spans="1:8">
      <c r="A25" s="8" t="s">
        <v>69</v>
      </c>
      <c r="B25" s="3" t="s">
        <v>64</v>
      </c>
      <c r="D25">
        <v>2</v>
      </c>
      <c r="E25">
        <v>185.17</v>
      </c>
    </row>
    <row r="26" spans="1:8">
      <c r="A26" s="8" t="s">
        <v>69</v>
      </c>
      <c r="B26" s="3" t="s">
        <v>65</v>
      </c>
      <c r="C26">
        <v>308.88</v>
      </c>
      <c r="E26">
        <v>308.88</v>
      </c>
    </row>
    <row r="27" spans="1:8">
      <c r="A27" s="8" t="s">
        <v>69</v>
      </c>
      <c r="B27" s="3" t="s">
        <v>66</v>
      </c>
      <c r="C27">
        <v>136.62</v>
      </c>
      <c r="E27">
        <v>136.62</v>
      </c>
    </row>
    <row r="28" spans="1:8">
      <c r="A28" s="8" t="s">
        <v>69</v>
      </c>
      <c r="B28" s="3" t="s">
        <v>67</v>
      </c>
      <c r="C28">
        <v>143.55000000000001</v>
      </c>
      <c r="E28">
        <v>143.55000000000001</v>
      </c>
    </row>
    <row r="29" spans="1:8">
      <c r="A29" s="8" t="s">
        <v>69</v>
      </c>
      <c r="B29" s="3" t="s">
        <v>68</v>
      </c>
      <c r="C29">
        <v>291.7</v>
      </c>
      <c r="E29">
        <v>291.7</v>
      </c>
    </row>
    <row r="30" spans="1:8" s="12" customFormat="1">
      <c r="A30" s="10" t="s">
        <v>69</v>
      </c>
      <c r="E30" s="12">
        <f>SUM(E24:E29)</f>
        <v>1281.94</v>
      </c>
      <c r="F30" s="12">
        <f>E30*1.08</f>
        <v>1384.4952000000001</v>
      </c>
      <c r="G30" s="12">
        <v>0</v>
      </c>
      <c r="H30" s="16">
        <f>F30-G30</f>
        <v>1384.4952000000001</v>
      </c>
    </row>
    <row r="31" spans="1:8">
      <c r="A31" s="4" t="s">
        <v>8</v>
      </c>
      <c r="B31" s="4" t="s">
        <v>9</v>
      </c>
      <c r="C31">
        <v>0</v>
      </c>
      <c r="E31">
        <v>0</v>
      </c>
    </row>
    <row r="32" spans="1:8">
      <c r="A32" s="4" t="s">
        <v>8</v>
      </c>
      <c r="B32" s="4" t="s">
        <v>99</v>
      </c>
      <c r="C32">
        <v>404.91</v>
      </c>
      <c r="E32">
        <v>404.91</v>
      </c>
    </row>
    <row r="33" spans="1:8">
      <c r="A33" s="4" t="s">
        <v>8</v>
      </c>
      <c r="B33" s="4" t="s">
        <v>100</v>
      </c>
      <c r="C33">
        <v>187.11</v>
      </c>
      <c r="E33">
        <v>187.11</v>
      </c>
    </row>
    <row r="34" spans="1:8" s="12" customFormat="1">
      <c r="A34" s="12" t="s">
        <v>8</v>
      </c>
      <c r="E34" s="12">
        <f>SUM(E31:E33)</f>
        <v>592.02</v>
      </c>
      <c r="F34" s="12">
        <f>E34*1.08</f>
        <v>639.38160000000005</v>
      </c>
      <c r="G34" s="12">
        <v>0</v>
      </c>
      <c r="H34" s="16">
        <f>F34-G34</f>
        <v>639.38160000000005</v>
      </c>
    </row>
    <row r="35" spans="1:8">
      <c r="A35" s="8" t="s">
        <v>19</v>
      </c>
      <c r="B35" s="7" t="s">
        <v>18</v>
      </c>
    </row>
    <row r="36" spans="1:8" s="12" customFormat="1">
      <c r="A36" s="10" t="s">
        <v>19</v>
      </c>
      <c r="B36" s="11"/>
      <c r="H36" s="16"/>
    </row>
    <row r="37" spans="1:8">
      <c r="A37" s="8" t="s">
        <v>54</v>
      </c>
      <c r="B37" s="3" t="s">
        <v>51</v>
      </c>
      <c r="C37">
        <v>256.41000000000003</v>
      </c>
      <c r="E37">
        <v>256.41000000000003</v>
      </c>
    </row>
    <row r="38" spans="1:8">
      <c r="A38" s="8" t="s">
        <v>54</v>
      </c>
      <c r="B38" s="3" t="s">
        <v>52</v>
      </c>
      <c r="C38">
        <v>266.31</v>
      </c>
      <c r="E38">
        <v>266.31</v>
      </c>
    </row>
    <row r="39" spans="1:8">
      <c r="A39" s="8" t="s">
        <v>54</v>
      </c>
      <c r="B39" s="3" t="s">
        <v>53</v>
      </c>
      <c r="C39">
        <v>78.209999999999994</v>
      </c>
      <c r="E39">
        <v>78.209999999999994</v>
      </c>
    </row>
    <row r="40" spans="1:8" s="12" customFormat="1">
      <c r="A40" s="10" t="s">
        <v>54</v>
      </c>
      <c r="E40" s="12">
        <f>SUM(E37:E39)</f>
        <v>600.93000000000006</v>
      </c>
      <c r="F40" s="12">
        <f>E40*1.08</f>
        <v>649.00440000000015</v>
      </c>
      <c r="G40" s="12">
        <v>0</v>
      </c>
      <c r="H40" s="16">
        <f>F40-G40</f>
        <v>649.00440000000015</v>
      </c>
    </row>
    <row r="41" spans="1:8">
      <c r="A41" s="8" t="s">
        <v>22</v>
      </c>
      <c r="B41" s="4" t="s">
        <v>101</v>
      </c>
      <c r="C41">
        <v>478.17</v>
      </c>
      <c r="E41">
        <v>478.17</v>
      </c>
    </row>
    <row r="42" spans="1:8" s="12" customFormat="1">
      <c r="A42" s="10" t="s">
        <v>22</v>
      </c>
      <c r="E42" s="12">
        <f>SUM(E41)</f>
        <v>478.17</v>
      </c>
      <c r="F42" s="12">
        <f>E42*1.08</f>
        <v>516.42360000000008</v>
      </c>
      <c r="G42" s="12">
        <v>0</v>
      </c>
      <c r="H42" s="16">
        <f>F42-G42</f>
        <v>516.42360000000008</v>
      </c>
    </row>
    <row r="43" spans="1:8">
      <c r="A43" s="8" t="s">
        <v>25</v>
      </c>
      <c r="B43" s="3" t="s">
        <v>23</v>
      </c>
      <c r="C43">
        <v>286.11</v>
      </c>
      <c r="E43">
        <v>286.11</v>
      </c>
    </row>
    <row r="44" spans="1:8">
      <c r="A44" s="8" t="s">
        <v>25</v>
      </c>
      <c r="B44" s="3" t="s">
        <v>24</v>
      </c>
      <c r="C44">
        <v>98.01</v>
      </c>
      <c r="E44">
        <v>98.01</v>
      </c>
    </row>
    <row r="45" spans="1:8" s="12" customFormat="1">
      <c r="A45" s="10" t="s">
        <v>25</v>
      </c>
      <c r="B45" s="11"/>
      <c r="E45" s="12">
        <f>SUM(E43:E44)</f>
        <v>384.12</v>
      </c>
      <c r="F45" s="12">
        <f>E45*1.08</f>
        <v>414.84960000000001</v>
      </c>
      <c r="G45" s="12">
        <v>0</v>
      </c>
      <c r="H45" s="16">
        <f>F45-G45</f>
        <v>414.84960000000001</v>
      </c>
    </row>
    <row r="46" spans="1:8">
      <c r="A46" s="8" t="s">
        <v>41</v>
      </c>
      <c r="B46" s="3" t="s">
        <v>39</v>
      </c>
      <c r="C46">
        <v>225.72</v>
      </c>
      <c r="E46">
        <v>225.72</v>
      </c>
    </row>
    <row r="47" spans="1:8">
      <c r="A47" s="8" t="s">
        <v>41</v>
      </c>
      <c r="B47" s="3" t="s">
        <v>40</v>
      </c>
      <c r="C47">
        <v>302.94</v>
      </c>
      <c r="E47">
        <v>302.94</v>
      </c>
    </row>
    <row r="48" spans="1:8">
      <c r="A48" s="8" t="s">
        <v>41</v>
      </c>
      <c r="B48" s="3" t="s">
        <v>81</v>
      </c>
      <c r="C48">
        <v>136.62</v>
      </c>
      <c r="E48">
        <v>136.62</v>
      </c>
    </row>
    <row r="49" spans="1:8">
      <c r="A49" s="8" t="s">
        <v>41</v>
      </c>
      <c r="B49" s="7" t="s">
        <v>82</v>
      </c>
    </row>
    <row r="50" spans="1:8" s="12" customFormat="1">
      <c r="A50" s="10" t="s">
        <v>41</v>
      </c>
      <c r="B50" s="11"/>
      <c r="E50" s="12">
        <f>SUM(E46:E49)</f>
        <v>665.28</v>
      </c>
      <c r="F50" s="12">
        <f>E50*1.08</f>
        <v>718.50239999999997</v>
      </c>
      <c r="G50" s="12">
        <v>0</v>
      </c>
      <c r="H50" s="16">
        <f>F50-G50</f>
        <v>718.50239999999997</v>
      </c>
    </row>
    <row r="51" spans="1:8">
      <c r="A51" s="8" t="s">
        <v>38</v>
      </c>
      <c r="B51" s="4" t="s">
        <v>32</v>
      </c>
      <c r="C51">
        <v>141.57</v>
      </c>
      <c r="E51">
        <v>141.57</v>
      </c>
    </row>
    <row r="52" spans="1:8">
      <c r="A52" s="8" t="s">
        <v>38</v>
      </c>
      <c r="B52" s="4" t="s">
        <v>33</v>
      </c>
      <c r="C52">
        <v>102.96</v>
      </c>
      <c r="E52">
        <v>102.96</v>
      </c>
    </row>
    <row r="53" spans="1:8">
      <c r="A53" s="8" t="s">
        <v>38</v>
      </c>
      <c r="B53" s="4" t="s">
        <v>34</v>
      </c>
      <c r="D53">
        <v>2</v>
      </c>
      <c r="E53">
        <v>205.92</v>
      </c>
    </row>
    <row r="54" spans="1:8">
      <c r="A54" s="8" t="s">
        <v>38</v>
      </c>
      <c r="B54" s="4" t="s">
        <v>35</v>
      </c>
      <c r="C54">
        <v>239.58</v>
      </c>
      <c r="E54">
        <v>239.58</v>
      </c>
    </row>
    <row r="55" spans="1:8">
      <c r="A55" s="8" t="s">
        <v>38</v>
      </c>
      <c r="B55" s="4" t="s">
        <v>36</v>
      </c>
      <c r="C55">
        <v>175.23</v>
      </c>
      <c r="E55">
        <v>175.23</v>
      </c>
    </row>
    <row r="56" spans="1:8">
      <c r="A56" s="8" t="s">
        <v>38</v>
      </c>
      <c r="B56" s="4" t="s">
        <v>37</v>
      </c>
      <c r="C56">
        <v>227.7</v>
      </c>
      <c r="E56">
        <v>227.7</v>
      </c>
    </row>
    <row r="57" spans="1:8" s="12" customFormat="1">
      <c r="A57" s="10" t="s">
        <v>38</v>
      </c>
      <c r="E57" s="12">
        <f>SUM(E51:E56)</f>
        <v>1092.96</v>
      </c>
      <c r="F57" s="12">
        <f>E57*1.08</f>
        <v>1180.3968000000002</v>
      </c>
      <c r="G57" s="12">
        <v>0</v>
      </c>
      <c r="H57" s="16">
        <f>F57-G57</f>
        <v>1180.3968000000002</v>
      </c>
    </row>
    <row r="58" spans="1:8">
      <c r="A58" s="8" t="s">
        <v>83</v>
      </c>
      <c r="B58" s="4" t="s">
        <v>84</v>
      </c>
      <c r="C58">
        <v>188.1</v>
      </c>
      <c r="E58">
        <v>188.1</v>
      </c>
    </row>
    <row r="59" spans="1:8">
      <c r="A59" s="8" t="s">
        <v>83</v>
      </c>
      <c r="B59" s="4" t="s">
        <v>85</v>
      </c>
      <c r="C59">
        <v>132.66</v>
      </c>
      <c r="E59">
        <v>132.66</v>
      </c>
    </row>
    <row r="60" spans="1:8">
      <c r="A60" s="8" t="s">
        <v>83</v>
      </c>
      <c r="B60" s="4" t="s">
        <v>86</v>
      </c>
    </row>
    <row r="61" spans="1:8">
      <c r="A61" s="8" t="s">
        <v>83</v>
      </c>
      <c r="B61" s="4" t="s">
        <v>87</v>
      </c>
    </row>
    <row r="62" spans="1:8">
      <c r="A62" s="8" t="s">
        <v>83</v>
      </c>
      <c r="B62" s="4" t="s">
        <v>88</v>
      </c>
      <c r="C62">
        <v>0</v>
      </c>
      <c r="E62">
        <v>0</v>
      </c>
    </row>
    <row r="63" spans="1:8">
      <c r="A63" s="8" t="s">
        <v>83</v>
      </c>
      <c r="B63" s="4" t="s">
        <v>89</v>
      </c>
      <c r="C63">
        <v>146.52000000000001</v>
      </c>
      <c r="E63">
        <v>146.52000000000001</v>
      </c>
    </row>
    <row r="64" spans="1:8">
      <c r="A64" s="8" t="s">
        <v>83</v>
      </c>
      <c r="B64" s="4" t="s">
        <v>90</v>
      </c>
      <c r="C64">
        <v>351.45</v>
      </c>
      <c r="E64">
        <v>351.45</v>
      </c>
    </row>
    <row r="65" spans="1:8">
      <c r="A65" s="8" t="s">
        <v>83</v>
      </c>
      <c r="B65" s="4" t="s">
        <v>91</v>
      </c>
      <c r="C65">
        <v>136.62</v>
      </c>
      <c r="E65">
        <v>136.62</v>
      </c>
    </row>
    <row r="66" spans="1:8" s="12" customFormat="1">
      <c r="A66" s="10" t="s">
        <v>83</v>
      </c>
      <c r="E66" s="12">
        <f>SUM(E58:E65)</f>
        <v>955.35</v>
      </c>
      <c r="F66" s="12">
        <f>E66*1.08</f>
        <v>1031.778</v>
      </c>
      <c r="G66" s="12">
        <v>0</v>
      </c>
      <c r="H66" s="16">
        <f>F66-G66</f>
        <v>1031.778</v>
      </c>
    </row>
    <row r="67" spans="1:8">
      <c r="A67" s="8" t="s">
        <v>76</v>
      </c>
      <c r="B67" s="3" t="s">
        <v>74</v>
      </c>
      <c r="C67">
        <v>136.62</v>
      </c>
      <c r="E67">
        <v>136.62</v>
      </c>
    </row>
    <row r="68" spans="1:8">
      <c r="A68" s="8" t="s">
        <v>76</v>
      </c>
      <c r="B68" s="3" t="s">
        <v>75</v>
      </c>
      <c r="C68">
        <v>98.01</v>
      </c>
      <c r="E68">
        <v>98.01</v>
      </c>
    </row>
    <row r="69" spans="1:8" s="12" customFormat="1">
      <c r="A69" s="10" t="s">
        <v>76</v>
      </c>
      <c r="B69" s="11"/>
      <c r="E69" s="12">
        <f>SUM(E67:E68)</f>
        <v>234.63</v>
      </c>
      <c r="F69" s="12">
        <f>E69*1.08</f>
        <v>253.40040000000002</v>
      </c>
      <c r="G69" s="12">
        <v>0</v>
      </c>
      <c r="H69" s="16">
        <f>F69-G69</f>
        <v>253.40040000000002</v>
      </c>
    </row>
    <row r="70" spans="1:8">
      <c r="A70" s="8" t="s">
        <v>80</v>
      </c>
      <c r="B70" s="3" t="s">
        <v>77</v>
      </c>
      <c r="D70">
        <v>2</v>
      </c>
      <c r="E70">
        <v>273.24</v>
      </c>
    </row>
    <row r="71" spans="1:8">
      <c r="A71" s="8" t="s">
        <v>80</v>
      </c>
      <c r="B71" s="3" t="s">
        <v>78</v>
      </c>
      <c r="D71">
        <v>2</v>
      </c>
      <c r="E71">
        <v>154.44</v>
      </c>
    </row>
    <row r="72" spans="1:8">
      <c r="A72" s="8" t="s">
        <v>80</v>
      </c>
      <c r="B72" s="7" t="s">
        <v>79</v>
      </c>
    </row>
    <row r="73" spans="1:8" s="12" customFormat="1">
      <c r="A73" s="10" t="s">
        <v>80</v>
      </c>
      <c r="B73" s="11"/>
      <c r="E73" s="12">
        <f>SUM(E70:E72)</f>
        <v>427.68</v>
      </c>
      <c r="F73" s="12">
        <f>E73*1.08</f>
        <v>461.89440000000002</v>
      </c>
      <c r="G73" s="12">
        <v>0</v>
      </c>
      <c r="H73" s="16">
        <f>F73-G73</f>
        <v>461.89440000000002</v>
      </c>
    </row>
    <row r="74" spans="1:8">
      <c r="A74" s="8" t="s">
        <v>17</v>
      </c>
      <c r="B74" s="6" t="s">
        <v>10</v>
      </c>
      <c r="C74">
        <v>174.24</v>
      </c>
      <c r="E74">
        <v>174.24</v>
      </c>
    </row>
    <row r="75" spans="1:8">
      <c r="A75" s="8" t="s">
        <v>17</v>
      </c>
      <c r="B75" s="6" t="s">
        <v>11</v>
      </c>
      <c r="C75">
        <v>158.4</v>
      </c>
      <c r="E75">
        <v>158.4</v>
      </c>
    </row>
    <row r="76" spans="1:8">
      <c r="A76" s="8" t="s">
        <v>17</v>
      </c>
      <c r="B76" s="6" t="s">
        <v>12</v>
      </c>
      <c r="C76">
        <v>217.8</v>
      </c>
      <c r="E76">
        <v>217.8</v>
      </c>
    </row>
    <row r="77" spans="1:8">
      <c r="A77" s="8" t="s">
        <v>17</v>
      </c>
      <c r="B77" s="6" t="s">
        <v>13</v>
      </c>
      <c r="C77">
        <v>197.01</v>
      </c>
      <c r="E77">
        <v>197.01</v>
      </c>
    </row>
    <row r="78" spans="1:8">
      <c r="A78" s="8" t="s">
        <v>17</v>
      </c>
      <c r="B78" s="6" t="s">
        <v>14</v>
      </c>
      <c r="C78">
        <v>0</v>
      </c>
      <c r="E78">
        <v>0</v>
      </c>
    </row>
    <row r="79" spans="1:8">
      <c r="A79" s="8" t="s">
        <v>17</v>
      </c>
      <c r="B79" s="6" t="s">
        <v>15</v>
      </c>
      <c r="C79">
        <v>441.54</v>
      </c>
      <c r="E79">
        <v>441.54</v>
      </c>
    </row>
    <row r="80" spans="1:8">
      <c r="A80" s="8" t="s">
        <v>17</v>
      </c>
      <c r="B80" s="6" t="s">
        <v>16</v>
      </c>
      <c r="C80">
        <v>148.5</v>
      </c>
      <c r="E80">
        <v>148.5</v>
      </c>
    </row>
    <row r="81" spans="1:8" s="12" customFormat="1">
      <c r="A81" s="10" t="s">
        <v>17</v>
      </c>
      <c r="E81" s="12">
        <f>SUM(E74:E80)</f>
        <v>1337.49</v>
      </c>
      <c r="F81" s="12">
        <f>E81*1.08</f>
        <v>1444.4892000000002</v>
      </c>
      <c r="G81" s="12">
        <v>0</v>
      </c>
      <c r="H81" s="16">
        <f>F81-G81</f>
        <v>1444.4892000000002</v>
      </c>
    </row>
    <row r="82" spans="1:8">
      <c r="A82" s="8" t="s">
        <v>73</v>
      </c>
      <c r="B82" s="3" t="s">
        <v>103</v>
      </c>
      <c r="C82">
        <v>214.83</v>
      </c>
      <c r="E82">
        <v>214.83</v>
      </c>
    </row>
    <row r="83" spans="1:8">
      <c r="A83" s="8" t="s">
        <v>73</v>
      </c>
      <c r="B83" s="3" t="s">
        <v>104</v>
      </c>
      <c r="C83">
        <v>214.83</v>
      </c>
      <c r="E83">
        <v>214.83</v>
      </c>
    </row>
    <row r="84" spans="1:8" s="12" customFormat="1">
      <c r="A84" s="10" t="s">
        <v>73</v>
      </c>
      <c r="B84" s="11"/>
      <c r="E84" s="12">
        <f>SUM(E82:E83)</f>
        <v>429.66</v>
      </c>
      <c r="F84" s="12">
        <f>E84*1.08</f>
        <v>464.03280000000007</v>
      </c>
      <c r="G84" s="12">
        <v>0</v>
      </c>
      <c r="H84" s="16">
        <f>F84-G84</f>
        <v>464.03280000000007</v>
      </c>
    </row>
    <row r="85" spans="1:8">
      <c r="A85" s="8" t="s">
        <v>29</v>
      </c>
      <c r="B85" s="3" t="s">
        <v>26</v>
      </c>
      <c r="C85">
        <v>59.4</v>
      </c>
      <c r="D85">
        <v>3</v>
      </c>
      <c r="E85">
        <f>C85*D85</f>
        <v>178.2</v>
      </c>
    </row>
    <row r="86" spans="1:8">
      <c r="A86" s="8" t="s">
        <v>29</v>
      </c>
      <c r="B86" s="3" t="s">
        <v>27</v>
      </c>
      <c r="C86">
        <v>59.4</v>
      </c>
      <c r="D86">
        <v>3</v>
      </c>
      <c r="E86">
        <f>C86*D86</f>
        <v>178.2</v>
      </c>
    </row>
    <row r="87" spans="1:8">
      <c r="A87" s="8" t="s">
        <v>29</v>
      </c>
      <c r="B87" s="3" t="s">
        <v>28</v>
      </c>
      <c r="D87">
        <v>3</v>
      </c>
      <c r="E87">
        <v>172.26</v>
      </c>
    </row>
    <row r="88" spans="1:8">
      <c r="A88" s="8" t="s">
        <v>29</v>
      </c>
      <c r="B88" s="3" t="s">
        <v>30</v>
      </c>
      <c r="C88">
        <v>170.28</v>
      </c>
      <c r="D88">
        <v>2</v>
      </c>
      <c r="E88">
        <f>C88*D88</f>
        <v>340.56</v>
      </c>
    </row>
    <row r="89" spans="1:8">
      <c r="A89" s="8" t="s">
        <v>29</v>
      </c>
      <c r="B89" s="3" t="s">
        <v>31</v>
      </c>
      <c r="C89">
        <v>443.52</v>
      </c>
      <c r="E89">
        <v>443.52</v>
      </c>
    </row>
    <row r="90" spans="1:8">
      <c r="A90" s="8" t="s">
        <v>29</v>
      </c>
      <c r="B90" s="3" t="s">
        <v>102</v>
      </c>
      <c r="C90">
        <v>0</v>
      </c>
      <c r="E90">
        <v>0</v>
      </c>
    </row>
    <row r="91" spans="1:8">
      <c r="A91" s="8" t="s">
        <v>29</v>
      </c>
      <c r="B91" s="3" t="s">
        <v>43</v>
      </c>
      <c r="C91">
        <v>203.94</v>
      </c>
      <c r="E91">
        <v>203.94</v>
      </c>
    </row>
    <row r="92" spans="1:8" s="12" customFormat="1">
      <c r="A92" s="10" t="s">
        <v>29</v>
      </c>
      <c r="B92" s="11"/>
      <c r="E92" s="12">
        <f>SUM(E85:E91)</f>
        <v>1516.68</v>
      </c>
      <c r="F92" s="12">
        <f>E92*1.08</f>
        <v>1638.0144000000003</v>
      </c>
      <c r="G92" s="12">
        <v>0</v>
      </c>
      <c r="H92" s="16">
        <f>F92-G92</f>
        <v>1638.0144000000003</v>
      </c>
    </row>
    <row r="93" spans="1:8">
      <c r="A93" s="8" t="s">
        <v>97</v>
      </c>
      <c r="B93" s="3" t="s">
        <v>92</v>
      </c>
      <c r="D93">
        <v>2</v>
      </c>
      <c r="E93">
        <v>297</v>
      </c>
    </row>
    <row r="94" spans="1:8">
      <c r="A94" s="8" t="s">
        <v>97</v>
      </c>
      <c r="B94" s="3" t="s">
        <v>93</v>
      </c>
      <c r="C94">
        <v>215.82</v>
      </c>
      <c r="E94">
        <v>215.82</v>
      </c>
    </row>
    <row r="95" spans="1:8">
      <c r="A95" s="8" t="s">
        <v>97</v>
      </c>
      <c r="B95" s="3" t="s">
        <v>94</v>
      </c>
      <c r="C95">
        <v>316.8</v>
      </c>
      <c r="E95">
        <v>316.8</v>
      </c>
    </row>
    <row r="96" spans="1:8">
      <c r="A96" s="8" t="s">
        <v>97</v>
      </c>
      <c r="B96" s="3" t="s">
        <v>95</v>
      </c>
      <c r="C96">
        <v>253.44</v>
      </c>
      <c r="E96">
        <v>253.44</v>
      </c>
    </row>
    <row r="97" spans="1:8">
      <c r="A97" s="8" t="s">
        <v>97</v>
      </c>
      <c r="B97" s="3" t="s">
        <v>96</v>
      </c>
      <c r="D97">
        <v>2</v>
      </c>
      <c r="E97">
        <v>355.41</v>
      </c>
    </row>
    <row r="98" spans="1:8" s="12" customFormat="1">
      <c r="A98" s="10" t="s">
        <v>97</v>
      </c>
      <c r="E98" s="12">
        <f>SUM(E93:E97)</f>
        <v>1438.47</v>
      </c>
      <c r="F98" s="12">
        <f>E98*1.08</f>
        <v>1553.5476000000001</v>
      </c>
      <c r="G98" s="12">
        <v>0</v>
      </c>
      <c r="H98" s="16">
        <f>F98-G98</f>
        <v>1553.5476000000001</v>
      </c>
    </row>
    <row r="99" spans="1:8">
      <c r="A99" s="8"/>
    </row>
    <row r="101" spans="1:8">
      <c r="B101" s="4"/>
    </row>
    <row r="104" spans="1:8">
      <c r="A104" s="8"/>
    </row>
    <row r="106" spans="1:8">
      <c r="A106" s="8"/>
      <c r="B106" s="4"/>
    </row>
    <row r="107" spans="1:8">
      <c r="B107" s="4"/>
    </row>
    <row r="108" spans="1:8">
      <c r="B108" s="4"/>
    </row>
    <row r="109" spans="1:8">
      <c r="B109" s="4"/>
    </row>
    <row r="110" spans="1:8">
      <c r="B110" s="4"/>
    </row>
    <row r="111" spans="1:8">
      <c r="A111" s="8"/>
      <c r="B111" s="3"/>
    </row>
    <row r="112" spans="1:8">
      <c r="A112" s="8"/>
      <c r="B112" s="2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23" spans="2:2">
      <c r="B123" s="3"/>
    </row>
    <row r="124" spans="2:2">
      <c r="B124" s="3"/>
    </row>
    <row r="125" spans="2:2">
      <c r="B125" s="3"/>
    </row>
    <row r="127" spans="2:2">
      <c r="B127" s="2"/>
    </row>
    <row r="129" spans="2:2">
      <c r="B129" s="4"/>
    </row>
    <row r="130" spans="2:2">
      <c r="B130" s="4"/>
    </row>
    <row r="131" spans="2:2">
      <c r="B131" s="4"/>
    </row>
  </sheetData>
  <sortState ref="A2:H117">
    <sortCondition ref="A2"/>
  </sortState>
  <hyperlinks>
    <hyperlink ref="A74" r:id="rId1" display="http://forum.sibmama.ru/viewtopic.php?t=1254741&amp;start=360"/>
    <hyperlink ref="A35" r:id="rId2" display="http://forum.sibmama.ru/viewtopic.php?t=1254741&amp;start=360"/>
    <hyperlink ref="A41" r:id="rId3" display="http://forum.sibmama.ru/viewtopic.php?t=1254741&amp;start=375"/>
    <hyperlink ref="A43" r:id="rId4" display="http://forum.sibmama.ru/viewtopic.php?t=1254741&amp;start=375"/>
    <hyperlink ref="A44" r:id="rId5" display="http://forum.sibmama.ru/viewtopic.php?t=1254741&amp;start=375"/>
    <hyperlink ref="A85" r:id="rId6" display="http://forum.sibmama.ru/viewtopic.php?t=1254741&amp;start=390"/>
    <hyperlink ref="A37:A38" r:id="rId7" display="http://forum.sibmama.ru/viewtopic.php?t=1254741&amp;start=390"/>
    <hyperlink ref="A39:A40" r:id="rId8" display="http://forum.sibmama.ru/viewtopic.php?t=1254741&amp;start=390"/>
    <hyperlink ref="A51" r:id="rId9" display="http://forum.sibmama.ru/viewtopic.php?t=1254741&amp;start=390"/>
    <hyperlink ref="A53:A55" r:id="rId10" display="http://forum.sibmama.ru/viewtopic.php?t=1254741&amp;start=390"/>
    <hyperlink ref="A11" r:id="rId11" display="http://forum.sibmama.ru/viewtopic.php?t=1254741&amp;start=375"/>
    <hyperlink ref="A60:A61" r:id="rId12" display="http://forum.sibmama.ru/viewtopic.php?t=1254741&amp;start=390"/>
    <hyperlink ref="A17" r:id="rId13" display="http://forum.sibmama.ru/viewtopic.php?t=1254741&amp;start=405"/>
    <hyperlink ref="A64:A66" r:id="rId14" display="http://forum.sibmama.ru/viewtopic.php?t=1254741&amp;start=405"/>
    <hyperlink ref="A22" r:id="rId15" display="http://forum.sibmama.ru/viewtopic.php?t=1254741&amp;start=405"/>
    <hyperlink ref="A37" r:id="rId16" display="http://forum.sibmama.ru/viewtopic.php?t=1254741&amp;start=405"/>
    <hyperlink ref="A2" r:id="rId17" display="http://forum.sibmama.ru/viewtopic.php?t=1254741&amp;start=405"/>
    <hyperlink ref="A78:A81" r:id="rId18" display="http://forum.sibmama.ru/viewtopic.php?t=1254741&amp;start=405"/>
    <hyperlink ref="A14" r:id="rId19" display="http://forum.sibmama.ru/viewtopic.php?t=1254741&amp;start=405"/>
    <hyperlink ref="A24" r:id="rId20" display="http://forum.sibmama.ru/viewtopic.php?t=1254741&amp;start=420"/>
    <hyperlink ref="A15" r:id="rId21" display="http://forum.sibmama.ru/viewtopic.php?t=1254741&amp;start=405"/>
    <hyperlink ref="A82" r:id="rId22" display="http://forum.sibmama.ru/viewtopic.php?t=1254741&amp;start=420"/>
    <hyperlink ref="A83" r:id="rId23" display="http://forum.sibmama.ru/viewtopic.php?t=1254741&amp;start=420"/>
    <hyperlink ref="A67" r:id="rId24" display="http://forum.sibmama.ru/viewtopic.php?t=1254741&amp;start=420"/>
    <hyperlink ref="A68" r:id="rId25" display="http://forum.sibmama.ru/viewtopic.php?t=1254741&amp;start=420"/>
    <hyperlink ref="A70" r:id="rId26" display="http://forum.sibmama.ru/viewtopic.php?t=1254741&amp;start=420"/>
    <hyperlink ref="A107:A108" r:id="rId27" display="http://forum.sibmama.ru/viewtopic.php?t=1254741&amp;start=420"/>
    <hyperlink ref="A48" r:id="rId28" display="http://forum.sibmama.ru/viewtopic.php?t=1254741&amp;start=420"/>
    <hyperlink ref="A49" r:id="rId29" display="http://forum.sibmama.ru/viewtopic.php?t=1254741&amp;start=420"/>
    <hyperlink ref="A58" r:id="rId30" display="http://forum.sibmama.ru/viewtopic.php?t=1254741&amp;start=420"/>
    <hyperlink ref="A115:A122" r:id="rId31" display="http://forum.sibmama.ru/viewtopic.php?t=1254741&amp;start=420"/>
    <hyperlink ref="A93" r:id="rId32" display="http://forum.sibmama.ru/viewtopic.php?t=1254741&amp;start=420"/>
    <hyperlink ref="A125:A128" r:id="rId33" display="http://forum.sibmama.ru/viewtopic.php?t=1254741&amp;start=420"/>
    <hyperlink ref="A12" r:id="rId34" display="http://forum.sibmama.ru/viewtopic.php?t=1254741&amp;start=375"/>
    <hyperlink ref="A10" r:id="rId35" display="http://forum.sibmama.ru/viewtopic.php?t=1254741&amp;start=375"/>
    <hyperlink ref="A13" r:id="rId36" display="http://forum.sibmama.ru/viewtopic.php?t=1254741&amp;start=375"/>
    <hyperlink ref="A16" r:id="rId37" display="http://forum.sibmama.ru/viewtopic.php?t=1254741&amp;start=405"/>
    <hyperlink ref="A23" r:id="rId38" display="http://forum.sibmama.ru/viewtopic.php?t=1254741&amp;start=405"/>
    <hyperlink ref="A36" r:id="rId39" display="http://forum.sibmama.ru/viewtopic.php?t=1254741&amp;start=360"/>
    <hyperlink ref="A42" r:id="rId40" display="http://forum.sibmama.ru/viewtopic.php?t=1254741&amp;start=375"/>
    <hyperlink ref="A45" r:id="rId41" display="http://forum.sibmama.ru/viewtopic.php?t=1254741&amp;start=375"/>
    <hyperlink ref="A50" r:id="rId42" display="http://forum.sibmama.ru/viewtopic.php?t=1254741&amp;start=420"/>
    <hyperlink ref="A69" r:id="rId43" display="http://forum.sibmama.ru/viewtopic.php?t=1254741&amp;start=420"/>
    <hyperlink ref="A84" r:id="rId44" display="http://forum.sibmama.ru/viewtopic.php?t=1254741&amp;start=420"/>
  </hyperlinks>
  <pageMargins left="0.7" right="0.7" top="0.75" bottom="0.75" header="0.3" footer="0.3"/>
  <pageSetup paperSize="9" orientation="portrait" horizontalDpi="180" verticalDpi="180" r:id="rId4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2016-01-08T16:08:55Z</dcterms:modified>
</cp:coreProperties>
</file>