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5" i="1" l="1"/>
  <c r="F125" i="1"/>
  <c r="E125" i="1"/>
  <c r="H122" i="1"/>
  <c r="F122" i="1"/>
  <c r="E122" i="1"/>
  <c r="H114" i="1"/>
  <c r="F114" i="1"/>
  <c r="E114" i="1"/>
  <c r="H103" i="1"/>
  <c r="F103" i="1"/>
  <c r="E103" i="1"/>
  <c r="H99" i="1"/>
  <c r="F99" i="1"/>
  <c r="E99" i="1"/>
  <c r="H95" i="1"/>
  <c r="F95" i="1"/>
  <c r="E95" i="1"/>
  <c r="H77" i="1"/>
  <c r="F77" i="1"/>
  <c r="E77" i="1"/>
  <c r="H58" i="1"/>
  <c r="F58" i="1"/>
  <c r="E58" i="1"/>
  <c r="H56" i="1"/>
  <c r="F56" i="1"/>
  <c r="E56" i="1"/>
  <c r="H44" i="1"/>
  <c r="F44" i="1"/>
  <c r="E44" i="1"/>
  <c r="H33" i="1"/>
  <c r="F33" i="1"/>
  <c r="E33" i="1"/>
  <c r="H31" i="1"/>
  <c r="F31" i="1"/>
  <c r="E31" i="1"/>
  <c r="H26" i="1"/>
  <c r="F26" i="1"/>
  <c r="E26" i="1"/>
  <c r="H20" i="1"/>
  <c r="F20" i="1"/>
  <c r="E20" i="1"/>
  <c r="H16" i="1"/>
  <c r="F16" i="1"/>
  <c r="E16" i="1"/>
  <c r="H14" i="1"/>
  <c r="F14" i="1"/>
  <c r="E14" i="1"/>
  <c r="H5" i="1"/>
  <c r="F5" i="1"/>
  <c r="E5" i="1"/>
  <c r="E71" i="1" l="1"/>
  <c r="E65" i="1"/>
  <c r="E40" i="1"/>
  <c r="E74" i="1"/>
  <c r="E54" i="1"/>
  <c r="E60" i="1"/>
  <c r="A10" i="1" l="1"/>
  <c r="A11" i="1"/>
  <c r="A12" i="1"/>
</calcChain>
</file>

<file path=xl/sharedStrings.xml><?xml version="1.0" encoding="utf-8"?>
<sst xmlns="http://schemas.openxmlformats.org/spreadsheetml/2006/main" count="236" uniqueCount="132">
  <si>
    <t>ник</t>
  </si>
  <si>
    <t>наименование</t>
  </si>
  <si>
    <t>цена</t>
  </si>
  <si>
    <t>кол-во</t>
  </si>
  <si>
    <t>с орг%</t>
  </si>
  <si>
    <t>итого</t>
  </si>
  <si>
    <t>Боди детский (Лаки Чайлд)Артикул: 23-51 р.26(80-86)</t>
  </si>
  <si>
    <t>anita79</t>
  </si>
  <si>
    <t>Комплект дет."Сова и Слоник" (джемпер+брюки) Артикул: U1082-23С молочный разм. 86 цена 234,00 </t>
  </si>
  <si>
    <t>Комплект для мальчиков (Пеликан) Артикул: BUA325 р.1 цена 99,00 </t>
  </si>
  <si>
    <t>Комплект для мальчиков (Пеликан)Артикул: BUA327 р. 1 цена 99,00 </t>
  </si>
  <si>
    <t>Комплект дет. "Веселая Забава"Артикул: U1098-11С разм. 86 цена 241,00</t>
  </si>
  <si>
    <t>Васильда</t>
  </si>
  <si>
    <t>Песочник д/д (кулирка) (Мелонс) Артикул: 201423песочник р.56/86 вместо Боди детский (Лаки Чайлд)Артикул: 23-51 р.26(80-86) </t>
  </si>
  <si>
    <t>Комбинезон ясельный (Черубино) Артикул: CWB9532 р.86 св.розовый зайчик </t>
  </si>
  <si>
    <t>Боди ясельное (Черубино) Артикул: CWB4133 р.80/52 серый</t>
  </si>
  <si>
    <t>Плащ для девочки (Бум) Артикул: 3820-91 р. 158/76  вар.1   899р</t>
  </si>
  <si>
    <t>Varentina</t>
  </si>
  <si>
    <t>Трусы-боксеры для мальчика (Черубино) Артикул: CAK1360 р-р 92/52 серый - 1 шт. </t>
  </si>
  <si>
    <t>Трусы-боксеры для мальчика (Черубино) Артикул: CAK1360 р-р 92/52 бирюзовый - 1 шт. </t>
  </si>
  <si>
    <t>Трусы для мальчика (Черубино) Артикул: CAK1377 р-р 92/52 серый - 1 шт. </t>
  </si>
  <si>
    <t>Бриджи (укороченные) для девочки (Черубино) Артикул: CAK7437 р-р 122/64 - 1 шт. (цвет черный или серый)</t>
  </si>
  <si>
    <t>tiana_t</t>
  </si>
  <si>
    <t xml:space="preserve">Комплект для мальчика (Пеликан) Артикул: BUA328 р.1 Green </t>
  </si>
  <si>
    <t xml:space="preserve">Майка для мальчика (Черубино) Артикул: CAK2239 р. 92/52 цвет белый </t>
  </si>
  <si>
    <t xml:space="preserve">Трусы для мальчика (Черубино) Артикул: CAK1357 р. 92/52 цвет белый </t>
  </si>
  <si>
    <t>Футболка для мальчика (Черубино) Артикул: CAK61187 р.92/56 цвет бирюзовый</t>
  </si>
  <si>
    <t>Майка для мальчика (Черубино) Артикул: CSK61319 р.98/56 цвет жёлтый</t>
  </si>
  <si>
    <t>ranetka87</t>
  </si>
  <si>
    <t>1. Носки детские (Консалт) в Барнауле Артикул: К9523-21-3 165р, р.14, 1 уп. (там 3 штуки если я правильно поняла) </t>
  </si>
  <si>
    <t>3. Футболка для мальчика (Черубино) в Барнауле Артикул: CAK61187 255р, р.92/56, цвет красный 1шт </t>
  </si>
  <si>
    <t>4. Кофточка с боковой застежкой (Фанни Зебра) в Барнауле Артикул: 4.27.2а 86р, цвет на мальчика р86/56 1шт </t>
  </si>
  <si>
    <t>5. Джемпер для мальчика (Мило Слава) в Барнауле Артикул: Д08305-1-П 220р, р.86-92/52 1шт </t>
  </si>
  <si>
    <t>6. Шапка детская (Арктик) в Барнауле Артикул: ТР-78 185р, р. 48-50 красный </t>
  </si>
  <si>
    <t>7. Трусы женские (Пеликан) в Барнауле Артикул: LMB333 113р, рXS 2шт (белые и бежевые) </t>
  </si>
  <si>
    <t>8. Носки муж. (Красная ветка) в Барнауле Артикул: с350кр.в. 45,10р, р. 29 5 пар </t>
  </si>
  <si>
    <t>9. Носки муж. плюш (Орел) в Барнауле Артикул: с513ор 76,40р, р. 25/27 3 пары </t>
  </si>
  <si>
    <t>10. Носки муж. (Красная ветка) в Барнауле Артикул: с389кр.в. 44,40р, р 29 5 пар, р 25 3 пары </t>
  </si>
  <si>
    <t>11. Носки муж. (Красная ветка) в Барнауле Артикул: с381кр.в. 56,30р, р 29 5 пар</t>
  </si>
  <si>
    <t>Даньчик</t>
  </si>
  <si>
    <t>aleks1301</t>
  </si>
  <si>
    <t xml:space="preserve">Комплект для мальчика (майка, трусы-боксеры) CAK3366 р92/52 синий 175р </t>
  </si>
  <si>
    <t xml:space="preserve">Комплект для мальчика (майка, трусы-боксеры) CAK3356 р92/52 голубой 167р </t>
  </si>
  <si>
    <t>Комплект для мальчика (майка, трусы-боксеры) CAK3374 р92/52 голубой 186р</t>
  </si>
  <si>
    <t>1. Трусы мужские (Черубино) в Барнауле Артикул: ML1027 р-р 96/54 синий 98 руб - 1 шт </t>
  </si>
  <si>
    <t>2. Трусы мужские (Евразия) в Барнауле Артикул: В314 р-р XXL набивка 144 руб - 1 шт</t>
  </si>
  <si>
    <t>Элли_Лу</t>
  </si>
  <si>
    <t>2. Боди (Лаки Чайлд) Артикул: 18-51 р74-80 цена 265,05р </t>
  </si>
  <si>
    <t>4. Боди детский (Лаки Чайлд) Артикул: 23-51 р68-74 цена 274,55р</t>
  </si>
  <si>
    <t>Милеша</t>
  </si>
  <si>
    <t>2. Футболка женская (Черубино) в Барнауле Артикул: FS6320 259р, р 170/84 цвет св. бирюзовый </t>
  </si>
  <si>
    <t>13. Трусы женские (Пеликан) в Барнауле Артикул: LMB310 121р, размер XS 2шт разных цветов</t>
  </si>
  <si>
    <t>Жилет для мальчика арт. BZVM361 р.2 цвет dark green 1091 руб.</t>
  </si>
  <si>
    <t>Eilinykh</t>
  </si>
  <si>
    <t>1. Кофточка с боковой застежкой (Фанни Зебра), арт.4.27.26, р. 92/60, 2 шт., 81 руб., цвет на мальчика </t>
  </si>
  <si>
    <t>2. Кофточка с боковой застежкой (Фанни Зебра), арт.4.27.4б, р. 92/60, 2 шт., 81 руб., цвет на мальчика </t>
  </si>
  <si>
    <t>3. Кофточка (Фанни Зебра), арт. Ф4.95.2а, р. 86/56, 1 шт., 110 руб., цвет на мальчика </t>
  </si>
  <si>
    <t>4.Кофточка с длинным рукавом (Фанни Зебра), арт. 4.6.4а, р. 86/56, 1 шт., 88 руб., цвет на мальчика (на замену арт. И4.6.2а, 101 руб.) </t>
  </si>
  <si>
    <t>5. Фуфайка для мальчика (Консалт), арт. К3471к92, р. 52/92, 1 шт., 250 руб., цвет голубой3 (замена лайм) </t>
  </si>
  <si>
    <t>6. Кофточка (Фанни Зебра), арт. Ф4.95.4а, р. 86/56, 1 шт., 85 руб., цвет на мальчика </t>
  </si>
  <si>
    <t>7. Кофточка с воротником (длин.рукав) (Фанни Зебра), арт. И4.7.2а, р. 86/56, 1 шт, 101 руб., цвет на мальчика (на замену арт. Ф4.7.2а, 103 руб.) </t>
  </si>
  <si>
    <t>8. Кофточка с боковой застежкой (Фанни Зебра) , арт. 4.27.4а, р. 92/60, 1 шт., 86 руб., цвет на мальчика </t>
  </si>
  <si>
    <t>9. Майка для мальчика (Консалт), арт. К1087сн (замена К1068), р. 52/92, 115 руб., 1 шт. </t>
  </si>
  <si>
    <t>10. Комплект для мальчиков (Пеликан), арт. BUA326, р. 1, 99 руб., 1 шт</t>
  </si>
  <si>
    <t>Ольга Чайка</t>
  </si>
  <si>
    <t>1. Туфли дошкольные (Топ-Топ) в Барнауле Артикул: 33881-11213-2, 29 размер, белый+яр.розовый, 585 руб. </t>
  </si>
  <si>
    <t>2. Платье детское (Мило Слава) в Барнауле, Артикул: Д0180-ПК-3, размер 110-116, 290 руб. </t>
  </si>
  <si>
    <t>3. Футболка для мальчиков (Визави) в Барнауле Артикул: KF901, размер M, Blue, 120 руб. </t>
  </si>
  <si>
    <t>4. Шорты для мальчика (Консалт) в Барнауле, Артикул: К4468к92, размер 64/122, черно-синий 2, 300 руб. </t>
  </si>
  <si>
    <t>5. Сорочка для мальчика (Орби) короткий рука Артикул: 64202, размер 122, белая, 406 руб </t>
  </si>
  <si>
    <t>Беспалята</t>
  </si>
  <si>
    <t>. Комплект для мальчика (майка, трусы) (Черубино) Артикул: CAK3365, р-р 98/104/56 салатовый, 1 шт, 151руб </t>
  </si>
  <si>
    <t>2. Комплект трусов для мальчика (3 шт.) (Черубино) Артикул: CAK8107, р-р 98/104/56 бирюзовый, 1 шт, 242руб </t>
  </si>
  <si>
    <t>3. Майка для мальчика (Черубино) Артикул: CAK2094 , р-р 98/104/56 белый, 1 шт, 74руб</t>
  </si>
  <si>
    <t>malino4ka</t>
  </si>
  <si>
    <t>Колготки детские плюш Артикул: с15с841кв, размер 17/18, цена 140,40 1 шт. </t>
  </si>
  <si>
    <t>Носки дет. (Орёл) Артикул: с440ор, размер 16/18, для мальчика, цена 33,80 5 пар </t>
  </si>
  <si>
    <t>Носки детские (Орел) Артикул: с771ор, размер 20/22, цена 43,80 5 пар </t>
  </si>
  <si>
    <t>Колготки детские (Консалт) Артикул: К9005, размер 116-122, цена 100 руб 1 шт. </t>
  </si>
  <si>
    <t>Носки детские (Консалт) Артикул: К9527-5-3, размер 18, цена 125 р 6 пар </t>
  </si>
  <si>
    <t>Носки детские (Консалт) Артикул: К9527-7-3 размер 18, цена 125 р 3 пары</t>
  </si>
  <si>
    <t>Водолазка для девочки (Черубино) Артикул: CAJ61151 - </t>
  </si>
  <si>
    <t>1шт белый рр 128, 351р </t>
  </si>
  <si>
    <t>1шт светло-бирюзовый рр 128, 351р</t>
  </si>
  <si>
    <t>Медовая</t>
  </si>
  <si>
    <t>ирина желтова24</t>
  </si>
  <si>
    <t xml:space="preserve">1.Майка (Евразия) К347 размер 9 (134) цена 127 цвет белый </t>
  </si>
  <si>
    <t xml:space="preserve">2.Майка для девочек (Черубино) CAJ2122 размер 68(134) цена 75 цвет белый </t>
  </si>
  <si>
    <t xml:space="preserve">3.Майка д/дев. (Консалт)  К1077 размер 134-140 цена 155 цвет белый </t>
  </si>
  <si>
    <t xml:space="preserve">4.Комплект (майка+трусы) (Евразия)  К340 размер 9 (134) цена 234 цвет белый </t>
  </si>
  <si>
    <t xml:space="preserve">5.Комплект (майка+трусы) (Евразия) К340 размер 9 (134) цена 200 цвет белый </t>
  </si>
  <si>
    <t xml:space="preserve">6.Трусы для девочек (Черубино) CAJ1361 размер 68(134) цена 75 цвет розовый </t>
  </si>
  <si>
    <t xml:space="preserve">7.Трусы для девочки (Консалт)  К1950 размер 134-140 цена 115 </t>
  </si>
  <si>
    <t xml:space="preserve">8.Носки детские (Консалт)  К9507-1 размер 20 цена 55 </t>
  </si>
  <si>
    <t xml:space="preserve">9.Колготки детские (Орел)  с743ор размер 20-21 цена 151,6 </t>
  </si>
  <si>
    <t xml:space="preserve">10.Колготки детские (Консалт)  К9015-1АО размер 128-134 цена 165 </t>
  </si>
  <si>
    <t xml:space="preserve">11.Колготки детские (Красная ветка)  с839кр.в. размер 21/22 цена 139 </t>
  </si>
  <si>
    <t xml:space="preserve">12.Колготки дет. п/а+лайкра (Орел)  с216ор размер 128-134 цена 71 </t>
  </si>
  <si>
    <t xml:space="preserve">13.Колготки ажурные (Консалт) К9010-2АО размер 128-134 цена 160 </t>
  </si>
  <si>
    <t xml:space="preserve">14.Колготки детские (Орел) с662ор размер 20-21 цена 147 </t>
  </si>
  <si>
    <t xml:space="preserve">15.Колготки детские (Красная ветка)  с808кв цена 139 размер 21-22 </t>
  </si>
  <si>
    <t xml:space="preserve">16.Колготки ажурные (Консалт)  К9011-2АО размер 128-134 цена 160 </t>
  </si>
  <si>
    <t xml:space="preserve">17.Водолазка для девочки (Черубино)  CAJ61189 размер 134 цвет белый цена 235 </t>
  </si>
  <si>
    <t>Футболка для девочки (Черубино) Артикул: CSJ61346 р.158/80 персиковая.</t>
  </si>
  <si>
    <t>АрсиБусинка</t>
  </si>
  <si>
    <t xml:space="preserve">1) Майка для мальчика (Черубино) CAK2094, цвет - белый р.110/116/60 - 3 шт. </t>
  </si>
  <si>
    <t xml:space="preserve">2) Носки детские (Консалт)  К9515-1-3, р. 20 - 1 уп. (3 шт) </t>
  </si>
  <si>
    <t xml:space="preserve">ЗАМЕНА: Носки детские (Консалт)  К9515-2-3 </t>
  </si>
  <si>
    <t xml:space="preserve">3) Носки дет. (Красная ветка)  с526кр.в., р.20/22 - 5 шт. (1 уп.) </t>
  </si>
  <si>
    <t xml:space="preserve">ЗАМЕНА: Носки дет. (Красная ветка)  с525кр.в. </t>
  </si>
  <si>
    <t>4) Носки детские (Консалт)  К9524-26-3, р. 20 - 1 уп. (3 шт)</t>
  </si>
  <si>
    <t xml:space="preserve">14. Рукавицы детские (Кроха)  M-43 325р р.1-2 </t>
  </si>
  <si>
    <t xml:space="preserve">15. Майка (Евразия)  М257 65р, р.18/86 2шт, р2/92 2шт. </t>
  </si>
  <si>
    <t xml:space="preserve">16. Трусы для мальчика (Черубино) CAK1372 83р, р.92/52 4шт разных цветов. </t>
  </si>
  <si>
    <t xml:space="preserve">17. Кальсоны. (Евразия)  В182 326р, р.BXL(182-188) 1шт. </t>
  </si>
  <si>
    <t>18. Трусы мужские (Евразия) : В315, 174р, р.BXXL 1шт</t>
  </si>
  <si>
    <t>Джемпер ясельный для мальчика Артикул: CWN6968 р-р 80 голубой - 1 шт. </t>
  </si>
  <si>
    <t>Джемпер ясельный Артикул: CWN6985 р-р 74 голубой - 1 шт. </t>
  </si>
  <si>
    <t>Майка ясельная Артикул: CAB2251 р-р 68 желтый 1 шт </t>
  </si>
  <si>
    <t>Трусы ясельные Артикул: CAB1369 р-р 80 голубой - 1 шт. </t>
  </si>
  <si>
    <t>Трусы ясельные Артикул: CAB1376 р-р 80 голубой - 1 шт. </t>
  </si>
  <si>
    <t>Трусы ясельные Артикул: CAB1368 р-р 74 голубой - 1 шт </t>
  </si>
  <si>
    <t>Трусы ясельные Артикул: CAB1368 р-р 74 желтый - 1 шт</t>
  </si>
  <si>
    <t>СерединаЛета</t>
  </si>
  <si>
    <t xml:space="preserve">1) Трусы женские (Пеликан) в Барнауле, Артикул: LSM374, р.М - 2 шт. (блю, грин - на замену можно пинк) </t>
  </si>
  <si>
    <t xml:space="preserve">2) Трусы женские (Пеликан) в Барнауле, Артикул: LMH361, р.М - 1 шт. (блэк) </t>
  </si>
  <si>
    <t xml:space="preserve">ЗАМЕНА: Артикул: LMB397, р.М - 1 шт. (блэк) </t>
  </si>
  <si>
    <t>3) Перчатки детские (Кроха) в Барнауле, Артикул: 31382, р.16 цвет: темно-бежевый (на замену-голубой)</t>
  </si>
  <si>
    <t>Шорты детские (Лаки Чайлд) Артикул: 23-34 р62-68 цена 179.55р</t>
  </si>
  <si>
    <t>2. Майка дет. "Веселая Забава" принт супрем (Юник) U1129-11C 81р, цвет голубой р. 86 1шт, р.92 1шт </t>
  </si>
  <si>
    <t>сдано</t>
  </si>
  <si>
    <t>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</si>
</sst>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workbookViewId="0">
      <selection activeCell="I2" sqref="I2"/>
    </sheetView>
  </sheetViews>
  <sheetFormatPr defaultRowHeight="15" x14ac:dyDescent="0.25"/>
  <cols>
    <col min="1" max="1" width="31.85546875" customWidth="1"/>
    <col min="2" max="2" width="65" style="9" customWidth="1"/>
    <col min="6" max="6" width="9.140625" style="4"/>
  </cols>
  <sheetData>
    <row r="1" spans="1:9" s="1" customFormat="1" x14ac:dyDescent="0.25">
      <c r="A1" s="1" t="s">
        <v>0</v>
      </c>
      <c r="B1" s="9" t="s">
        <v>1</v>
      </c>
      <c r="C1" s="1" t="s">
        <v>2</v>
      </c>
      <c r="D1" s="1" t="s">
        <v>3</v>
      </c>
      <c r="E1" s="1" t="s">
        <v>5</v>
      </c>
      <c r="F1" s="3" t="s">
        <v>4</v>
      </c>
      <c r="G1" s="1" t="s">
        <v>130</v>
      </c>
      <c r="H1" s="1" t="s">
        <v>131</v>
      </c>
    </row>
    <row r="2" spans="1:9" x14ac:dyDescent="0.25">
      <c r="A2" t="s">
        <v>40</v>
      </c>
      <c r="B2" s="6" t="s">
        <v>41</v>
      </c>
      <c r="C2">
        <v>173.5</v>
      </c>
      <c r="E2">
        <v>173.5</v>
      </c>
    </row>
    <row r="3" spans="1:9" x14ac:dyDescent="0.25">
      <c r="A3" t="s">
        <v>40</v>
      </c>
      <c r="B3" s="6" t="s">
        <v>42</v>
      </c>
      <c r="C3">
        <v>165.33</v>
      </c>
      <c r="E3">
        <v>165.33</v>
      </c>
    </row>
    <row r="4" spans="1:9" x14ac:dyDescent="0.25">
      <c r="A4" t="s">
        <v>40</v>
      </c>
      <c r="B4" s="6" t="s">
        <v>43</v>
      </c>
      <c r="C4">
        <v>184.14</v>
      </c>
      <c r="E4">
        <v>184.14</v>
      </c>
    </row>
    <row r="5" spans="1:9" s="2" customFormat="1" x14ac:dyDescent="0.25">
      <c r="A5" s="2" t="s">
        <v>40</v>
      </c>
      <c r="B5" s="6"/>
      <c r="E5" s="2">
        <f>SUM(E2:E4)</f>
        <v>522.97</v>
      </c>
      <c r="F5" s="5">
        <f>E5*1.08</f>
        <v>564.80760000000009</v>
      </c>
      <c r="G5" s="2">
        <v>0</v>
      </c>
      <c r="H5" s="5">
        <f>F5-G5</f>
        <v>564.80760000000009</v>
      </c>
    </row>
    <row r="6" spans="1:9" x14ac:dyDescent="0.25">
      <c r="A6" t="s">
        <v>7</v>
      </c>
      <c r="B6" s="6" t="s">
        <v>6</v>
      </c>
      <c r="C6">
        <v>286.11</v>
      </c>
      <c r="E6">
        <v>286.11</v>
      </c>
    </row>
    <row r="7" spans="1:9" x14ac:dyDescent="0.25">
      <c r="A7" t="s">
        <v>7</v>
      </c>
      <c r="B7" s="6" t="s">
        <v>13</v>
      </c>
      <c r="C7">
        <v>256.41000000000003</v>
      </c>
      <c r="E7">
        <v>256.41000000000003</v>
      </c>
    </row>
    <row r="8" spans="1:9" x14ac:dyDescent="0.25">
      <c r="A8" t="s">
        <v>7</v>
      </c>
      <c r="B8" s="6" t="s">
        <v>14</v>
      </c>
      <c r="C8">
        <v>306.89999999999998</v>
      </c>
      <c r="E8">
        <v>306.89999999999998</v>
      </c>
    </row>
    <row r="9" spans="1:9" x14ac:dyDescent="0.25">
      <c r="A9" t="s">
        <v>7</v>
      </c>
      <c r="B9" s="6" t="s">
        <v>15</v>
      </c>
      <c r="C9">
        <v>174.24</v>
      </c>
      <c r="E9">
        <v>174.24</v>
      </c>
    </row>
    <row r="10" spans="1:9" x14ac:dyDescent="0.25">
      <c r="A10" t="str">
        <f>$A$7</f>
        <v>anita79</v>
      </c>
      <c r="B10" s="6" t="s">
        <v>9</v>
      </c>
      <c r="C10">
        <v>0</v>
      </c>
      <c r="E10">
        <v>0</v>
      </c>
    </row>
    <row r="11" spans="1:9" s="2" customFormat="1" x14ac:dyDescent="0.25">
      <c r="A11" t="str">
        <f>$A$7</f>
        <v>anita79</v>
      </c>
      <c r="B11" s="6" t="s">
        <v>10</v>
      </c>
      <c r="C11">
        <v>98.01</v>
      </c>
      <c r="D11"/>
      <c r="E11">
        <v>98.01</v>
      </c>
      <c r="F11" s="4"/>
      <c r="G11"/>
      <c r="H11"/>
      <c r="I11"/>
    </row>
    <row r="12" spans="1:9" x14ac:dyDescent="0.25">
      <c r="A12" t="str">
        <f>$A$7</f>
        <v>anita79</v>
      </c>
      <c r="B12" s="6" t="s">
        <v>11</v>
      </c>
      <c r="C12">
        <v>238.59</v>
      </c>
      <c r="E12">
        <v>238.59</v>
      </c>
    </row>
    <row r="13" spans="1:9" s="2" customFormat="1" x14ac:dyDescent="0.25">
      <c r="A13" t="s">
        <v>7</v>
      </c>
      <c r="B13" s="6" t="s">
        <v>103</v>
      </c>
      <c r="C13">
        <v>235.62</v>
      </c>
      <c r="D13"/>
      <c r="E13">
        <v>235.62</v>
      </c>
      <c r="F13" s="4"/>
      <c r="G13"/>
      <c r="H13"/>
      <c r="I13"/>
    </row>
    <row r="14" spans="1:9" x14ac:dyDescent="0.25">
      <c r="A14" s="2" t="s">
        <v>7</v>
      </c>
      <c r="B14" s="6"/>
      <c r="C14" s="2"/>
      <c r="D14" s="2"/>
      <c r="E14" s="2">
        <f>SUM(E6:E13)</f>
        <v>1595.88</v>
      </c>
      <c r="F14" s="5">
        <f>E14*1.08</f>
        <v>1723.5504000000003</v>
      </c>
      <c r="G14" s="2">
        <v>0</v>
      </c>
      <c r="H14" s="5">
        <f>F14-G14</f>
        <v>1723.5504000000003</v>
      </c>
      <c r="I14" s="2"/>
    </row>
    <row r="15" spans="1:9" x14ac:dyDescent="0.25">
      <c r="A15" t="s">
        <v>53</v>
      </c>
      <c r="B15" s="6" t="s">
        <v>52</v>
      </c>
      <c r="C15">
        <v>1080.0899999999999</v>
      </c>
      <c r="E15">
        <v>1080.0899999999999</v>
      </c>
    </row>
    <row r="16" spans="1:9" x14ac:dyDescent="0.25">
      <c r="A16" s="2" t="s">
        <v>53</v>
      </c>
      <c r="B16" s="6"/>
      <c r="C16" s="2"/>
      <c r="D16" s="2"/>
      <c r="E16" s="2">
        <f>SUM(E15)</f>
        <v>1080.0899999999999</v>
      </c>
      <c r="F16" s="5">
        <f>E16*1.08</f>
        <v>1166.4972</v>
      </c>
      <c r="G16" s="2">
        <v>0</v>
      </c>
      <c r="H16" s="5">
        <f>F16-G16</f>
        <v>1166.4972</v>
      </c>
      <c r="I16" s="2"/>
    </row>
    <row r="17" spans="1:9" s="2" customFormat="1" x14ac:dyDescent="0.25">
      <c r="A17" t="s">
        <v>74</v>
      </c>
      <c r="B17" s="6" t="s">
        <v>71</v>
      </c>
      <c r="C17">
        <v>149.49</v>
      </c>
      <c r="D17"/>
      <c r="E17">
        <v>149.49</v>
      </c>
      <c r="F17" s="4"/>
      <c r="G17"/>
      <c r="H17"/>
      <c r="I17"/>
    </row>
    <row r="18" spans="1:9" x14ac:dyDescent="0.25">
      <c r="A18" t="s">
        <v>74</v>
      </c>
      <c r="B18" s="6" t="s">
        <v>72</v>
      </c>
      <c r="C18">
        <v>239.58</v>
      </c>
      <c r="E18">
        <v>239.58</v>
      </c>
    </row>
    <row r="19" spans="1:9" x14ac:dyDescent="0.25">
      <c r="A19" t="s">
        <v>74</v>
      </c>
      <c r="B19" s="6" t="s">
        <v>73</v>
      </c>
      <c r="C19">
        <v>73.260000000000005</v>
      </c>
      <c r="E19">
        <v>73.260000000000005</v>
      </c>
    </row>
    <row r="20" spans="1:9" x14ac:dyDescent="0.25">
      <c r="A20" s="2" t="s">
        <v>74</v>
      </c>
      <c r="B20" s="6"/>
      <c r="C20" s="2"/>
      <c r="D20" s="2"/>
      <c r="E20" s="2">
        <f>SUM(E17:E19)</f>
        <v>462.33000000000004</v>
      </c>
      <c r="F20" s="5">
        <f>E20*1.08</f>
        <v>499.3164000000001</v>
      </c>
      <c r="G20" s="2">
        <v>0</v>
      </c>
      <c r="H20" s="5">
        <f>F20-G20</f>
        <v>499.3164000000001</v>
      </c>
      <c r="I20" s="2"/>
    </row>
    <row r="21" spans="1:9" x14ac:dyDescent="0.25">
      <c r="A21" t="s">
        <v>28</v>
      </c>
      <c r="B21" s="6" t="s">
        <v>23</v>
      </c>
      <c r="C21">
        <v>98.01</v>
      </c>
      <c r="E21">
        <v>98.01</v>
      </c>
    </row>
    <row r="22" spans="1:9" x14ac:dyDescent="0.25">
      <c r="A22" t="s">
        <v>28</v>
      </c>
      <c r="B22" s="6" t="s">
        <v>24</v>
      </c>
      <c r="C22">
        <v>82.17</v>
      </c>
      <c r="E22">
        <v>82.17</v>
      </c>
    </row>
    <row r="23" spans="1:9" s="2" customFormat="1" x14ac:dyDescent="0.25">
      <c r="A23" t="s">
        <v>28</v>
      </c>
      <c r="B23" s="6" t="s">
        <v>25</v>
      </c>
      <c r="C23">
        <v>79.2</v>
      </c>
      <c r="D23"/>
      <c r="E23">
        <v>79.2</v>
      </c>
      <c r="F23" s="4"/>
      <c r="G23"/>
      <c r="H23"/>
      <c r="I23"/>
    </row>
    <row r="24" spans="1:9" x14ac:dyDescent="0.25">
      <c r="A24" t="s">
        <v>28</v>
      </c>
      <c r="B24" s="6" t="s">
        <v>26</v>
      </c>
      <c r="C24">
        <v>252.45</v>
      </c>
      <c r="E24">
        <v>252.45</v>
      </c>
    </row>
    <row r="25" spans="1:9" x14ac:dyDescent="0.25">
      <c r="A25" t="s">
        <v>28</v>
      </c>
      <c r="B25" s="6" t="s">
        <v>27</v>
      </c>
      <c r="C25">
        <v>138.6</v>
      </c>
      <c r="E25">
        <v>138.6</v>
      </c>
    </row>
    <row r="26" spans="1:9" x14ac:dyDescent="0.25">
      <c r="A26" s="2" t="s">
        <v>28</v>
      </c>
      <c r="B26" s="6"/>
      <c r="C26" s="2"/>
      <c r="D26" s="2"/>
      <c r="E26" s="2">
        <f>SUM(E21:E25)</f>
        <v>650.42999999999995</v>
      </c>
      <c r="F26" s="5">
        <f>E26*1.08</f>
        <v>702.46439999999996</v>
      </c>
      <c r="G26" s="2">
        <v>0</v>
      </c>
      <c r="H26" s="5">
        <f>F26-G26</f>
        <v>702.46439999999996</v>
      </c>
      <c r="I26" s="2"/>
    </row>
    <row r="27" spans="1:9" x14ac:dyDescent="0.25">
      <c r="A27" t="s">
        <v>22</v>
      </c>
      <c r="B27" s="6" t="s">
        <v>18</v>
      </c>
      <c r="C27">
        <v>91.08</v>
      </c>
      <c r="E27">
        <v>91.08</v>
      </c>
    </row>
    <row r="28" spans="1:9" s="2" customFormat="1" x14ac:dyDescent="0.25">
      <c r="A28" t="s">
        <v>22</v>
      </c>
      <c r="B28" s="6" t="s">
        <v>19</v>
      </c>
      <c r="C28">
        <v>91.08</v>
      </c>
      <c r="D28"/>
      <c r="E28">
        <v>91.08</v>
      </c>
      <c r="F28" s="4"/>
      <c r="G28"/>
      <c r="H28"/>
      <c r="I28"/>
    </row>
    <row r="29" spans="1:9" x14ac:dyDescent="0.25">
      <c r="A29" t="s">
        <v>22</v>
      </c>
      <c r="B29" s="6" t="s">
        <v>20</v>
      </c>
      <c r="C29">
        <v>0</v>
      </c>
      <c r="E29">
        <v>0</v>
      </c>
    </row>
    <row r="30" spans="1:9" s="2" customFormat="1" x14ac:dyDescent="0.25">
      <c r="A30" t="s">
        <v>22</v>
      </c>
      <c r="B30" s="6" t="s">
        <v>21</v>
      </c>
      <c r="C30">
        <v>0</v>
      </c>
      <c r="D30"/>
      <c r="E30">
        <v>0</v>
      </c>
      <c r="F30" s="4"/>
      <c r="G30"/>
      <c r="H30"/>
      <c r="I30"/>
    </row>
    <row r="31" spans="1:9" x14ac:dyDescent="0.25">
      <c r="A31" s="2" t="s">
        <v>22</v>
      </c>
      <c r="B31" s="6"/>
      <c r="C31" s="2"/>
      <c r="D31" s="2"/>
      <c r="E31" s="2">
        <f>SUM(E27:E30)</f>
        <v>182.16</v>
      </c>
      <c r="F31" s="5">
        <f>E31*1.08</f>
        <v>196.7328</v>
      </c>
      <c r="G31" s="2">
        <v>0</v>
      </c>
      <c r="H31" s="5">
        <f>F31-G31</f>
        <v>196.7328</v>
      </c>
      <c r="I31" s="2"/>
    </row>
    <row r="32" spans="1:9" x14ac:dyDescent="0.25">
      <c r="A32" t="s">
        <v>17</v>
      </c>
      <c r="B32" s="6" t="s">
        <v>16</v>
      </c>
      <c r="C32">
        <v>890.01</v>
      </c>
      <c r="E32">
        <v>890.01</v>
      </c>
    </row>
    <row r="33" spans="1:9" x14ac:dyDescent="0.25">
      <c r="A33" s="2" t="s">
        <v>17</v>
      </c>
      <c r="B33" s="6"/>
      <c r="C33" s="2"/>
      <c r="D33" s="2"/>
      <c r="E33" s="2">
        <f>SUM(E32)</f>
        <v>890.01</v>
      </c>
      <c r="F33" s="5">
        <f>E33*1.08</f>
        <v>961.21080000000006</v>
      </c>
      <c r="G33" s="2">
        <v>0</v>
      </c>
      <c r="H33" s="5">
        <f>F33-G33</f>
        <v>961.21080000000006</v>
      </c>
      <c r="I33" s="2"/>
    </row>
    <row r="34" spans="1:9" x14ac:dyDescent="0.25">
      <c r="A34" t="s">
        <v>104</v>
      </c>
      <c r="B34" s="6" t="s">
        <v>105</v>
      </c>
      <c r="D34">
        <v>3</v>
      </c>
      <c r="E34">
        <v>219.78</v>
      </c>
    </row>
    <row r="35" spans="1:9" x14ac:dyDescent="0.25">
      <c r="A35" t="s">
        <v>104</v>
      </c>
      <c r="B35" s="6" t="s">
        <v>106</v>
      </c>
      <c r="C35">
        <v>173.25</v>
      </c>
      <c r="E35">
        <v>173.25</v>
      </c>
    </row>
    <row r="36" spans="1:9" x14ac:dyDescent="0.25">
      <c r="A36" t="s">
        <v>104</v>
      </c>
      <c r="B36" s="6" t="s">
        <v>107</v>
      </c>
    </row>
    <row r="37" spans="1:9" x14ac:dyDescent="0.25">
      <c r="A37" t="s">
        <v>104</v>
      </c>
      <c r="B37" s="6" t="s">
        <v>108</v>
      </c>
      <c r="D37">
        <v>5</v>
      </c>
      <c r="E37">
        <v>163.35</v>
      </c>
    </row>
    <row r="38" spans="1:9" x14ac:dyDescent="0.25">
      <c r="A38" t="s">
        <v>104</v>
      </c>
      <c r="B38" s="6" t="s">
        <v>109</v>
      </c>
    </row>
    <row r="39" spans="1:9" x14ac:dyDescent="0.25">
      <c r="A39" t="s">
        <v>104</v>
      </c>
      <c r="B39" s="6" t="s">
        <v>110</v>
      </c>
      <c r="C39">
        <v>148.5</v>
      </c>
      <c r="E39">
        <v>148.5</v>
      </c>
    </row>
    <row r="40" spans="1:9" x14ac:dyDescent="0.25">
      <c r="A40" t="s">
        <v>104</v>
      </c>
      <c r="B40" s="6" t="s">
        <v>124</v>
      </c>
      <c r="C40">
        <v>112.86</v>
      </c>
      <c r="D40">
        <v>2</v>
      </c>
      <c r="E40">
        <f>C40*D40</f>
        <v>225.72</v>
      </c>
    </row>
    <row r="41" spans="1:9" s="2" customFormat="1" x14ac:dyDescent="0.25">
      <c r="A41" t="s">
        <v>104</v>
      </c>
      <c r="B41" s="6" t="s">
        <v>125</v>
      </c>
      <c r="C41">
        <v>145.53</v>
      </c>
      <c r="D41"/>
      <c r="E41">
        <v>145.53</v>
      </c>
      <c r="F41" s="4"/>
      <c r="G41"/>
      <c r="H41"/>
      <c r="I41"/>
    </row>
    <row r="42" spans="1:9" x14ac:dyDescent="0.25">
      <c r="A42" t="s">
        <v>104</v>
      </c>
      <c r="B42" s="6" t="s">
        <v>126</v>
      </c>
    </row>
    <row r="43" spans="1:9" x14ac:dyDescent="0.25">
      <c r="A43" t="s">
        <v>104</v>
      </c>
      <c r="B43" s="7" t="s">
        <v>127</v>
      </c>
    </row>
    <row r="44" spans="1:9" x14ac:dyDescent="0.25">
      <c r="A44" s="2" t="s">
        <v>104</v>
      </c>
      <c r="B44" s="8"/>
      <c r="C44" s="2"/>
      <c r="D44" s="2"/>
      <c r="E44" s="2">
        <f>SUM(E34:E43)</f>
        <v>1076.1300000000001</v>
      </c>
      <c r="F44" s="5">
        <f>E44*1.08</f>
        <v>1162.2204000000002</v>
      </c>
      <c r="G44" s="2">
        <v>0</v>
      </c>
      <c r="H44" s="5">
        <f>F44-G44</f>
        <v>1162.2204000000002</v>
      </c>
      <c r="I44" s="2"/>
    </row>
    <row r="45" spans="1:9" x14ac:dyDescent="0.25">
      <c r="A45" t="s">
        <v>70</v>
      </c>
      <c r="B45" s="6" t="s">
        <v>65</v>
      </c>
      <c r="C45">
        <v>579.15</v>
      </c>
      <c r="E45">
        <v>579.15</v>
      </c>
    </row>
    <row r="46" spans="1:9" x14ac:dyDescent="0.25">
      <c r="A46" t="s">
        <v>70</v>
      </c>
      <c r="B46" s="6" t="s">
        <v>66</v>
      </c>
      <c r="C46">
        <v>0</v>
      </c>
      <c r="E46">
        <v>0</v>
      </c>
    </row>
    <row r="47" spans="1:9" x14ac:dyDescent="0.25">
      <c r="A47" t="s">
        <v>70</v>
      </c>
      <c r="B47" s="6" t="s">
        <v>67</v>
      </c>
      <c r="C47">
        <v>118.8</v>
      </c>
      <c r="E47">
        <v>118.8</v>
      </c>
    </row>
    <row r="48" spans="1:9" x14ac:dyDescent="0.25">
      <c r="A48" t="s">
        <v>70</v>
      </c>
      <c r="B48" s="6" t="s">
        <v>68</v>
      </c>
      <c r="C48">
        <v>297</v>
      </c>
      <c r="E48">
        <v>297</v>
      </c>
    </row>
    <row r="49" spans="1:9" x14ac:dyDescent="0.25">
      <c r="A49" t="s">
        <v>70</v>
      </c>
      <c r="B49" s="6" t="s">
        <v>69</v>
      </c>
      <c r="C49">
        <v>401.94</v>
      </c>
      <c r="E49">
        <v>401.94</v>
      </c>
    </row>
    <row r="50" spans="1:9" x14ac:dyDescent="0.25">
      <c r="A50" t="s">
        <v>70</v>
      </c>
      <c r="B50" s="6" t="s">
        <v>75</v>
      </c>
      <c r="C50">
        <v>139</v>
      </c>
      <c r="E50">
        <v>139</v>
      </c>
    </row>
    <row r="51" spans="1:9" x14ac:dyDescent="0.25">
      <c r="A51" t="s">
        <v>70</v>
      </c>
      <c r="B51" s="6" t="s">
        <v>76</v>
      </c>
      <c r="D51">
        <v>5</v>
      </c>
      <c r="E51">
        <v>167.31</v>
      </c>
    </row>
    <row r="52" spans="1:9" x14ac:dyDescent="0.25">
      <c r="A52" t="s">
        <v>70</v>
      </c>
      <c r="B52" s="6" t="s">
        <v>77</v>
      </c>
      <c r="D52">
        <v>5</v>
      </c>
      <c r="E52">
        <v>216.81</v>
      </c>
    </row>
    <row r="53" spans="1:9" s="2" customFormat="1" x14ac:dyDescent="0.25">
      <c r="A53" t="s">
        <v>70</v>
      </c>
      <c r="B53" s="6" t="s">
        <v>78</v>
      </c>
      <c r="C53">
        <v>99</v>
      </c>
      <c r="D53"/>
      <c r="E53">
        <v>99</v>
      </c>
      <c r="F53" s="4"/>
      <c r="G53"/>
      <c r="H53"/>
      <c r="I53"/>
    </row>
    <row r="54" spans="1:9" x14ac:dyDescent="0.25">
      <c r="A54" t="s">
        <v>70</v>
      </c>
      <c r="B54" s="6" t="s">
        <v>79</v>
      </c>
      <c r="C54">
        <v>123.75</v>
      </c>
      <c r="D54">
        <v>2</v>
      </c>
      <c r="E54">
        <f>C54*D54</f>
        <v>247.5</v>
      </c>
    </row>
    <row r="55" spans="1:9" x14ac:dyDescent="0.25">
      <c r="A55" t="s">
        <v>70</v>
      </c>
      <c r="B55" s="6" t="s">
        <v>80</v>
      </c>
      <c r="C55">
        <v>123.75</v>
      </c>
      <c r="E55">
        <v>123.75</v>
      </c>
    </row>
    <row r="56" spans="1:9" x14ac:dyDescent="0.25">
      <c r="A56" s="2" t="s">
        <v>70</v>
      </c>
      <c r="B56" s="6"/>
      <c r="C56" s="2"/>
      <c r="D56" s="2"/>
      <c r="E56" s="2">
        <f>SUM(E45:E55)</f>
        <v>2390.2599999999998</v>
      </c>
      <c r="F56" s="5">
        <f>E56*1.08</f>
        <v>2581.4807999999998</v>
      </c>
      <c r="G56" s="2">
        <v>0</v>
      </c>
      <c r="H56" s="5">
        <f>F56-G56</f>
        <v>2581.4807999999998</v>
      </c>
      <c r="I56" s="2"/>
    </row>
    <row r="57" spans="1:9" x14ac:dyDescent="0.25">
      <c r="A57" t="s">
        <v>12</v>
      </c>
      <c r="B57" s="6" t="s">
        <v>8</v>
      </c>
      <c r="C57">
        <v>231.66</v>
      </c>
      <c r="E57">
        <v>231.66</v>
      </c>
    </row>
    <row r="58" spans="1:9" s="2" customFormat="1" x14ac:dyDescent="0.25">
      <c r="A58" s="2" t="s">
        <v>12</v>
      </c>
      <c r="B58" s="8"/>
      <c r="E58" s="2">
        <f>SUM(E57)</f>
        <v>231.66</v>
      </c>
      <c r="F58" s="5">
        <f>E58*1.08</f>
        <v>250.19280000000001</v>
      </c>
      <c r="G58" s="2">
        <v>0</v>
      </c>
      <c r="H58" s="5">
        <f>F58-G58</f>
        <v>250.19280000000001</v>
      </c>
    </row>
    <row r="59" spans="1:9" x14ac:dyDescent="0.25">
      <c r="A59" t="s">
        <v>39</v>
      </c>
      <c r="B59" s="6" t="s">
        <v>29</v>
      </c>
      <c r="C59">
        <v>163.35</v>
      </c>
      <c r="E59">
        <v>163.35</v>
      </c>
    </row>
    <row r="60" spans="1:9" x14ac:dyDescent="0.25">
      <c r="A60" t="s">
        <v>39</v>
      </c>
      <c r="B60" s="6" t="s">
        <v>129</v>
      </c>
      <c r="C60">
        <v>80.19</v>
      </c>
      <c r="D60">
        <v>2</v>
      </c>
      <c r="E60">
        <f>C60*D60</f>
        <v>160.38</v>
      </c>
    </row>
    <row r="61" spans="1:9" x14ac:dyDescent="0.25">
      <c r="A61" t="s">
        <v>39</v>
      </c>
      <c r="B61" s="6" t="s">
        <v>30</v>
      </c>
      <c r="C61">
        <v>252.45</v>
      </c>
      <c r="E61">
        <v>252.45</v>
      </c>
    </row>
    <row r="62" spans="1:9" x14ac:dyDescent="0.25">
      <c r="A62" t="s">
        <v>39</v>
      </c>
      <c r="B62" s="7" t="s">
        <v>31</v>
      </c>
    </row>
    <row r="63" spans="1:9" x14ac:dyDescent="0.25">
      <c r="A63" t="s">
        <v>39</v>
      </c>
      <c r="B63" s="6" t="s">
        <v>32</v>
      </c>
      <c r="C63">
        <v>217.8</v>
      </c>
      <c r="E63">
        <v>217.8</v>
      </c>
    </row>
    <row r="64" spans="1:9" x14ac:dyDescent="0.25">
      <c r="A64" t="s">
        <v>39</v>
      </c>
      <c r="B64" s="7" t="s">
        <v>33</v>
      </c>
    </row>
    <row r="65" spans="1:8" x14ac:dyDescent="0.25">
      <c r="A65" t="s">
        <v>39</v>
      </c>
      <c r="B65" s="6" t="s">
        <v>34</v>
      </c>
      <c r="C65">
        <v>111.87</v>
      </c>
      <c r="D65">
        <v>2</v>
      </c>
      <c r="E65">
        <f>C65*D65</f>
        <v>223.74</v>
      </c>
    </row>
    <row r="66" spans="1:8" x14ac:dyDescent="0.25">
      <c r="A66" t="s">
        <v>39</v>
      </c>
      <c r="B66" s="6" t="s">
        <v>35</v>
      </c>
      <c r="D66">
        <v>5</v>
      </c>
      <c r="E66">
        <v>223.25</v>
      </c>
    </row>
    <row r="67" spans="1:8" x14ac:dyDescent="0.25">
      <c r="A67" t="s">
        <v>39</v>
      </c>
      <c r="B67" s="6" t="s">
        <v>36</v>
      </c>
      <c r="D67">
        <v>5</v>
      </c>
      <c r="E67">
        <v>378.18</v>
      </c>
    </row>
    <row r="68" spans="1:8" x14ac:dyDescent="0.25">
      <c r="A68" t="s">
        <v>39</v>
      </c>
      <c r="B68" s="6" t="s">
        <v>37</v>
      </c>
      <c r="D68">
        <v>3</v>
      </c>
      <c r="E68">
        <v>131.86000000000001</v>
      </c>
    </row>
    <row r="69" spans="1:8" x14ac:dyDescent="0.25">
      <c r="A69" t="s">
        <v>39</v>
      </c>
      <c r="B69" s="6" t="s">
        <v>38</v>
      </c>
      <c r="D69">
        <v>5</v>
      </c>
      <c r="E69">
        <v>278.69</v>
      </c>
    </row>
    <row r="70" spans="1:8" x14ac:dyDescent="0.25">
      <c r="A70" t="s">
        <v>39</v>
      </c>
      <c r="B70" s="6" t="s">
        <v>50</v>
      </c>
      <c r="C70">
        <v>256.41000000000003</v>
      </c>
      <c r="E70">
        <v>256.41000000000003</v>
      </c>
    </row>
    <row r="71" spans="1:8" x14ac:dyDescent="0.25">
      <c r="A71" t="s">
        <v>39</v>
      </c>
      <c r="B71" s="6" t="s">
        <v>51</v>
      </c>
      <c r="C71">
        <v>119.79</v>
      </c>
      <c r="D71">
        <v>2</v>
      </c>
      <c r="E71">
        <f>C71*D71</f>
        <v>239.58</v>
      </c>
    </row>
    <row r="72" spans="1:8" x14ac:dyDescent="0.25">
      <c r="A72" t="s">
        <v>39</v>
      </c>
      <c r="B72" s="7" t="s">
        <v>111</v>
      </c>
    </row>
    <row r="73" spans="1:8" x14ac:dyDescent="0.25">
      <c r="A73" t="s">
        <v>39</v>
      </c>
      <c r="B73" s="6" t="s">
        <v>112</v>
      </c>
      <c r="D73">
        <v>4</v>
      </c>
      <c r="E73">
        <v>257.39999999999998</v>
      </c>
    </row>
    <row r="74" spans="1:8" x14ac:dyDescent="0.25">
      <c r="A74" t="s">
        <v>39</v>
      </c>
      <c r="B74" s="6" t="s">
        <v>113</v>
      </c>
      <c r="C74">
        <v>82.17</v>
      </c>
      <c r="D74">
        <v>4</v>
      </c>
      <c r="E74">
        <f>C74*D74</f>
        <v>328.68</v>
      </c>
    </row>
    <row r="75" spans="1:8" x14ac:dyDescent="0.25">
      <c r="A75" t="s">
        <v>39</v>
      </c>
      <c r="B75" s="6" t="s">
        <v>114</v>
      </c>
      <c r="C75">
        <v>322.74</v>
      </c>
      <c r="E75">
        <v>322.74</v>
      </c>
    </row>
    <row r="76" spans="1:8" x14ac:dyDescent="0.25">
      <c r="A76" t="s">
        <v>39</v>
      </c>
      <c r="B76" s="6" t="s">
        <v>115</v>
      </c>
      <c r="C76">
        <v>172.26</v>
      </c>
      <c r="E76">
        <v>172.26</v>
      </c>
    </row>
    <row r="77" spans="1:8" s="2" customFormat="1" x14ac:dyDescent="0.25">
      <c r="A77" s="2" t="s">
        <v>39</v>
      </c>
      <c r="B77" s="8"/>
      <c r="E77" s="2">
        <f>SUM(E59:E76)</f>
        <v>3606.7700000000004</v>
      </c>
      <c r="F77" s="5">
        <f>E77*1.08</f>
        <v>3895.3116000000009</v>
      </c>
      <c r="G77" s="2">
        <v>0</v>
      </c>
      <c r="H77" s="5">
        <f>F77-G77</f>
        <v>3895.3116000000009</v>
      </c>
    </row>
    <row r="78" spans="1:8" x14ac:dyDescent="0.25">
      <c r="A78" t="s">
        <v>85</v>
      </c>
      <c r="B78" s="6" t="s">
        <v>86</v>
      </c>
      <c r="C78">
        <v>0</v>
      </c>
      <c r="E78">
        <v>0</v>
      </c>
    </row>
    <row r="79" spans="1:8" x14ac:dyDescent="0.25">
      <c r="A79" t="s">
        <v>85</v>
      </c>
      <c r="B79" s="6" t="s">
        <v>87</v>
      </c>
      <c r="C79">
        <v>74.25</v>
      </c>
      <c r="E79">
        <v>74.25</v>
      </c>
    </row>
    <row r="80" spans="1:8" x14ac:dyDescent="0.25">
      <c r="A80" t="s">
        <v>85</v>
      </c>
      <c r="B80" s="6" t="s">
        <v>88</v>
      </c>
      <c r="C80">
        <v>113.85</v>
      </c>
      <c r="E80">
        <v>113.85</v>
      </c>
    </row>
    <row r="81" spans="1:8" x14ac:dyDescent="0.25">
      <c r="A81" t="s">
        <v>85</v>
      </c>
      <c r="B81" s="6" t="s">
        <v>89</v>
      </c>
      <c r="C81">
        <v>231.66</v>
      </c>
      <c r="E81">
        <v>231.66</v>
      </c>
    </row>
    <row r="82" spans="1:8" x14ac:dyDescent="0.25">
      <c r="A82" t="s">
        <v>85</v>
      </c>
      <c r="B82" s="6" t="s">
        <v>90</v>
      </c>
      <c r="C82">
        <v>0</v>
      </c>
      <c r="E82">
        <v>0</v>
      </c>
    </row>
    <row r="83" spans="1:8" x14ac:dyDescent="0.25">
      <c r="A83" t="s">
        <v>85</v>
      </c>
      <c r="B83" s="6" t="s">
        <v>91</v>
      </c>
      <c r="C83">
        <v>74.25</v>
      </c>
      <c r="E83">
        <v>74.25</v>
      </c>
    </row>
    <row r="84" spans="1:8" x14ac:dyDescent="0.25">
      <c r="A84" t="s">
        <v>85</v>
      </c>
      <c r="B84" s="6" t="s">
        <v>92</v>
      </c>
      <c r="C84">
        <v>0</v>
      </c>
      <c r="E84">
        <v>0</v>
      </c>
    </row>
    <row r="85" spans="1:8" x14ac:dyDescent="0.25">
      <c r="A85" t="s">
        <v>85</v>
      </c>
      <c r="B85" s="6" t="s">
        <v>93</v>
      </c>
      <c r="C85">
        <v>54.45</v>
      </c>
      <c r="E85">
        <v>54.45</v>
      </c>
    </row>
    <row r="86" spans="1:8" x14ac:dyDescent="0.25">
      <c r="A86" t="s">
        <v>85</v>
      </c>
      <c r="B86" s="6" t="s">
        <v>94</v>
      </c>
      <c r="C86">
        <v>150.08000000000001</v>
      </c>
      <c r="E86">
        <v>150.08000000000001</v>
      </c>
    </row>
    <row r="87" spans="1:8" x14ac:dyDescent="0.25">
      <c r="A87" t="s">
        <v>85</v>
      </c>
      <c r="B87" s="6" t="s">
        <v>95</v>
      </c>
      <c r="C87">
        <v>163.35</v>
      </c>
      <c r="E87">
        <v>163.35</v>
      </c>
    </row>
    <row r="88" spans="1:8" x14ac:dyDescent="0.25">
      <c r="A88" t="s">
        <v>85</v>
      </c>
      <c r="B88" s="6" t="s">
        <v>96</v>
      </c>
      <c r="C88">
        <v>0</v>
      </c>
      <c r="E88">
        <v>0</v>
      </c>
    </row>
    <row r="89" spans="1:8" x14ac:dyDescent="0.25">
      <c r="A89" t="s">
        <v>85</v>
      </c>
      <c r="B89" s="6" t="s">
        <v>97</v>
      </c>
      <c r="C89">
        <v>70.680000000000007</v>
      </c>
      <c r="E89">
        <v>70.680000000000007</v>
      </c>
    </row>
    <row r="90" spans="1:8" x14ac:dyDescent="0.25">
      <c r="A90" t="s">
        <v>85</v>
      </c>
      <c r="B90" s="6" t="s">
        <v>98</v>
      </c>
      <c r="C90">
        <v>158.4</v>
      </c>
      <c r="E90">
        <v>158.4</v>
      </c>
    </row>
    <row r="91" spans="1:8" x14ac:dyDescent="0.25">
      <c r="A91" t="s">
        <v>85</v>
      </c>
      <c r="B91" s="6" t="s">
        <v>99</v>
      </c>
      <c r="C91">
        <v>145.83000000000001</v>
      </c>
      <c r="E91">
        <v>145.83000000000001</v>
      </c>
    </row>
    <row r="92" spans="1:8" x14ac:dyDescent="0.25">
      <c r="A92" t="s">
        <v>85</v>
      </c>
      <c r="B92" s="6" t="s">
        <v>100</v>
      </c>
      <c r="C92">
        <v>137.81</v>
      </c>
      <c r="E92">
        <v>137.81</v>
      </c>
    </row>
    <row r="93" spans="1:8" x14ac:dyDescent="0.25">
      <c r="A93" t="s">
        <v>85</v>
      </c>
      <c r="B93" s="6" t="s">
        <v>101</v>
      </c>
      <c r="C93">
        <v>158.4</v>
      </c>
      <c r="E93">
        <v>158.4</v>
      </c>
    </row>
    <row r="94" spans="1:8" x14ac:dyDescent="0.25">
      <c r="A94" t="s">
        <v>85</v>
      </c>
      <c r="B94" s="6" t="s">
        <v>102</v>
      </c>
      <c r="C94">
        <v>0</v>
      </c>
      <c r="E94">
        <v>0</v>
      </c>
    </row>
    <row r="95" spans="1:8" s="2" customFormat="1" x14ac:dyDescent="0.25">
      <c r="A95" s="2" t="s">
        <v>85</v>
      </c>
      <c r="B95" s="6"/>
      <c r="E95" s="2">
        <f>SUM(E78:E94)</f>
        <v>1533.0100000000002</v>
      </c>
      <c r="F95" s="5">
        <f>E95*1.08</f>
        <v>1655.6508000000003</v>
      </c>
      <c r="G95" s="2">
        <v>0</v>
      </c>
      <c r="H95" s="5">
        <f>F95-G95</f>
        <v>1655.6508000000003</v>
      </c>
    </row>
    <row r="96" spans="1:8" x14ac:dyDescent="0.25">
      <c r="A96" t="s">
        <v>84</v>
      </c>
      <c r="B96" s="6" t="s">
        <v>81</v>
      </c>
    </row>
    <row r="97" spans="1:8" x14ac:dyDescent="0.25">
      <c r="A97" t="s">
        <v>84</v>
      </c>
      <c r="B97" s="6" t="s">
        <v>82</v>
      </c>
      <c r="C97">
        <v>347.49</v>
      </c>
      <c r="E97">
        <v>347.49</v>
      </c>
    </row>
    <row r="98" spans="1:8" x14ac:dyDescent="0.25">
      <c r="A98" t="s">
        <v>84</v>
      </c>
      <c r="B98" s="6" t="s">
        <v>83</v>
      </c>
      <c r="C98">
        <v>347.49</v>
      </c>
      <c r="E98">
        <v>347.49</v>
      </c>
    </row>
    <row r="99" spans="1:8" s="2" customFormat="1" x14ac:dyDescent="0.25">
      <c r="A99" s="2" t="s">
        <v>84</v>
      </c>
      <c r="B99" s="6"/>
      <c r="E99" s="2">
        <f>SUM(E97:E98)</f>
        <v>694.98</v>
      </c>
      <c r="F99" s="5">
        <f>E99*1.08</f>
        <v>750.5784000000001</v>
      </c>
      <c r="G99" s="2">
        <v>0</v>
      </c>
      <c r="H99" s="5">
        <f>F99-G99</f>
        <v>750.5784000000001</v>
      </c>
    </row>
    <row r="100" spans="1:8" x14ac:dyDescent="0.25">
      <c r="A100" t="s">
        <v>49</v>
      </c>
      <c r="B100" s="6" t="s">
        <v>47</v>
      </c>
      <c r="C100">
        <v>276.20999999999998</v>
      </c>
      <c r="E100">
        <v>276.20999999999998</v>
      </c>
    </row>
    <row r="101" spans="1:8" x14ac:dyDescent="0.25">
      <c r="A101" t="s">
        <v>49</v>
      </c>
      <c r="B101" s="6" t="s">
        <v>48</v>
      </c>
      <c r="C101">
        <v>0</v>
      </c>
      <c r="E101">
        <v>0</v>
      </c>
    </row>
    <row r="102" spans="1:8" x14ac:dyDescent="0.25">
      <c r="A102" t="s">
        <v>49</v>
      </c>
      <c r="B102" s="6" t="s">
        <v>128</v>
      </c>
      <c r="C102">
        <v>187.11</v>
      </c>
      <c r="E102">
        <v>187.11</v>
      </c>
    </row>
    <row r="103" spans="1:8" s="2" customFormat="1" x14ac:dyDescent="0.25">
      <c r="A103" s="2" t="s">
        <v>49</v>
      </c>
      <c r="B103" s="8"/>
      <c r="E103" s="2">
        <f>SUM(E100:E102)</f>
        <v>463.32</v>
      </c>
      <c r="F103" s="5">
        <f>E103*1.08</f>
        <v>500.38560000000001</v>
      </c>
      <c r="G103" s="2">
        <v>0</v>
      </c>
      <c r="H103" s="5">
        <f>F103-G103</f>
        <v>500.38560000000001</v>
      </c>
    </row>
    <row r="104" spans="1:8" x14ac:dyDescent="0.25">
      <c r="A104" t="s">
        <v>64</v>
      </c>
      <c r="B104" s="7" t="s">
        <v>54</v>
      </c>
    </row>
    <row r="105" spans="1:8" x14ac:dyDescent="0.25">
      <c r="A105" t="s">
        <v>64</v>
      </c>
      <c r="B105" s="7" t="s">
        <v>55</v>
      </c>
    </row>
    <row r="106" spans="1:8" x14ac:dyDescent="0.25">
      <c r="A106" t="s">
        <v>64</v>
      </c>
      <c r="B106" s="7" t="s">
        <v>56</v>
      </c>
    </row>
    <row r="107" spans="1:8" x14ac:dyDescent="0.25">
      <c r="A107" t="s">
        <v>64</v>
      </c>
      <c r="B107" s="7" t="s">
        <v>57</v>
      </c>
    </row>
    <row r="108" spans="1:8" x14ac:dyDescent="0.25">
      <c r="A108" t="s">
        <v>64</v>
      </c>
      <c r="B108" s="6" t="s">
        <v>58</v>
      </c>
      <c r="C108">
        <v>247.5</v>
      </c>
      <c r="E108">
        <v>247.5</v>
      </c>
    </row>
    <row r="109" spans="1:8" x14ac:dyDescent="0.25">
      <c r="A109" t="s">
        <v>64</v>
      </c>
      <c r="B109" s="7" t="s">
        <v>59</v>
      </c>
    </row>
    <row r="110" spans="1:8" x14ac:dyDescent="0.25">
      <c r="A110" t="s">
        <v>64</v>
      </c>
      <c r="B110" s="7" t="s">
        <v>60</v>
      </c>
    </row>
    <row r="111" spans="1:8" x14ac:dyDescent="0.25">
      <c r="A111" t="s">
        <v>64</v>
      </c>
      <c r="B111" s="7" t="s">
        <v>61</v>
      </c>
    </row>
    <row r="112" spans="1:8" x14ac:dyDescent="0.25">
      <c r="A112" t="s">
        <v>64</v>
      </c>
      <c r="B112" s="6" t="s">
        <v>62</v>
      </c>
      <c r="C112">
        <v>113.85</v>
      </c>
      <c r="E112">
        <v>113.85</v>
      </c>
    </row>
    <row r="113" spans="1:8" x14ac:dyDescent="0.25">
      <c r="A113" t="s">
        <v>64</v>
      </c>
      <c r="B113" s="6" t="s">
        <v>63</v>
      </c>
      <c r="C113">
        <v>98.01</v>
      </c>
      <c r="E113">
        <v>98.01</v>
      </c>
    </row>
    <row r="114" spans="1:8" s="2" customFormat="1" x14ac:dyDescent="0.25">
      <c r="A114" s="2" t="s">
        <v>64</v>
      </c>
      <c r="B114" s="8"/>
      <c r="E114" s="2">
        <f>SUM(E104:E113)</f>
        <v>459.36</v>
      </c>
      <c r="F114" s="5">
        <f>E114*1.08</f>
        <v>496.10880000000003</v>
      </c>
      <c r="G114" s="2">
        <v>0</v>
      </c>
      <c r="H114" s="5">
        <f>F114-G114</f>
        <v>496.10880000000003</v>
      </c>
    </row>
    <row r="115" spans="1:8" x14ac:dyDescent="0.25">
      <c r="A115" t="s">
        <v>123</v>
      </c>
      <c r="B115" s="6" t="s">
        <v>116</v>
      </c>
      <c r="C115">
        <v>217.8</v>
      </c>
      <c r="E115">
        <v>217.8</v>
      </c>
    </row>
    <row r="116" spans="1:8" x14ac:dyDescent="0.25">
      <c r="A116" t="s">
        <v>123</v>
      </c>
      <c r="B116" s="6" t="s">
        <v>117</v>
      </c>
      <c r="C116">
        <v>229.68</v>
      </c>
      <c r="E116">
        <v>229.68</v>
      </c>
    </row>
    <row r="117" spans="1:8" x14ac:dyDescent="0.25">
      <c r="A117" t="s">
        <v>123</v>
      </c>
      <c r="B117" s="6" t="s">
        <v>118</v>
      </c>
      <c r="C117">
        <v>101.97</v>
      </c>
      <c r="E117">
        <v>101.97</v>
      </c>
    </row>
    <row r="118" spans="1:8" x14ac:dyDescent="0.25">
      <c r="A118" t="s">
        <v>123</v>
      </c>
      <c r="B118" s="6" t="s">
        <v>119</v>
      </c>
      <c r="C118">
        <v>97.02</v>
      </c>
      <c r="E118">
        <v>97.02</v>
      </c>
    </row>
    <row r="119" spans="1:8" x14ac:dyDescent="0.25">
      <c r="A119" t="s">
        <v>123</v>
      </c>
      <c r="B119" s="6" t="s">
        <v>120</v>
      </c>
      <c r="C119">
        <v>116.82</v>
      </c>
      <c r="E119">
        <v>116.82</v>
      </c>
    </row>
    <row r="120" spans="1:8" x14ac:dyDescent="0.25">
      <c r="A120" t="s">
        <v>123</v>
      </c>
      <c r="B120" s="6" t="s">
        <v>121</v>
      </c>
      <c r="C120">
        <v>0</v>
      </c>
      <c r="E120">
        <v>0</v>
      </c>
    </row>
    <row r="121" spans="1:8" x14ac:dyDescent="0.25">
      <c r="A121" t="s">
        <v>123</v>
      </c>
      <c r="B121" s="6" t="s">
        <v>122</v>
      </c>
      <c r="C121">
        <v>0</v>
      </c>
      <c r="E121">
        <v>0</v>
      </c>
    </row>
    <row r="122" spans="1:8" s="2" customFormat="1" x14ac:dyDescent="0.25">
      <c r="A122" s="2" t="s">
        <v>123</v>
      </c>
      <c r="B122" s="6"/>
      <c r="E122" s="2">
        <f>SUM(E115:E121)</f>
        <v>763.29</v>
      </c>
      <c r="F122" s="5">
        <f>E122*1.08</f>
        <v>824.35320000000002</v>
      </c>
      <c r="G122" s="2">
        <v>0</v>
      </c>
      <c r="H122" s="5">
        <f>F122-G122</f>
        <v>824.35320000000002</v>
      </c>
    </row>
    <row r="123" spans="1:8" x14ac:dyDescent="0.25">
      <c r="A123" t="s">
        <v>46</v>
      </c>
      <c r="B123" s="6" t="s">
        <v>44</v>
      </c>
      <c r="C123">
        <v>97.02</v>
      </c>
      <c r="E123">
        <v>97.02</v>
      </c>
    </row>
    <row r="124" spans="1:8" x14ac:dyDescent="0.25">
      <c r="A124" t="s">
        <v>46</v>
      </c>
      <c r="B124" s="6" t="s">
        <v>45</v>
      </c>
      <c r="C124">
        <v>142.56</v>
      </c>
      <c r="E124">
        <v>142.56</v>
      </c>
    </row>
    <row r="125" spans="1:8" s="2" customFormat="1" x14ac:dyDescent="0.25">
      <c r="A125" s="2" t="s">
        <v>46</v>
      </c>
      <c r="B125" s="8"/>
      <c r="E125" s="2">
        <f>SUM(E123:E124)</f>
        <v>239.57999999999998</v>
      </c>
      <c r="F125" s="5">
        <f>E125*1.08</f>
        <v>258.74639999999999</v>
      </c>
      <c r="G125" s="2">
        <v>0</v>
      </c>
      <c r="H125" s="5">
        <f>F125-G125</f>
        <v>258.74639999999999</v>
      </c>
    </row>
    <row r="127" spans="1:8" x14ac:dyDescent="0.25">
      <c r="B127" s="8"/>
    </row>
    <row r="128" spans="1:8" x14ac:dyDescent="0.25">
      <c r="B128" s="8"/>
    </row>
  </sheetData>
  <sortState ref="A2:F144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2016-07-21T16:29:59Z</dcterms:modified>
</cp:coreProperties>
</file>