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61" i="1" l="1"/>
  <c r="F61" i="1"/>
  <c r="E61" i="1"/>
  <c r="E60" i="1"/>
  <c r="H123" i="1"/>
  <c r="H118" i="1"/>
  <c r="H101" i="1"/>
  <c r="H99" i="1"/>
  <c r="H91" i="1"/>
  <c r="H87" i="1"/>
  <c r="H84" i="1"/>
  <c r="H79" i="1"/>
  <c r="H69" i="1"/>
  <c r="H65" i="1"/>
  <c r="H52" i="1"/>
  <c r="H47" i="1"/>
  <c r="H44" i="1"/>
  <c r="H40" i="1"/>
  <c r="H38" i="1"/>
  <c r="H36" i="1"/>
  <c r="H27" i="1"/>
  <c r="H19" i="1"/>
  <c r="H16" i="1"/>
  <c r="H13" i="1"/>
  <c r="H5" i="1"/>
  <c r="F123" i="1"/>
  <c r="F118" i="1"/>
  <c r="F101" i="1"/>
  <c r="F99" i="1"/>
  <c r="F91" i="1"/>
  <c r="F87" i="1"/>
  <c r="F84" i="1"/>
  <c r="F79" i="1"/>
  <c r="F69" i="1"/>
  <c r="F65" i="1"/>
  <c r="F56" i="1"/>
  <c r="H56" i="1" s="1"/>
  <c r="E56" i="1"/>
  <c r="F52" i="1"/>
  <c r="F47" i="1"/>
  <c r="F44" i="1"/>
  <c r="F40" i="1"/>
  <c r="F38" i="1"/>
  <c r="F36" i="1"/>
  <c r="F27" i="1"/>
  <c r="F19" i="1"/>
  <c r="F16" i="1"/>
  <c r="F13" i="1"/>
  <c r="F5" i="1"/>
  <c r="E123" i="1"/>
  <c r="E118" i="1"/>
  <c r="E109" i="1"/>
  <c r="F109" i="1" s="1"/>
  <c r="H109" i="1" s="1"/>
  <c r="E104" i="1"/>
  <c r="F104" i="1" s="1"/>
  <c r="H104" i="1" s="1"/>
  <c r="E101" i="1"/>
  <c r="E99" i="1"/>
  <c r="E91" i="1"/>
  <c r="E87" i="1"/>
  <c r="E84" i="1"/>
  <c r="E79" i="1"/>
  <c r="E69" i="1"/>
  <c r="E65" i="1"/>
  <c r="E52" i="1"/>
  <c r="E47" i="1"/>
  <c r="E44" i="1"/>
  <c r="E40" i="1"/>
  <c r="E38" i="1"/>
  <c r="E36" i="1"/>
  <c r="E31" i="1"/>
  <c r="F31" i="1" s="1"/>
  <c r="H31" i="1" s="1"/>
  <c r="E27" i="1"/>
  <c r="E19" i="1"/>
  <c r="E16" i="1"/>
  <c r="E13" i="1"/>
  <c r="E5" i="1"/>
  <c r="E29" i="1"/>
  <c r="E88" i="1"/>
  <c r="E45" i="1"/>
  <c r="E93" i="1"/>
  <c r="E20" i="1"/>
  <c r="E112" i="1"/>
  <c r="F112" i="1" s="1"/>
  <c r="H112" i="1" s="1"/>
</calcChain>
</file>

<file path=xl/sharedStrings.xml><?xml version="1.0" encoding="utf-8"?>
<sst xmlns="http://schemas.openxmlformats.org/spreadsheetml/2006/main" count="225" uniqueCount="131">
  <si>
    <t>ник</t>
  </si>
  <si>
    <t>наименование</t>
  </si>
  <si>
    <t>цена</t>
  </si>
  <si>
    <t>кол-во</t>
  </si>
  <si>
    <t>итого</t>
  </si>
  <si>
    <t>с орг%</t>
  </si>
  <si>
    <t>сдано</t>
  </si>
  <si>
    <t>долг</t>
  </si>
  <si>
    <t>Медовая</t>
  </si>
  <si>
    <t>Колготки дет. (Алсу) Артикул: КД1, Размер 11/12 80.33 р. </t>
  </si>
  <si>
    <t>Колготки дет. (Алсу) Артикул:КДД9, Размер 11/12 82.0 р. </t>
  </si>
  <si>
    <t>колготки дет. (Алсу) Артикул:КДМ9 Размер 11/12 82.0 р.</t>
  </si>
  <si>
    <t>Рукавицы детские (Кроха) Артикул:M-FIX-1 размер 6-8, 277р (на замену Рукавицы детские (Кроха) Артикул:LM-MM-5) </t>
  </si>
  <si>
    <t>Шарф детский (Кроха) Артикул:S-26 - розовый 195р (на замену Шарф детский (Кроха) Артикул: S-11</t>
  </si>
  <si>
    <t>Кальсоны детские (Евразия) арт. 12-412-115 р.9/134 цена 234= 1 шт.</t>
  </si>
  <si>
    <t>Инна О</t>
  </si>
  <si>
    <t>Кливия</t>
  </si>
  <si>
    <t xml:space="preserve">1.Ползунки б/с (кулирка) (Мелонс)  1230ползунки. Либо любые другие, с открытой ступней, не толстые. Можно на обычной резинке размер 56 - 2 шт, размер 62 - 3 шт </t>
  </si>
  <si>
    <t xml:space="preserve">2.Распашонка (Фанни Зебра) 4.8.2 Фанни Зебра (Funny Zebra) не поняла из какой ткани. Надо такого плана распашонки, тоненькие с кнопочкой размер 56, 62 по 1 шт </t>
  </si>
  <si>
    <t xml:space="preserve">3.Комбинезон с лампасами из футера д/мал. (Лаки ЧайлАртикул: 1-1Мф размер 18 (56-62) 229 р если не будет, можно заменить чем-нибудь из футера или велюра, без капюшона, на р.56 </t>
  </si>
  <si>
    <t>4.и если есть носочки на новорожденных, нам парочку надо</t>
  </si>
  <si>
    <t>Березуля</t>
  </si>
  <si>
    <t>Елена Люфт</t>
  </si>
  <si>
    <t xml:space="preserve">Платье дет. "Незабудка" (Юник) Артикул:U168-24-9 р.74 белый/т.синий 112.0 р. </t>
  </si>
  <si>
    <t>Ползунки дет. "Мышка-норушка" (Юник) Артикул: U242-37 р.62 и р.68 коралловый 85.0 р.</t>
  </si>
  <si>
    <t>Кофточка дет "Tedi" (Юник) Артикул: U288-8 фиолетовый( на замену молочный) 105.0 р.</t>
  </si>
  <si>
    <t>1. Арт. К3815к72 Куртка для мальчика р-р 110 , цвет-графит (стальной). </t>
  </si>
  <si>
    <t>2. Арт. К3815к78 Куртка для мальчика р-р 110 , цвет -глуб.синий1. </t>
  </si>
  <si>
    <t>3. Арт. CWK61012 Водолазка для мальчика, р-р 104 , цвет- синие оттенки.</t>
  </si>
  <si>
    <t>Svetulik</t>
  </si>
  <si>
    <t>АрсиБусинка</t>
  </si>
  <si>
    <t>Nadyast</t>
  </si>
  <si>
    <t>Шапка детская (Кроха) Артикул:C-DT-10 Производитель:Чудо кроха, размер 52-54 (мальчик)- 1 шт. </t>
  </si>
  <si>
    <t>Шапка детская (Кроха) Артикул:С-505 Производитель:Чудо кроха, размер 52-54 (мальчик) - 1 шт. </t>
  </si>
  <si>
    <t>ГЭЛРЭН</t>
  </si>
  <si>
    <t>Колготки жен. (Беллиссима) Артикул:TESSA-COTTON MELATESSA р.3 155.0 р.</t>
  </si>
  <si>
    <t>Колготки дет. махр(Алсу) Артикул: пфС70 р.19/20 147.0 рдевочка на замену можно любые махровые колготки на рост 122</t>
  </si>
  <si>
    <t>pyuli</t>
  </si>
  <si>
    <t>Рукавицы детские (Кроха) M-11 р. 6/8 -- 190,00 </t>
  </si>
  <si>
    <t>Anastasia2812</t>
  </si>
  <si>
    <t>Майка для мальчика (Консалт) (Crockid) К1101 р.52/98-104 - 61р /цвета разные для сальчика/ - 3 шт. </t>
  </si>
  <si>
    <t>Комплект для мальчика (Консалт) (Crockid) к2279к78 р.56/104 345.0 р св.беж.меланж+т.сер.меланж - 1 шт. </t>
  </si>
  <si>
    <t>Igniel</t>
  </si>
  <si>
    <t> Рукавицы детские (Кроха), Артикул: M-DT-11 Производитель:Шарфы детские, размер 2/4, цена 325 руб.</t>
  </si>
  <si>
    <t>Lesola</t>
  </si>
  <si>
    <t>G-9 Перчатки детские (Кроха) размер 8-10 289,00 на замену G-96 размер 8-10 цена 237 </t>
  </si>
  <si>
    <t>MB1029 Трусы мужские (Черубино) р.96/54 82.0 р. 2 шт </t>
  </si>
  <si>
    <t>ML2033 Майка мужская (Черубино) р.176/108/54 белый 109.0 р.</t>
  </si>
  <si>
    <t>irenkaN</t>
  </si>
  <si>
    <t>1. Трусы для мальчика (Консалт) Артикул: К1907 р.56-60/110-116 (68.0 р) 5 шт </t>
  </si>
  <si>
    <t>2. Майка для мальчика (Черубино) CAJ2208 р.134/68 (73.0 р) цв. голубой 2 шт </t>
  </si>
  <si>
    <t>3. Футболка дет. "Карамель" (Юник) U212-15 р.68 салатовый (132 р) 1 шт</t>
  </si>
  <si>
    <t>Екатерина300</t>
  </si>
  <si>
    <t>1.Майка д/мал. (Черубино) CSK6588 р.98-104/56 оранжевый 78,00 - 1 </t>
  </si>
  <si>
    <t>2. Майка д/мал. (Черубино) CSK6588 р.98-104/56 св.бежевый 78,00 - 1 </t>
  </si>
  <si>
    <t>3. Комплект для мальчика (сорочка,шорты)(Черубино) CSK9391 р.104/56 зелёный/т.синий 357,00 - 1 </t>
  </si>
  <si>
    <t>4. Комплект д/мал.(майка,шор) (Черубино) CSK9210 р.104/56 желтый/джинс 198,00 - 1 </t>
  </si>
  <si>
    <t>5. Водолазка для мальчика (Черубино) CWB6994 р.98/56 охра 144,00 - 1 </t>
  </si>
  <si>
    <t xml:space="preserve"> </t>
  </si>
  <si>
    <t>Джемпер для девочки (Черубино) CWB61029 р.80/52 яр.розовый 139,00</t>
  </si>
  <si>
    <t>GalaK</t>
  </si>
  <si>
    <t>варежки GK-02 р-р 6/8-110руб.</t>
  </si>
  <si>
    <t>БАЛАНЮЧКА</t>
  </si>
  <si>
    <t>Перчатки детские (Кроха) GK-02 р.4/6 110,00 цвет только серый</t>
  </si>
  <si>
    <t>1. Футболка мужская (Черубино), Артикул: ML6140 Производитель:Черубино (Cherubino), р.176/108/54 белый 125.0 р. - 1шт. </t>
  </si>
  <si>
    <t>2.Трусы мужские (Черубино) Артикул: ML1028 Производитель:Черубино (Cherubino), р.104/58 индиго 82.0 р. - 1шт. </t>
  </si>
  <si>
    <t>3. Трусы муж. (Евразия) Артикул: с02-013-005 Производитель:Евразия, р.XXXL 102.0 р - 1шт.</t>
  </si>
  <si>
    <t>Майка дет. (Юник) Артикул:U222D-11 р.68 розовый 64.0 р. </t>
  </si>
  <si>
    <t>майка для девочки CAJ2122 р.146/76 цвет белый 69руб </t>
  </si>
  <si>
    <t>футболка для девочки CAJ6611 р.146/76 цвет белый 129руб </t>
  </si>
  <si>
    <t>сорочка для девочки CAJ5182 р.146/72 цвет розовый 197руб </t>
  </si>
  <si>
    <t>брюки для девочки CWJ7370 р.146 цвет серый 221руб</t>
  </si>
  <si>
    <t>Шюлька</t>
  </si>
  <si>
    <t>Брюки детские (Консалт) Артикул:К4259к72 р.56/104 стальной1 265 руб. </t>
  </si>
  <si>
    <t>Фуфайка для мальчика (Консалт) Артикул:К3580к72 р.56/104 цитрус1 155 руб. </t>
  </si>
  <si>
    <t>Фуфайка для мальчика (Консалт) Артикул:К3550к78 р.56/104 желтый5 185 руб.</t>
  </si>
  <si>
    <t>n@ti76</t>
  </si>
  <si>
    <t>Футболка для девочек (Черубино) CAJ2157 р.140/72 св.персиковый 133.00 1шт </t>
  </si>
  <si>
    <t>CAJ6611 р.140/72 чёрный 129.00 1шт </t>
  </si>
  <si>
    <t>CWB7399 р.86/52 фиолетовый 99.00 1шт </t>
  </si>
  <si>
    <t>FS6263 р.170/88/44 чёрный 215.00</t>
  </si>
  <si>
    <t>Natty_S</t>
  </si>
  <si>
    <t>Брюки для мальчика (Черубино) Артикул:CWJ7371 Производитель:Школа р.128/64   цвет чёрный   284.0 р. 1 шт.</t>
  </si>
  <si>
    <t>КомОл</t>
  </si>
  <si>
    <t>Кальсоны для мальчика (Черубино) Артикул CWK1070 р.104/56 черный 118.0 р. </t>
  </si>
  <si>
    <t>Кальсоны. (Евразия) Артикул:В182 Производитель:Евразия р.L/182-188 черн. 245.0 р. </t>
  </si>
  <si>
    <t>Майка для мальчика (Тигр) Артикул:216014 р.110/116 цвет любой 65.0 р. </t>
  </si>
  <si>
    <t>Майка для мальчика (Тигр) Артикул: 216010 р.110/116 цвет любой 65.0 р. </t>
  </si>
  <si>
    <t xml:space="preserve">Фуфайка для мальчика (Консалт) Артикул: К3550к78 р.56/110 желтый5 185.0 р. </t>
  </si>
  <si>
    <t>Фуфайка для мальчика (Консалт) Артикул: СК3471-1к66 р.56/110 красный1 155.0 р. </t>
  </si>
  <si>
    <t>Трусы-шортики Artu Артикул:1457 р.3 143.0 р.</t>
  </si>
  <si>
    <t>asha79</t>
  </si>
  <si>
    <t>Брюки для мал(Черубино) CAK7222 р.110/60 т.бежевый 230,00</t>
  </si>
  <si>
    <t>Madinanaty</t>
  </si>
  <si>
    <t>Кальсоны для мал. 12-412-115 (термобелье) - р-р 122 , 1 шт</t>
  </si>
  <si>
    <t>Lisu</t>
  </si>
  <si>
    <t>OlgaKa**</t>
  </si>
  <si>
    <t>1)Комбинезон дет. "Весна" (Юник)Артикул:U278-24 р.74 белый 159.0 р. </t>
  </si>
  <si>
    <t>2)Боди дет. "Весна" (Юник) Артикул: U301-24 р.74 белый 81.0 р.</t>
  </si>
  <si>
    <t>Бриджи для девочки (Черубино) CAK7271 р.104/56 чёрный 73.00 1 шт </t>
  </si>
  <si>
    <t>Купальник гимнастический для девочки (Черубино)CAK4079 р.104/56 118.00 чёрный 2 шт. замена р.110</t>
  </si>
  <si>
    <t>Каштанк@</t>
  </si>
  <si>
    <t>tatianna78</t>
  </si>
  <si>
    <t xml:space="preserve">Пижама для девочки (Черубино) 282р Артикул:CAJ5181 р-р 134 Wink цвет любой </t>
  </si>
  <si>
    <t xml:space="preserve">Майка для девочки белый (Черубино) 75р Артикул:CAJ2205 р-р 134 белый </t>
  </si>
  <si>
    <t>Майка для мальчика (Черубино) 56р Артикул:CAK2094 р.110/60/116 белый</t>
  </si>
  <si>
    <t>Брюки мужские (Евразия) Артикул: с02-161-047, р.B5XL/182-188 - 207,0 руб. 1 ШТ </t>
  </si>
  <si>
    <t>Брюки мужские (Евразия) Артикул: 02-161-001 р.100/182-188 - 232 руб. 2 ШТ</t>
  </si>
  <si>
    <t>ElizaR</t>
  </si>
  <si>
    <t>Футболка для мальчика (Черубино) CSK6907 р.122/64 бирюзовый 109.0 р.</t>
  </si>
  <si>
    <t xml:space="preserve">Колготки дет. (Алсу) расцветка на мальчика КДО р.18/19 </t>
  </si>
  <si>
    <t>Колготки детские. х/б+эл. (Алсу)расцветка на мальчика 2фс70 р.18/19</t>
  </si>
  <si>
    <t>колготки, расцветка для девочки:  пфС70 р.19/20   147,00</t>
  </si>
  <si>
    <t>колготки, расцветка для девочки: КД6  р.20  109,00</t>
  </si>
  <si>
    <t>колготки, расцветка для девочки: 2фс70  р.19/20   93,00</t>
  </si>
  <si>
    <t xml:space="preserve">Колготки дет. махр(Алсу) по 1 шт. расцветка на мальчика пфС70 р.17/18 </t>
  </si>
  <si>
    <t xml:space="preserve">Колготки дет. махр(Алсу) по 1 шт. расцветка на мальчика пфс78 р.18/19 </t>
  </si>
  <si>
    <t>Комплект для мальчика (майка, трусы-боксеры)CAK3277 Производитель:Черубино (Cherubino)  р.122/128/64 цена 127 рублей св.серый/серый - 2 шт. </t>
  </si>
  <si>
    <t xml:space="preserve">Топ для девочки (Черубино) CAJ6613 р.134 бирюзовый 145.0 р. </t>
  </si>
  <si>
    <t>Топ для девочки (Черубино) CAJ6613 р.140/72 бирюзовый 145.0 р. 5шт.</t>
  </si>
  <si>
    <t>Рукавицы детские (Кроха) LM-FIX-2 р.2/4 286,00 синие</t>
  </si>
  <si>
    <t>S-MM-02 Шарф детский (Кроха) (один размер) синий</t>
  </si>
  <si>
    <t>Пижама детская (Консалт) замена К1513 р.64/122 265</t>
  </si>
  <si>
    <t xml:space="preserve">Майка для мал. (Черубино) CSB6485 р.98/56 желт/бирюзовый </t>
  </si>
  <si>
    <t xml:space="preserve">Майка для мал. (Черубино) CSB6557 р.98/56 бирюзовый/салатовый </t>
  </si>
  <si>
    <t xml:space="preserve">Майка для мал. (Черубино) CSB6558 р.98/56 желтый </t>
  </si>
  <si>
    <t xml:space="preserve">Майка для мал. (Черубино) CSK6507 р.104/56 бирюзовый </t>
  </si>
  <si>
    <t xml:space="preserve"> 1 маечку на мальчика Черубино, р.98/56 CSB6557 </t>
  </si>
  <si>
    <t>мужские носки черные 5 пар: замена с93ор Орёл р.27 26.9 р</t>
  </si>
  <si>
    <t xml:space="preserve">2) Перчатки детские (Кроха) замена Перчатки детские арт G-9 289руб </t>
  </si>
  <si>
    <t xml:space="preserve">1) Рукавицы детские (Кроха) замена Рукавицы детские арт M-78 200 руб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</si>
</sst>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charset val="204"/>
      <scheme val="minor"/>
    </font>
    <font>
      <sz val="11"/>
      <color rgb="FFFFFF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" fontId="1" fillId="0" borderId="0" xfId="0" applyNumberFormat="1" applyFont="1"/>
    <xf numFmtId="1" fontId="0" fillId="0" borderId="0" xfId="0" applyNumberFormat="1"/>
    <xf numFmtId="1" fontId="3" fillId="0" borderId="0" xfId="0" applyNumberFormat="1" applyFont="1"/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5"/>
  <sheetViews>
    <sheetView tabSelected="1" workbookViewId="0">
      <selection activeCell="J2" sqref="J2"/>
    </sheetView>
  </sheetViews>
  <sheetFormatPr defaultRowHeight="15" x14ac:dyDescent="0.25"/>
  <cols>
    <col min="1" max="1" width="32.5703125" customWidth="1"/>
    <col min="2" max="2" width="61.28515625" customWidth="1"/>
    <col min="8" max="8" width="9.140625" style="5"/>
  </cols>
  <sheetData>
    <row r="1" spans="1:8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 t="s">
        <v>7</v>
      </c>
    </row>
    <row r="2" spans="1:8" x14ac:dyDescent="0.25">
      <c r="A2" t="s">
        <v>39</v>
      </c>
      <c r="B2" t="s">
        <v>120</v>
      </c>
      <c r="C2">
        <v>286</v>
      </c>
      <c r="E2">
        <v>286</v>
      </c>
    </row>
    <row r="3" spans="1:8" x14ac:dyDescent="0.25">
      <c r="A3" t="s">
        <v>39</v>
      </c>
      <c r="B3" t="s">
        <v>38</v>
      </c>
      <c r="C3">
        <v>190</v>
      </c>
      <c r="E3">
        <v>190</v>
      </c>
    </row>
    <row r="4" spans="1:8" x14ac:dyDescent="0.25">
      <c r="A4" t="s">
        <v>39</v>
      </c>
      <c r="B4" t="s">
        <v>121</v>
      </c>
      <c r="C4">
        <v>191</v>
      </c>
      <c r="E4">
        <v>191</v>
      </c>
    </row>
    <row r="5" spans="1:8" s="3" customFormat="1" x14ac:dyDescent="0.25">
      <c r="A5" s="3" t="s">
        <v>39</v>
      </c>
      <c r="E5" s="3">
        <f>SUM(E2:E4)</f>
        <v>667</v>
      </c>
      <c r="F5" s="3">
        <f>E5*1.08</f>
        <v>720.36</v>
      </c>
      <c r="G5" s="3">
        <v>0</v>
      </c>
      <c r="H5" s="6">
        <f>F5-G5</f>
        <v>720.36</v>
      </c>
    </row>
    <row r="6" spans="1:8" x14ac:dyDescent="0.25">
      <c r="A6" t="s">
        <v>91</v>
      </c>
      <c r="B6" t="s">
        <v>84</v>
      </c>
      <c r="C6">
        <v>118</v>
      </c>
      <c r="E6">
        <v>118</v>
      </c>
    </row>
    <row r="7" spans="1:8" x14ac:dyDescent="0.25">
      <c r="A7" t="s">
        <v>91</v>
      </c>
      <c r="B7" t="s">
        <v>85</v>
      </c>
      <c r="C7">
        <v>245</v>
      </c>
      <c r="E7">
        <v>245</v>
      </c>
    </row>
    <row r="8" spans="1:8" x14ac:dyDescent="0.25">
      <c r="A8" t="s">
        <v>91</v>
      </c>
      <c r="B8" t="s">
        <v>86</v>
      </c>
      <c r="C8">
        <v>65</v>
      </c>
      <c r="E8">
        <v>65</v>
      </c>
    </row>
    <row r="9" spans="1:8" x14ac:dyDescent="0.25">
      <c r="A9" t="s">
        <v>91</v>
      </c>
      <c r="B9" t="s">
        <v>87</v>
      </c>
      <c r="C9">
        <v>65</v>
      </c>
      <c r="E9">
        <v>65</v>
      </c>
    </row>
    <row r="10" spans="1:8" x14ac:dyDescent="0.25">
      <c r="A10" t="s">
        <v>91</v>
      </c>
      <c r="B10" t="s">
        <v>88</v>
      </c>
      <c r="C10">
        <v>185</v>
      </c>
      <c r="E10">
        <v>185</v>
      </c>
    </row>
    <row r="11" spans="1:8" x14ac:dyDescent="0.25">
      <c r="A11" t="s">
        <v>91</v>
      </c>
      <c r="B11" t="s">
        <v>89</v>
      </c>
      <c r="C11">
        <v>155</v>
      </c>
      <c r="E11">
        <v>155</v>
      </c>
    </row>
    <row r="12" spans="1:8" x14ac:dyDescent="0.25">
      <c r="A12" t="s">
        <v>91</v>
      </c>
      <c r="B12" t="s">
        <v>90</v>
      </c>
      <c r="C12">
        <v>143</v>
      </c>
      <c r="E12">
        <v>143</v>
      </c>
    </row>
    <row r="13" spans="1:8" s="3" customFormat="1" x14ac:dyDescent="0.25">
      <c r="A13" s="3" t="s">
        <v>91</v>
      </c>
      <c r="E13" s="3">
        <f>SUM(E6:E12)</f>
        <v>976</v>
      </c>
      <c r="F13" s="3">
        <f>E13*1.08</f>
        <v>1054.0800000000002</v>
      </c>
      <c r="G13" s="3">
        <v>1054</v>
      </c>
      <c r="H13" s="6">
        <f>F13-G13</f>
        <v>8.0000000000154614E-2</v>
      </c>
    </row>
    <row r="14" spans="1:8" x14ac:dyDescent="0.25">
      <c r="A14" t="s">
        <v>108</v>
      </c>
      <c r="B14" t="s">
        <v>106</v>
      </c>
      <c r="C14">
        <v>207</v>
      </c>
      <c r="E14">
        <v>207</v>
      </c>
    </row>
    <row r="15" spans="1:8" x14ac:dyDescent="0.25">
      <c r="A15" t="s">
        <v>108</v>
      </c>
      <c r="B15" t="s">
        <v>107</v>
      </c>
      <c r="C15">
        <v>232</v>
      </c>
      <c r="D15">
        <v>1</v>
      </c>
      <c r="E15">
        <v>232</v>
      </c>
    </row>
    <row r="16" spans="1:8" s="3" customFormat="1" x14ac:dyDescent="0.25">
      <c r="A16" s="3" t="s">
        <v>108</v>
      </c>
      <c r="E16" s="3">
        <f>SUM(E14:E15)</f>
        <v>439</v>
      </c>
      <c r="F16" s="3">
        <f>E16*1.08</f>
        <v>474.12</v>
      </c>
      <c r="G16" s="3">
        <v>474</v>
      </c>
      <c r="H16" s="6">
        <f>F16-G16</f>
        <v>0.12000000000000455</v>
      </c>
    </row>
    <row r="17" spans="1:9" x14ac:dyDescent="0.25">
      <c r="A17" t="s">
        <v>60</v>
      </c>
      <c r="B17" t="s">
        <v>59</v>
      </c>
      <c r="C17">
        <v>139</v>
      </c>
      <c r="E17">
        <v>139</v>
      </c>
    </row>
    <row r="18" spans="1:9" x14ac:dyDescent="0.25">
      <c r="A18" t="s">
        <v>60</v>
      </c>
      <c r="B18" t="s">
        <v>63</v>
      </c>
      <c r="C18">
        <v>0</v>
      </c>
      <c r="E18">
        <v>0</v>
      </c>
    </row>
    <row r="19" spans="1:9" s="3" customFormat="1" x14ac:dyDescent="0.25">
      <c r="A19" s="3" t="s">
        <v>60</v>
      </c>
      <c r="E19" s="3">
        <f>SUM(E17:E18)</f>
        <v>139</v>
      </c>
      <c r="F19" s="3">
        <f>E19*1.08</f>
        <v>150.12</v>
      </c>
      <c r="G19" s="3">
        <v>150</v>
      </c>
      <c r="H19" s="6">
        <f>F19-G19</f>
        <v>0.12000000000000455</v>
      </c>
    </row>
    <row r="20" spans="1:9" x14ac:dyDescent="0.25">
      <c r="A20" t="s">
        <v>42</v>
      </c>
      <c r="B20" t="s">
        <v>40</v>
      </c>
      <c r="C20">
        <v>61</v>
      </c>
      <c r="D20">
        <v>3</v>
      </c>
      <c r="E20">
        <f>C20*D20</f>
        <v>183</v>
      </c>
    </row>
    <row r="21" spans="1:9" x14ac:dyDescent="0.25">
      <c r="A21" t="s">
        <v>42</v>
      </c>
      <c r="B21" t="s">
        <v>41</v>
      </c>
      <c r="C21">
        <v>345</v>
      </c>
      <c r="E21">
        <v>345</v>
      </c>
    </row>
    <row r="22" spans="1:9" x14ac:dyDescent="0.25">
      <c r="A22" t="s">
        <v>42</v>
      </c>
      <c r="B22" t="s">
        <v>53</v>
      </c>
      <c r="C22">
        <v>78</v>
      </c>
      <c r="E22">
        <v>78</v>
      </c>
    </row>
    <row r="23" spans="1:9" x14ac:dyDescent="0.25">
      <c r="A23" t="s">
        <v>42</v>
      </c>
      <c r="B23" t="s">
        <v>54</v>
      </c>
      <c r="C23">
        <v>78</v>
      </c>
      <c r="E23">
        <v>78</v>
      </c>
    </row>
    <row r="24" spans="1:9" x14ac:dyDescent="0.25">
      <c r="A24" t="s">
        <v>42</v>
      </c>
      <c r="B24" t="s">
        <v>55</v>
      </c>
      <c r="C24">
        <v>357</v>
      </c>
      <c r="E24">
        <v>357</v>
      </c>
    </row>
    <row r="25" spans="1:9" x14ac:dyDescent="0.25">
      <c r="A25" t="s">
        <v>42</v>
      </c>
      <c r="B25" t="s">
        <v>56</v>
      </c>
      <c r="C25">
        <v>198</v>
      </c>
      <c r="E25">
        <v>198</v>
      </c>
    </row>
    <row r="26" spans="1:9" s="3" customFormat="1" x14ac:dyDescent="0.25">
      <c r="A26" t="s">
        <v>42</v>
      </c>
      <c r="B26" t="s">
        <v>57</v>
      </c>
      <c r="C26">
        <v>144</v>
      </c>
      <c r="D26"/>
      <c r="E26">
        <v>144</v>
      </c>
      <c r="F26"/>
      <c r="G26"/>
      <c r="H26" s="5"/>
      <c r="I26"/>
    </row>
    <row r="27" spans="1:9" x14ac:dyDescent="0.25">
      <c r="A27" s="3" t="s">
        <v>42</v>
      </c>
      <c r="B27" s="3"/>
      <c r="C27" s="3"/>
      <c r="D27" s="3"/>
      <c r="E27" s="3">
        <f>SUM(E20:E26)</f>
        <v>1383</v>
      </c>
      <c r="F27" s="3">
        <f>E27*1.08</f>
        <v>1493.64</v>
      </c>
      <c r="G27" s="3">
        <v>1494</v>
      </c>
      <c r="H27" s="6">
        <f>F27-G27</f>
        <v>-0.35999999999989996</v>
      </c>
      <c r="I27" s="3"/>
    </row>
    <row r="28" spans="1:9" x14ac:dyDescent="0.25">
      <c r="A28" t="s">
        <v>48</v>
      </c>
      <c r="B28" s="7" t="s">
        <v>45</v>
      </c>
      <c r="C28">
        <v>0</v>
      </c>
      <c r="E28">
        <v>0</v>
      </c>
    </row>
    <row r="29" spans="1:9" x14ac:dyDescent="0.25">
      <c r="A29" t="s">
        <v>48</v>
      </c>
      <c r="B29" t="s">
        <v>46</v>
      </c>
      <c r="C29">
        <v>82</v>
      </c>
      <c r="D29">
        <v>2</v>
      </c>
      <c r="E29">
        <f>C29*D29</f>
        <v>164</v>
      </c>
    </row>
    <row r="30" spans="1:9" s="3" customFormat="1" x14ac:dyDescent="0.25">
      <c r="A30" t="s">
        <v>48</v>
      </c>
      <c r="B30" t="s">
        <v>47</v>
      </c>
      <c r="C30">
        <v>109</v>
      </c>
      <c r="D30"/>
      <c r="E30">
        <v>109</v>
      </c>
      <c r="F30"/>
      <c r="G30"/>
      <c r="H30" s="5"/>
      <c r="I30"/>
    </row>
    <row r="31" spans="1:9" x14ac:dyDescent="0.25">
      <c r="A31" s="3" t="s">
        <v>48</v>
      </c>
      <c r="B31" s="3"/>
      <c r="C31" s="3"/>
      <c r="D31" s="3"/>
      <c r="E31" s="3">
        <f>SUM(E28:E30)</f>
        <v>273</v>
      </c>
      <c r="F31" s="3">
        <f>E31*1.08</f>
        <v>294.84000000000003</v>
      </c>
      <c r="G31" s="3">
        <v>0</v>
      </c>
      <c r="H31" s="6">
        <f>F31-G31</f>
        <v>294.84000000000003</v>
      </c>
      <c r="I31" s="3"/>
    </row>
    <row r="32" spans="1:9" x14ac:dyDescent="0.25">
      <c r="A32" t="s">
        <v>44</v>
      </c>
      <c r="B32" t="s">
        <v>43</v>
      </c>
      <c r="C32">
        <v>325</v>
      </c>
      <c r="E32">
        <v>325</v>
      </c>
    </row>
    <row r="33" spans="1:9" x14ac:dyDescent="0.25">
      <c r="A33" t="s">
        <v>44</v>
      </c>
      <c r="B33" t="s">
        <v>64</v>
      </c>
      <c r="C33">
        <v>125</v>
      </c>
      <c r="E33">
        <v>125</v>
      </c>
    </row>
    <row r="34" spans="1:9" x14ac:dyDescent="0.25">
      <c r="A34" t="s">
        <v>44</v>
      </c>
      <c r="B34" t="s">
        <v>65</v>
      </c>
      <c r="C34">
        <v>82</v>
      </c>
      <c r="E34">
        <v>82</v>
      </c>
    </row>
    <row r="35" spans="1:9" s="3" customFormat="1" x14ac:dyDescent="0.25">
      <c r="A35" t="s">
        <v>44</v>
      </c>
      <c r="B35" t="s">
        <v>66</v>
      </c>
      <c r="C35">
        <v>102</v>
      </c>
      <c r="D35"/>
      <c r="E35">
        <v>102</v>
      </c>
      <c r="F35"/>
      <c r="G35"/>
      <c r="H35" s="5"/>
      <c r="I35"/>
    </row>
    <row r="36" spans="1:9" x14ac:dyDescent="0.25">
      <c r="A36" s="3" t="s">
        <v>44</v>
      </c>
      <c r="B36" s="3"/>
      <c r="C36" s="3"/>
      <c r="D36" s="3"/>
      <c r="E36" s="3">
        <f>SUM(E32:E35)</f>
        <v>634</v>
      </c>
      <c r="F36" s="3">
        <f>E36*1.08</f>
        <v>684.72</v>
      </c>
      <c r="G36" s="3">
        <v>685</v>
      </c>
      <c r="H36" s="6">
        <f>F36-G36</f>
        <v>-0.27999999999997272</v>
      </c>
      <c r="I36" s="3"/>
    </row>
    <row r="37" spans="1:9" s="3" customFormat="1" x14ac:dyDescent="0.25">
      <c r="A37" t="s">
        <v>95</v>
      </c>
      <c r="B37" t="s">
        <v>94</v>
      </c>
      <c r="C37">
        <v>234</v>
      </c>
      <c r="D37"/>
      <c r="E37">
        <v>234</v>
      </c>
      <c r="F37"/>
      <c r="G37"/>
      <c r="H37" s="5"/>
      <c r="I37"/>
    </row>
    <row r="38" spans="1:9" x14ac:dyDescent="0.25">
      <c r="A38" s="3" t="s">
        <v>95</v>
      </c>
      <c r="B38" s="3"/>
      <c r="C38" s="3"/>
      <c r="D38" s="3"/>
      <c r="E38" s="3">
        <f>SUM(E37)</f>
        <v>234</v>
      </c>
      <c r="F38" s="3">
        <f>E38*1.08</f>
        <v>252.72000000000003</v>
      </c>
      <c r="G38" s="3">
        <v>0</v>
      </c>
      <c r="H38" s="6">
        <f>F38-G38</f>
        <v>252.72000000000003</v>
      </c>
      <c r="I38" s="3"/>
    </row>
    <row r="39" spans="1:9" s="3" customFormat="1" x14ac:dyDescent="0.25">
      <c r="A39" t="s">
        <v>93</v>
      </c>
      <c r="B39" t="s">
        <v>92</v>
      </c>
      <c r="C39">
        <v>230</v>
      </c>
      <c r="D39"/>
      <c r="E39">
        <v>230</v>
      </c>
      <c r="F39"/>
      <c r="G39"/>
      <c r="H39" s="5"/>
      <c r="I39"/>
    </row>
    <row r="40" spans="1:9" x14ac:dyDescent="0.25">
      <c r="A40" s="3" t="s">
        <v>93</v>
      </c>
      <c r="B40" s="3"/>
      <c r="C40" s="3"/>
      <c r="D40" s="3"/>
      <c r="E40" s="3">
        <f>SUM(E39)</f>
        <v>230</v>
      </c>
      <c r="F40" s="3">
        <f>E40*1.08</f>
        <v>248.4</v>
      </c>
      <c r="G40" s="3">
        <v>248</v>
      </c>
      <c r="H40" s="6">
        <f>F40-G40</f>
        <v>0.40000000000000568</v>
      </c>
      <c r="I40" s="3"/>
    </row>
    <row r="41" spans="1:9" x14ac:dyDescent="0.25">
      <c r="A41" t="s">
        <v>76</v>
      </c>
      <c r="B41" t="s">
        <v>73</v>
      </c>
      <c r="C41">
        <v>0</v>
      </c>
      <c r="E41">
        <v>0</v>
      </c>
    </row>
    <row r="42" spans="1:9" ht="15" customHeight="1" x14ac:dyDescent="0.25">
      <c r="A42" t="s">
        <v>76</v>
      </c>
      <c r="B42" t="s">
        <v>74</v>
      </c>
      <c r="C42">
        <v>155</v>
      </c>
      <c r="E42">
        <v>155</v>
      </c>
    </row>
    <row r="43" spans="1:9" s="3" customFormat="1" x14ac:dyDescent="0.25">
      <c r="A43" t="s">
        <v>76</v>
      </c>
      <c r="B43" t="s">
        <v>75</v>
      </c>
      <c r="C43">
        <v>185</v>
      </c>
      <c r="D43"/>
      <c r="E43">
        <v>185</v>
      </c>
      <c r="F43"/>
      <c r="G43"/>
      <c r="H43" s="5"/>
      <c r="I43"/>
    </row>
    <row r="44" spans="1:9" x14ac:dyDescent="0.25">
      <c r="A44" s="3" t="s">
        <v>76</v>
      </c>
      <c r="B44" s="3"/>
      <c r="C44" s="3"/>
      <c r="D44" s="3"/>
      <c r="E44" s="3">
        <f>SUM(E41:E43)</f>
        <v>340</v>
      </c>
      <c r="F44" s="3">
        <f>E44*1.08</f>
        <v>367.20000000000005</v>
      </c>
      <c r="G44" s="3">
        <v>0</v>
      </c>
      <c r="H44" s="6">
        <f>F44-G44</f>
        <v>367.20000000000005</v>
      </c>
      <c r="I44" s="3"/>
    </row>
    <row r="45" spans="1:9" x14ac:dyDescent="0.25">
      <c r="A45" t="s">
        <v>31</v>
      </c>
      <c r="B45" t="s">
        <v>119</v>
      </c>
      <c r="C45">
        <v>145</v>
      </c>
      <c r="D45">
        <v>5</v>
      </c>
      <c r="E45">
        <f>C45*D45</f>
        <v>725</v>
      </c>
    </row>
    <row r="46" spans="1:9" s="3" customFormat="1" x14ac:dyDescent="0.25">
      <c r="A46" t="s">
        <v>31</v>
      </c>
      <c r="B46" t="s">
        <v>118</v>
      </c>
      <c r="C46">
        <v>145</v>
      </c>
      <c r="D46"/>
      <c r="E46">
        <v>145</v>
      </c>
      <c r="F46"/>
      <c r="G46"/>
      <c r="H46" s="5"/>
      <c r="I46"/>
    </row>
    <row r="47" spans="1:9" x14ac:dyDescent="0.25">
      <c r="A47" s="3" t="s">
        <v>31</v>
      </c>
      <c r="B47" s="3"/>
      <c r="C47" s="3"/>
      <c r="D47" s="3"/>
      <c r="E47" s="3">
        <f>SUM(E45:E46)</f>
        <v>870</v>
      </c>
      <c r="F47" s="3">
        <f>E47*1.08</f>
        <v>939.6</v>
      </c>
      <c r="G47" s="3">
        <v>940</v>
      </c>
      <c r="H47" s="6">
        <f>F47-G47</f>
        <v>-0.39999999999997726</v>
      </c>
      <c r="I47" s="3"/>
    </row>
    <row r="48" spans="1:9" x14ac:dyDescent="0.25">
      <c r="A48" t="s">
        <v>81</v>
      </c>
      <c r="B48" t="s">
        <v>77</v>
      </c>
      <c r="C48">
        <v>133</v>
      </c>
      <c r="E48">
        <v>133</v>
      </c>
    </row>
    <row r="49" spans="1:9" s="3" customFormat="1" x14ac:dyDescent="0.25">
      <c r="A49" t="s">
        <v>81</v>
      </c>
      <c r="B49" t="s">
        <v>78</v>
      </c>
      <c r="C49">
        <v>129</v>
      </c>
      <c r="D49"/>
      <c r="E49">
        <v>129</v>
      </c>
      <c r="F49"/>
      <c r="G49"/>
      <c r="H49" s="5"/>
      <c r="I49"/>
    </row>
    <row r="50" spans="1:9" x14ac:dyDescent="0.25">
      <c r="A50" t="s">
        <v>81</v>
      </c>
      <c r="B50" t="s">
        <v>79</v>
      </c>
      <c r="C50">
        <v>99</v>
      </c>
      <c r="E50">
        <v>99</v>
      </c>
    </row>
    <row r="51" spans="1:9" x14ac:dyDescent="0.25">
      <c r="A51" t="s">
        <v>81</v>
      </c>
      <c r="B51" t="s">
        <v>80</v>
      </c>
      <c r="C51">
        <v>215</v>
      </c>
      <c r="E51">
        <v>215</v>
      </c>
    </row>
    <row r="52" spans="1:9" x14ac:dyDescent="0.25">
      <c r="A52" s="3" t="s">
        <v>81</v>
      </c>
      <c r="B52" s="3"/>
      <c r="C52" s="3"/>
      <c r="D52" s="3"/>
      <c r="E52" s="3">
        <f>SUM(E48:E51)</f>
        <v>576</v>
      </c>
      <c r="F52" s="3">
        <f>E52*1.08</f>
        <v>622.08000000000004</v>
      </c>
      <c r="G52" s="3">
        <v>622</v>
      </c>
      <c r="H52" s="6">
        <f>F52-G52</f>
        <v>8.0000000000040927E-2</v>
      </c>
      <c r="I52" s="3"/>
    </row>
    <row r="53" spans="1:9" s="3" customFormat="1" x14ac:dyDescent="0.25">
      <c r="A53" t="s">
        <v>96</v>
      </c>
      <c r="B53" s="2" t="s">
        <v>112</v>
      </c>
      <c r="C53">
        <v>147</v>
      </c>
      <c r="D53"/>
      <c r="E53">
        <v>147</v>
      </c>
      <c r="F53"/>
      <c r="G53"/>
      <c r="H53" s="5"/>
      <c r="I53"/>
    </row>
    <row r="54" spans="1:9" x14ac:dyDescent="0.25">
      <c r="A54" t="s">
        <v>96</v>
      </c>
      <c r="B54" s="2" t="s">
        <v>113</v>
      </c>
      <c r="C54">
        <v>109</v>
      </c>
      <c r="E54">
        <v>109</v>
      </c>
    </row>
    <row r="55" spans="1:9" x14ac:dyDescent="0.25">
      <c r="A55" t="s">
        <v>96</v>
      </c>
      <c r="B55" s="2" t="s">
        <v>114</v>
      </c>
      <c r="C55">
        <v>0</v>
      </c>
      <c r="E55">
        <v>0</v>
      </c>
    </row>
    <row r="56" spans="1:9" x14ac:dyDescent="0.25">
      <c r="A56" s="3" t="s">
        <v>96</v>
      </c>
      <c r="B56" s="3"/>
      <c r="C56" s="3"/>
      <c r="D56" s="3"/>
      <c r="E56" s="3">
        <f>SUM(E53:E55)</f>
        <v>256</v>
      </c>
      <c r="F56" s="3">
        <f>E56*1.08</f>
        <v>276.48</v>
      </c>
      <c r="G56" s="3">
        <v>0</v>
      </c>
      <c r="H56" s="6">
        <f>F56-G56</f>
        <v>276.48</v>
      </c>
      <c r="I56" s="3"/>
    </row>
    <row r="57" spans="1:9" x14ac:dyDescent="0.25">
      <c r="A57" t="s">
        <v>37</v>
      </c>
      <c r="B57" s="2" t="s">
        <v>36</v>
      </c>
      <c r="C57">
        <v>147</v>
      </c>
      <c r="E57">
        <v>147</v>
      </c>
    </row>
    <row r="58" spans="1:9" s="3" customFormat="1" x14ac:dyDescent="0.25">
      <c r="A58" t="s">
        <v>37</v>
      </c>
      <c r="B58" s="2" t="s">
        <v>130</v>
      </c>
      <c r="C58">
        <v>200</v>
      </c>
      <c r="D58"/>
      <c r="E58">
        <v>200</v>
      </c>
      <c r="F58"/>
      <c r="G58"/>
      <c r="H58" s="5"/>
      <c r="I58"/>
    </row>
    <row r="59" spans="1:9" x14ac:dyDescent="0.25">
      <c r="A59" t="s">
        <v>37</v>
      </c>
      <c r="B59" s="2" t="s">
        <v>129</v>
      </c>
      <c r="C59">
        <v>289</v>
      </c>
      <c r="E59">
        <v>289</v>
      </c>
    </row>
    <row r="60" spans="1:9" x14ac:dyDescent="0.25">
      <c r="A60" t="s">
        <v>37</v>
      </c>
      <c r="B60" s="2" t="s">
        <v>128</v>
      </c>
      <c r="C60">
        <v>26.9</v>
      </c>
      <c r="D60">
        <v>5</v>
      </c>
      <c r="E60">
        <f>C60*D60</f>
        <v>134.5</v>
      </c>
    </row>
    <row r="61" spans="1:9" x14ac:dyDescent="0.25">
      <c r="A61" s="3" t="s">
        <v>37</v>
      </c>
      <c r="B61" s="3"/>
      <c r="C61" s="3"/>
      <c r="D61" s="3"/>
      <c r="E61" s="3">
        <f>SUM(E57:E60)</f>
        <v>770.5</v>
      </c>
      <c r="F61" s="3">
        <f>E61*1.08</f>
        <v>832.1400000000001</v>
      </c>
      <c r="G61" s="3">
        <v>0</v>
      </c>
      <c r="H61" s="6">
        <f>F61-G61</f>
        <v>832.1400000000001</v>
      </c>
      <c r="I61" s="3"/>
    </row>
    <row r="62" spans="1:9" s="3" customFormat="1" x14ac:dyDescent="0.25">
      <c r="A62" t="s">
        <v>29</v>
      </c>
      <c r="B62" t="s">
        <v>26</v>
      </c>
      <c r="C62">
        <v>345</v>
      </c>
      <c r="D62"/>
      <c r="E62">
        <v>345</v>
      </c>
      <c r="F62"/>
      <c r="G62"/>
      <c r="H62" s="5"/>
      <c r="I62"/>
    </row>
    <row r="63" spans="1:9" x14ac:dyDescent="0.25">
      <c r="A63" t="s">
        <v>29</v>
      </c>
      <c r="B63" t="s">
        <v>27</v>
      </c>
      <c r="C63">
        <v>385</v>
      </c>
      <c r="E63">
        <v>385</v>
      </c>
    </row>
    <row r="64" spans="1:9" x14ac:dyDescent="0.25">
      <c r="A64" t="s">
        <v>29</v>
      </c>
      <c r="B64" t="s">
        <v>28</v>
      </c>
      <c r="C64">
        <v>151</v>
      </c>
      <c r="E64">
        <v>151</v>
      </c>
    </row>
    <row r="65" spans="1:9" x14ac:dyDescent="0.25">
      <c r="A65" s="3" t="s">
        <v>29</v>
      </c>
      <c r="B65" s="3"/>
      <c r="C65" s="3"/>
      <c r="D65" s="3"/>
      <c r="E65" s="3">
        <f>SUM(E62:E64)</f>
        <v>881</v>
      </c>
      <c r="F65" s="3">
        <f>E65*1.08</f>
        <v>951.48</v>
      </c>
      <c r="G65" s="3">
        <v>951</v>
      </c>
      <c r="H65" s="6">
        <f>F65-G65</f>
        <v>0.48000000000001819</v>
      </c>
      <c r="I65" s="3"/>
    </row>
    <row r="66" spans="1:9" s="3" customFormat="1" x14ac:dyDescent="0.25">
      <c r="A66" t="s">
        <v>102</v>
      </c>
      <c r="B66" t="s">
        <v>103</v>
      </c>
      <c r="C66">
        <v>282</v>
      </c>
      <c r="D66"/>
      <c r="E66">
        <v>282</v>
      </c>
      <c r="F66"/>
      <c r="G66"/>
      <c r="H66" s="5"/>
      <c r="I66"/>
    </row>
    <row r="67" spans="1:9" x14ac:dyDescent="0.25">
      <c r="A67" t="s">
        <v>102</v>
      </c>
      <c r="B67" t="s">
        <v>104</v>
      </c>
      <c r="C67">
        <v>75</v>
      </c>
      <c r="E67">
        <v>75</v>
      </c>
    </row>
    <row r="68" spans="1:9" x14ac:dyDescent="0.25">
      <c r="A68" t="s">
        <v>102</v>
      </c>
      <c r="B68" t="s">
        <v>105</v>
      </c>
      <c r="C68">
        <v>0</v>
      </c>
      <c r="E68">
        <v>0</v>
      </c>
    </row>
    <row r="69" spans="1:9" x14ac:dyDescent="0.25">
      <c r="A69" s="3" t="s">
        <v>102</v>
      </c>
      <c r="B69" s="3"/>
      <c r="C69" s="3"/>
      <c r="D69" s="3"/>
      <c r="E69" s="3">
        <f>SUM(E66:E68)</f>
        <v>357</v>
      </c>
      <c r="F69" s="3">
        <f>E69*1.08</f>
        <v>385.56</v>
      </c>
      <c r="G69" s="3">
        <v>386</v>
      </c>
      <c r="H69" s="6">
        <f>F69-G69</f>
        <v>-0.43999999999999773</v>
      </c>
      <c r="I69" s="3"/>
    </row>
    <row r="70" spans="1:9" x14ac:dyDescent="0.25">
      <c r="A70" t="s">
        <v>30</v>
      </c>
      <c r="B70" t="s">
        <v>127</v>
      </c>
      <c r="C70">
        <v>93</v>
      </c>
      <c r="E70">
        <v>93</v>
      </c>
    </row>
    <row r="71" spans="1:9" x14ac:dyDescent="0.25">
      <c r="A71" t="s">
        <v>30</v>
      </c>
      <c r="B71" t="s">
        <v>123</v>
      </c>
      <c r="C71">
        <v>90</v>
      </c>
      <c r="E71">
        <v>90</v>
      </c>
    </row>
    <row r="72" spans="1:9" x14ac:dyDescent="0.25">
      <c r="A72" t="s">
        <v>30</v>
      </c>
      <c r="B72" t="s">
        <v>124</v>
      </c>
      <c r="C72">
        <v>93</v>
      </c>
      <c r="E72">
        <v>93</v>
      </c>
    </row>
    <row r="73" spans="1:9" x14ac:dyDescent="0.25">
      <c r="A73" t="s">
        <v>30</v>
      </c>
      <c r="B73" s="2" t="s">
        <v>125</v>
      </c>
      <c r="C73">
        <v>90</v>
      </c>
      <c r="E73">
        <v>90</v>
      </c>
    </row>
    <row r="74" spans="1:9" x14ac:dyDescent="0.25">
      <c r="A74" t="s">
        <v>30</v>
      </c>
      <c r="B74" t="s">
        <v>126</v>
      </c>
      <c r="C74">
        <v>103</v>
      </c>
      <c r="E74">
        <v>103</v>
      </c>
    </row>
    <row r="75" spans="1:9" x14ac:dyDescent="0.25">
      <c r="A75" t="s">
        <v>30</v>
      </c>
      <c r="B75" t="s">
        <v>115</v>
      </c>
      <c r="C75">
        <v>120.54</v>
      </c>
      <c r="E75">
        <v>120.54</v>
      </c>
    </row>
    <row r="76" spans="1:9" s="3" customFormat="1" x14ac:dyDescent="0.25">
      <c r="A76" t="s">
        <v>30</v>
      </c>
      <c r="B76" t="s">
        <v>116</v>
      </c>
      <c r="C76">
        <v>137</v>
      </c>
      <c r="D76"/>
      <c r="E76">
        <v>137</v>
      </c>
      <c r="F76"/>
      <c r="G76"/>
      <c r="H76" s="5"/>
      <c r="I76"/>
    </row>
    <row r="77" spans="1:9" x14ac:dyDescent="0.25">
      <c r="A77" t="s">
        <v>30</v>
      </c>
      <c r="B77" t="s">
        <v>110</v>
      </c>
      <c r="C77">
        <v>75.5</v>
      </c>
      <c r="E77">
        <v>75.5</v>
      </c>
    </row>
    <row r="78" spans="1:9" s="3" customFormat="1" x14ac:dyDescent="0.25">
      <c r="A78" t="s">
        <v>30</v>
      </c>
      <c r="B78" t="s">
        <v>111</v>
      </c>
      <c r="C78">
        <v>93</v>
      </c>
      <c r="D78" t="s">
        <v>58</v>
      </c>
      <c r="E78">
        <v>93</v>
      </c>
      <c r="F78"/>
      <c r="G78"/>
      <c r="H78" s="5"/>
      <c r="I78"/>
    </row>
    <row r="79" spans="1:9" x14ac:dyDescent="0.25">
      <c r="A79" s="3" t="s">
        <v>30</v>
      </c>
      <c r="B79" s="3"/>
      <c r="C79" s="3"/>
      <c r="D79" s="3"/>
      <c r="E79" s="3">
        <f>SUM(E70:E78)</f>
        <v>895.04</v>
      </c>
      <c r="F79" s="3">
        <f>E79*1.08</f>
        <v>966.64319999999998</v>
      </c>
      <c r="G79" s="3">
        <v>967</v>
      </c>
      <c r="H79" s="6">
        <f>F79-G79</f>
        <v>-0.3568000000000211</v>
      </c>
      <c r="I79" s="3"/>
    </row>
    <row r="80" spans="1:9" x14ac:dyDescent="0.25">
      <c r="A80" t="s">
        <v>62</v>
      </c>
      <c r="B80" t="s">
        <v>61</v>
      </c>
      <c r="C80">
        <v>0</v>
      </c>
      <c r="E80">
        <v>0</v>
      </c>
    </row>
    <row r="81" spans="1:9" s="3" customFormat="1" x14ac:dyDescent="0.25">
      <c r="A81" s="3" t="s">
        <v>62</v>
      </c>
      <c r="E81" s="3">
        <v>0</v>
      </c>
      <c r="F81" s="3">
        <v>0</v>
      </c>
      <c r="G81" s="3">
        <v>0</v>
      </c>
      <c r="H81" s="6">
        <v>0</v>
      </c>
    </row>
    <row r="82" spans="1:9" x14ac:dyDescent="0.25">
      <c r="A82" t="s">
        <v>21</v>
      </c>
      <c r="B82" t="s">
        <v>122</v>
      </c>
      <c r="C82">
        <v>265</v>
      </c>
      <c r="E82">
        <v>265</v>
      </c>
    </row>
    <row r="83" spans="1:9" x14ac:dyDescent="0.25">
      <c r="A83" t="s">
        <v>21</v>
      </c>
      <c r="B83" t="s">
        <v>109</v>
      </c>
      <c r="C83" s="3">
        <v>0</v>
      </c>
      <c r="E83" s="3">
        <v>0</v>
      </c>
    </row>
    <row r="84" spans="1:9" s="3" customFormat="1" x14ac:dyDescent="0.25">
      <c r="A84" s="3" t="s">
        <v>21</v>
      </c>
      <c r="E84" s="3">
        <f>SUM(E82:E83)</f>
        <v>265</v>
      </c>
      <c r="F84" s="3">
        <f>E84*1.08</f>
        <v>286.20000000000005</v>
      </c>
      <c r="G84" s="3">
        <v>286</v>
      </c>
      <c r="H84" s="6">
        <f>F84-G84</f>
        <v>0.20000000000004547</v>
      </c>
    </row>
    <row r="85" spans="1:9" x14ac:dyDescent="0.25">
      <c r="A85" t="s">
        <v>34</v>
      </c>
      <c r="B85" t="s">
        <v>32</v>
      </c>
      <c r="C85">
        <v>250</v>
      </c>
      <c r="E85">
        <v>250</v>
      </c>
    </row>
    <row r="86" spans="1:9" x14ac:dyDescent="0.25">
      <c r="A86" t="s">
        <v>34</v>
      </c>
      <c r="B86" t="s">
        <v>33</v>
      </c>
      <c r="C86">
        <v>169</v>
      </c>
      <c r="E86">
        <v>169</v>
      </c>
    </row>
    <row r="87" spans="1:9" x14ac:dyDescent="0.25">
      <c r="A87" s="3" t="s">
        <v>34</v>
      </c>
      <c r="B87" s="3"/>
      <c r="C87" s="3"/>
      <c r="D87" s="3"/>
      <c r="E87" s="3">
        <f>SUM(E85:E86)</f>
        <v>419</v>
      </c>
      <c r="F87" s="3">
        <f>E87*1.08</f>
        <v>452.52000000000004</v>
      </c>
      <c r="G87" s="3">
        <v>453</v>
      </c>
      <c r="H87" s="6">
        <f>F87-G87</f>
        <v>-0.47999999999996135</v>
      </c>
      <c r="I87" s="3"/>
    </row>
    <row r="88" spans="1:9" s="3" customFormat="1" x14ac:dyDescent="0.25">
      <c r="A88" t="s">
        <v>52</v>
      </c>
      <c r="B88" t="s">
        <v>49</v>
      </c>
      <c r="C88">
        <v>68</v>
      </c>
      <c r="D88">
        <v>3</v>
      </c>
      <c r="E88">
        <f>C88*D88</f>
        <v>204</v>
      </c>
      <c r="F88"/>
      <c r="G88"/>
      <c r="H88" s="5"/>
      <c r="I88"/>
    </row>
    <row r="89" spans="1:9" x14ac:dyDescent="0.25">
      <c r="A89" t="s">
        <v>52</v>
      </c>
      <c r="B89" t="s">
        <v>50</v>
      </c>
      <c r="C89">
        <v>73</v>
      </c>
      <c r="D89">
        <v>2</v>
      </c>
      <c r="E89">
        <v>146</v>
      </c>
    </row>
    <row r="90" spans="1:9" x14ac:dyDescent="0.25">
      <c r="A90" t="s">
        <v>52</v>
      </c>
      <c r="B90" t="s">
        <v>51</v>
      </c>
      <c r="C90">
        <v>132</v>
      </c>
      <c r="E90">
        <v>132</v>
      </c>
    </row>
    <row r="91" spans="1:9" x14ac:dyDescent="0.25">
      <c r="A91" s="3" t="s">
        <v>52</v>
      </c>
      <c r="B91" s="3"/>
      <c r="C91" s="3"/>
      <c r="D91" s="3"/>
      <c r="E91" s="3">
        <f>SUM(E88:E90)</f>
        <v>482</v>
      </c>
      <c r="F91" s="3">
        <f>E91*1.08</f>
        <v>520.56000000000006</v>
      </c>
      <c r="G91" s="3">
        <v>521</v>
      </c>
      <c r="H91" s="6">
        <f>F91-G91</f>
        <v>-0.43999999999994088</v>
      </c>
      <c r="I91" s="3"/>
    </row>
    <row r="92" spans="1:9" x14ac:dyDescent="0.25">
      <c r="A92" t="s">
        <v>22</v>
      </c>
      <c r="B92" t="s">
        <v>23</v>
      </c>
      <c r="C92">
        <v>112</v>
      </c>
      <c r="E92">
        <v>112</v>
      </c>
    </row>
    <row r="93" spans="1:9" x14ac:dyDescent="0.25">
      <c r="A93" t="s">
        <v>22</v>
      </c>
      <c r="B93" t="s">
        <v>24</v>
      </c>
      <c r="C93">
        <v>85</v>
      </c>
      <c r="D93">
        <v>2</v>
      </c>
      <c r="E93">
        <f>C93*D93</f>
        <v>170</v>
      </c>
    </row>
    <row r="94" spans="1:9" x14ac:dyDescent="0.25">
      <c r="A94" t="s">
        <v>22</v>
      </c>
      <c r="B94" t="s">
        <v>25</v>
      </c>
      <c r="C94">
        <v>105</v>
      </c>
      <c r="E94">
        <v>105</v>
      </c>
    </row>
    <row r="95" spans="1:9" x14ac:dyDescent="0.25">
      <c r="A95" t="s">
        <v>22</v>
      </c>
      <c r="B95" t="s">
        <v>35</v>
      </c>
      <c r="C95">
        <v>155</v>
      </c>
      <c r="E95">
        <v>155</v>
      </c>
    </row>
    <row r="96" spans="1:9" s="3" customFormat="1" x14ac:dyDescent="0.25">
      <c r="A96" t="s">
        <v>22</v>
      </c>
      <c r="B96" t="s">
        <v>67</v>
      </c>
      <c r="C96">
        <v>64</v>
      </c>
      <c r="D96"/>
      <c r="E96">
        <v>64</v>
      </c>
      <c r="F96"/>
      <c r="G96"/>
      <c r="H96" s="5"/>
      <c r="I96"/>
    </row>
    <row r="97" spans="1:9" x14ac:dyDescent="0.25">
      <c r="A97" t="s">
        <v>22</v>
      </c>
      <c r="B97" t="s">
        <v>97</v>
      </c>
      <c r="C97">
        <v>159</v>
      </c>
      <c r="E97">
        <v>159</v>
      </c>
    </row>
    <row r="98" spans="1:9" s="3" customFormat="1" x14ac:dyDescent="0.25">
      <c r="A98" t="s">
        <v>22</v>
      </c>
      <c r="B98" t="s">
        <v>98</v>
      </c>
      <c r="C98">
        <v>81</v>
      </c>
      <c r="D98"/>
      <c r="E98">
        <v>81</v>
      </c>
      <c r="F98"/>
      <c r="G98"/>
      <c r="H98" s="5"/>
      <c r="I98"/>
    </row>
    <row r="99" spans="1:9" x14ac:dyDescent="0.25">
      <c r="A99" s="3" t="s">
        <v>22</v>
      </c>
      <c r="B99" s="3"/>
      <c r="C99" s="3"/>
      <c r="D99" s="3"/>
      <c r="E99" s="3">
        <f>SUM(E92:E98)</f>
        <v>846</v>
      </c>
      <c r="F99" s="3">
        <f>E99*1.08</f>
        <v>913.68000000000006</v>
      </c>
      <c r="G99" s="3">
        <v>914</v>
      </c>
      <c r="H99" s="6">
        <f>F99-G99</f>
        <v>-0.31999999999993634</v>
      </c>
      <c r="I99" s="3"/>
    </row>
    <row r="100" spans="1:9" x14ac:dyDescent="0.25">
      <c r="A100" t="s">
        <v>15</v>
      </c>
      <c r="B100" s="2" t="s">
        <v>14</v>
      </c>
      <c r="C100">
        <v>234</v>
      </c>
      <c r="E100">
        <v>234</v>
      </c>
    </row>
    <row r="101" spans="1:9" s="3" customFormat="1" x14ac:dyDescent="0.25">
      <c r="A101" s="3" t="s">
        <v>15</v>
      </c>
      <c r="E101" s="3">
        <f>SUM(E100)</f>
        <v>234</v>
      </c>
      <c r="F101" s="3">
        <f>E101*1.08</f>
        <v>252.72000000000003</v>
      </c>
      <c r="G101" s="3">
        <v>0</v>
      </c>
      <c r="H101" s="6">
        <f>F101-G101</f>
        <v>252.72000000000003</v>
      </c>
    </row>
    <row r="102" spans="1:9" x14ac:dyDescent="0.25">
      <c r="A102" t="s">
        <v>101</v>
      </c>
      <c r="B102" t="s">
        <v>99</v>
      </c>
      <c r="C102">
        <v>73</v>
      </c>
      <c r="E102">
        <v>73</v>
      </c>
    </row>
    <row r="103" spans="1:9" x14ac:dyDescent="0.25">
      <c r="A103" t="s">
        <v>101</v>
      </c>
      <c r="B103" s="2" t="s">
        <v>100</v>
      </c>
      <c r="C103" s="3">
        <v>0</v>
      </c>
      <c r="E103" s="3">
        <v>0</v>
      </c>
    </row>
    <row r="104" spans="1:9" x14ac:dyDescent="0.25">
      <c r="A104" s="3" t="s">
        <v>101</v>
      </c>
      <c r="B104" s="3"/>
      <c r="C104" s="3"/>
      <c r="D104" s="3"/>
      <c r="E104" s="3">
        <f>SUM(E102:E103)</f>
        <v>73</v>
      </c>
      <c r="F104" s="3">
        <f>E104*1.08</f>
        <v>78.84</v>
      </c>
      <c r="G104" s="3">
        <v>0</v>
      </c>
      <c r="H104" s="6">
        <f>F104-G104</f>
        <v>78.84</v>
      </c>
      <c r="I104" s="3"/>
    </row>
    <row r="105" spans="1:9" x14ac:dyDescent="0.25">
      <c r="A105" t="s">
        <v>16</v>
      </c>
      <c r="B105" s="2" t="s">
        <v>17</v>
      </c>
      <c r="C105">
        <v>50</v>
      </c>
      <c r="D105">
        <v>5</v>
      </c>
      <c r="E105">
        <v>250</v>
      </c>
    </row>
    <row r="106" spans="1:9" s="3" customFormat="1" x14ac:dyDescent="0.25">
      <c r="A106" t="s">
        <v>16</v>
      </c>
      <c r="B106" s="2" t="s">
        <v>18</v>
      </c>
      <c r="C106">
        <v>0</v>
      </c>
      <c r="D106"/>
      <c r="E106">
        <v>0</v>
      </c>
      <c r="F106"/>
      <c r="G106"/>
      <c r="H106" s="5"/>
      <c r="I106"/>
    </row>
    <row r="107" spans="1:9" x14ac:dyDescent="0.25">
      <c r="A107" t="s">
        <v>16</v>
      </c>
      <c r="B107" s="2" t="s">
        <v>19</v>
      </c>
      <c r="C107">
        <v>229</v>
      </c>
      <c r="E107">
        <v>229</v>
      </c>
    </row>
    <row r="108" spans="1:9" x14ac:dyDescent="0.25">
      <c r="A108" t="s">
        <v>16</v>
      </c>
      <c r="B108" s="2" t="s">
        <v>20</v>
      </c>
      <c r="C108">
        <v>0</v>
      </c>
      <c r="E108">
        <v>0</v>
      </c>
    </row>
    <row r="109" spans="1:9" s="3" customFormat="1" x14ac:dyDescent="0.25">
      <c r="A109" s="3" t="s">
        <v>16</v>
      </c>
      <c r="E109" s="3">
        <f>SUM(E105:E108)</f>
        <v>479</v>
      </c>
      <c r="F109" s="3">
        <f>E109*1.08</f>
        <v>517.32000000000005</v>
      </c>
      <c r="G109" s="3">
        <v>250</v>
      </c>
      <c r="H109" s="6">
        <f>F109-G109</f>
        <v>267.32000000000005</v>
      </c>
    </row>
    <row r="110" spans="1:9" x14ac:dyDescent="0.25">
      <c r="A110" t="s">
        <v>83</v>
      </c>
      <c r="B110" s="2" t="s">
        <v>117</v>
      </c>
      <c r="C110">
        <v>127</v>
      </c>
      <c r="E110">
        <v>127</v>
      </c>
    </row>
    <row r="111" spans="1:9" x14ac:dyDescent="0.25">
      <c r="A111" t="s">
        <v>83</v>
      </c>
      <c r="B111" t="s">
        <v>82</v>
      </c>
      <c r="C111">
        <v>284</v>
      </c>
      <c r="E111">
        <v>284</v>
      </c>
    </row>
    <row r="112" spans="1:9" x14ac:dyDescent="0.25">
      <c r="A112" s="3" t="s">
        <v>83</v>
      </c>
      <c r="B112" s="3"/>
      <c r="C112" s="3"/>
      <c r="D112" s="3"/>
      <c r="E112" s="3">
        <f>SUM(E110:E111)</f>
        <v>411</v>
      </c>
      <c r="F112" s="3">
        <f>E112*1.08</f>
        <v>443.88000000000005</v>
      </c>
      <c r="G112" s="3">
        <v>581</v>
      </c>
      <c r="H112" s="6">
        <f>F112-G112</f>
        <v>-137.11999999999995</v>
      </c>
      <c r="I112" s="3"/>
    </row>
    <row r="113" spans="1:9" x14ac:dyDescent="0.25">
      <c r="A113" t="s">
        <v>8</v>
      </c>
      <c r="B113" s="2" t="s">
        <v>9</v>
      </c>
      <c r="C113">
        <v>80.33</v>
      </c>
      <c r="E113">
        <v>80.33</v>
      </c>
    </row>
    <row r="114" spans="1:9" x14ac:dyDescent="0.25">
      <c r="A114" t="s">
        <v>8</v>
      </c>
      <c r="B114" s="2" t="s">
        <v>10</v>
      </c>
      <c r="C114">
        <v>82</v>
      </c>
      <c r="E114">
        <v>82</v>
      </c>
    </row>
    <row r="115" spans="1:9" s="3" customFormat="1" x14ac:dyDescent="0.25">
      <c r="A115" t="s">
        <v>8</v>
      </c>
      <c r="B115" s="2" t="s">
        <v>11</v>
      </c>
      <c r="C115">
        <v>82</v>
      </c>
      <c r="D115"/>
      <c r="E115">
        <v>82</v>
      </c>
      <c r="F115"/>
      <c r="G115"/>
      <c r="H115" s="5"/>
      <c r="I115"/>
    </row>
    <row r="116" spans="1:9" x14ac:dyDescent="0.25">
      <c r="A116" t="s">
        <v>8</v>
      </c>
      <c r="B116" s="2" t="s">
        <v>12</v>
      </c>
      <c r="C116">
        <v>277</v>
      </c>
      <c r="E116">
        <v>277</v>
      </c>
    </row>
    <row r="117" spans="1:9" x14ac:dyDescent="0.25">
      <c r="A117" t="s">
        <v>8</v>
      </c>
      <c r="B117" s="2" t="s">
        <v>13</v>
      </c>
      <c r="C117">
        <v>0</v>
      </c>
      <c r="E117">
        <v>0</v>
      </c>
    </row>
    <row r="118" spans="1:9" x14ac:dyDescent="0.25">
      <c r="A118" s="3" t="s">
        <v>8</v>
      </c>
      <c r="B118" s="3"/>
      <c r="C118" s="3"/>
      <c r="D118" s="3"/>
      <c r="E118" s="3">
        <f>SUM(E113:E117)</f>
        <v>521.32999999999993</v>
      </c>
      <c r="F118" s="3">
        <f>E118*1.08</f>
        <v>563.03639999999996</v>
      </c>
      <c r="G118" s="3">
        <v>563</v>
      </c>
      <c r="H118" s="6">
        <f>F118-G118</f>
        <v>3.6399999999957799E-2</v>
      </c>
      <c r="I118" s="3"/>
    </row>
    <row r="119" spans="1:9" x14ac:dyDescent="0.25">
      <c r="A119" t="s">
        <v>72</v>
      </c>
      <c r="B119" t="s">
        <v>68</v>
      </c>
      <c r="C119">
        <v>0</v>
      </c>
      <c r="E119">
        <v>0</v>
      </c>
    </row>
    <row r="120" spans="1:9" s="3" customFormat="1" x14ac:dyDescent="0.25">
      <c r="A120" t="s">
        <v>72</v>
      </c>
      <c r="B120" t="s">
        <v>69</v>
      </c>
      <c r="C120">
        <v>129</v>
      </c>
      <c r="D120"/>
      <c r="E120">
        <v>129</v>
      </c>
      <c r="F120"/>
      <c r="G120"/>
      <c r="H120" s="5"/>
      <c r="I120"/>
    </row>
    <row r="121" spans="1:9" x14ac:dyDescent="0.25">
      <c r="A121" t="s">
        <v>72</v>
      </c>
      <c r="B121" t="s">
        <v>70</v>
      </c>
      <c r="C121">
        <v>197</v>
      </c>
      <c r="E121">
        <v>197</v>
      </c>
    </row>
    <row r="122" spans="1:9" x14ac:dyDescent="0.25">
      <c r="A122" t="s">
        <v>72</v>
      </c>
      <c r="B122" t="s">
        <v>71</v>
      </c>
      <c r="C122">
        <v>221</v>
      </c>
      <c r="E122">
        <v>221</v>
      </c>
    </row>
    <row r="123" spans="1:9" x14ac:dyDescent="0.25">
      <c r="A123" s="3" t="s">
        <v>72</v>
      </c>
      <c r="B123" s="3"/>
      <c r="C123" s="3"/>
      <c r="D123" s="3"/>
      <c r="E123" s="3">
        <f>SUM(E119:E122)</f>
        <v>547</v>
      </c>
      <c r="F123" s="3">
        <f>E123*1.08</f>
        <v>590.76</v>
      </c>
      <c r="G123" s="3">
        <v>591</v>
      </c>
      <c r="H123" s="6">
        <f>F123-G123</f>
        <v>-0.24000000000000909</v>
      </c>
      <c r="I123" s="3"/>
    </row>
    <row r="125" spans="1:9" x14ac:dyDescent="0.25">
      <c r="B125" s="2"/>
    </row>
  </sheetData>
  <sortState ref="A2:H135">
    <sortCondition ref="A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2014-10-26T04:59:56Z</dcterms:modified>
</cp:coreProperties>
</file>