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  <fileRecoveryPr repairLoad="1"/>
</workbook>
</file>

<file path=xl/calcChain.xml><?xml version="1.0" encoding="utf-8"?>
<calcChain xmlns="http://schemas.openxmlformats.org/spreadsheetml/2006/main">
  <c r="H183" i="1" l="1"/>
  <c r="F183" i="1"/>
  <c r="E183" i="1"/>
  <c r="H174" i="1"/>
  <c r="F174" i="1"/>
  <c r="E174" i="1"/>
  <c r="H171" i="1"/>
  <c r="F171" i="1"/>
  <c r="E171" i="1"/>
  <c r="H166" i="1"/>
  <c r="F166" i="1"/>
  <c r="E166" i="1"/>
  <c r="H164" i="1"/>
  <c r="F164" i="1"/>
  <c r="E164" i="1"/>
  <c r="H158" i="1"/>
  <c r="F158" i="1"/>
  <c r="E158" i="1"/>
  <c r="H155" i="1"/>
  <c r="F155" i="1"/>
  <c r="E155" i="1"/>
  <c r="H152" i="1"/>
  <c r="F152" i="1"/>
  <c r="E152" i="1"/>
  <c r="H132" i="1"/>
  <c r="F132" i="1"/>
  <c r="E132" i="1"/>
  <c r="H127" i="1"/>
  <c r="F127" i="1"/>
  <c r="E127" i="1"/>
  <c r="H123" i="1"/>
  <c r="F123" i="1"/>
  <c r="E123" i="1"/>
  <c r="H119" i="1"/>
  <c r="F119" i="1"/>
  <c r="E119" i="1"/>
  <c r="H115" i="1"/>
  <c r="F115" i="1"/>
  <c r="E115" i="1"/>
  <c r="H112" i="1"/>
  <c r="F112" i="1"/>
  <c r="E112" i="1"/>
  <c r="H110" i="1"/>
  <c r="F110" i="1"/>
  <c r="E110" i="1"/>
  <c r="H108" i="1"/>
  <c r="F108" i="1"/>
  <c r="E108" i="1"/>
  <c r="H105" i="1"/>
  <c r="F105" i="1"/>
  <c r="E105" i="1"/>
  <c r="H102" i="1"/>
  <c r="F102" i="1"/>
  <c r="E102" i="1"/>
  <c r="H98" i="1"/>
  <c r="F98" i="1"/>
  <c r="E98" i="1"/>
  <c r="H84" i="1"/>
  <c r="F84" i="1"/>
  <c r="E84" i="1"/>
  <c r="H82" i="1"/>
  <c r="F82" i="1"/>
  <c r="E82" i="1"/>
  <c r="H80" i="1"/>
  <c r="F80" i="1"/>
  <c r="E80" i="1"/>
  <c r="H76" i="1"/>
  <c r="F76" i="1"/>
  <c r="E76" i="1"/>
  <c r="H67" i="1"/>
  <c r="F67" i="1"/>
  <c r="E67" i="1"/>
  <c r="H62" i="1"/>
  <c r="F62" i="1"/>
  <c r="E62" i="1"/>
  <c r="H58" i="1"/>
  <c r="F58" i="1"/>
  <c r="E58" i="1"/>
  <c r="H56" i="1"/>
  <c r="F56" i="1"/>
  <c r="E56" i="1"/>
  <c r="H53" i="1"/>
  <c r="F53" i="1"/>
  <c r="E53" i="1"/>
  <c r="H50" i="1"/>
  <c r="F50" i="1"/>
  <c r="E50" i="1"/>
  <c r="H39" i="1"/>
  <c r="F39" i="1"/>
  <c r="E39" i="1"/>
  <c r="H37" i="1"/>
  <c r="F37" i="1"/>
  <c r="E37" i="1"/>
  <c r="H33" i="1"/>
  <c r="F33" i="1"/>
  <c r="E33" i="1"/>
  <c r="H26" i="1"/>
  <c r="F26" i="1"/>
  <c r="E26" i="1"/>
  <c r="H23" i="1"/>
  <c r="F23" i="1"/>
  <c r="E23" i="1"/>
  <c r="H18" i="1"/>
  <c r="F18" i="1"/>
  <c r="E18" i="1"/>
  <c r="E12" i="1"/>
  <c r="F12" i="1" s="1"/>
  <c r="H12" i="1" s="1"/>
  <c r="E8" i="1"/>
  <c r="F8" i="1" s="1"/>
  <c r="H8" i="1" s="1"/>
  <c r="E143" i="1" l="1"/>
  <c r="E142" i="1"/>
  <c r="E75" i="1"/>
  <c r="E140" i="1"/>
  <c r="E141" i="1"/>
</calcChain>
</file>

<file path=xl/sharedStrings.xml><?xml version="1.0" encoding="utf-8"?>
<sst xmlns="http://schemas.openxmlformats.org/spreadsheetml/2006/main" count="335" uniqueCount="191">
  <si>
    <t>ник</t>
  </si>
  <si>
    <t>наименование</t>
  </si>
  <si>
    <t>цена</t>
  </si>
  <si>
    <t>кол-во</t>
  </si>
  <si>
    <t>итого</t>
  </si>
  <si>
    <t>с орг%</t>
  </si>
  <si>
    <t>сдано</t>
  </si>
  <si>
    <t>долг</t>
  </si>
  <si>
    <t>Катлея</t>
  </si>
  <si>
    <t>Комплект для девочки (майка, трусы) (Черубино) Артикул: CAK3328 р-р 92/52 цвет св.персиковый 143р</t>
  </si>
  <si>
    <t>1. Комбинезон детский (Лунева), арт: 041-6, р.68-1шт, цена-343р </t>
  </si>
  <si>
    <t>2. Комбинезон-конверт детский (Лаки Чайлд), арт:25-1, р.68-74, цвет шоколад, ц-1239р </t>
  </si>
  <si>
    <t>3. Комбинезон детский (Лунева), арт:041-1, р.68, 1шт, цена-436р</t>
  </si>
  <si>
    <t>NADKOT</t>
  </si>
  <si>
    <t>Солнечный зайчик*</t>
  </si>
  <si>
    <t xml:space="preserve">1. Носки детские (Консалт), артикул: К9542-2, размер 16, 65 руб. - 1 шт. </t>
  </si>
  <si>
    <t>2. Носки детские (Консалт), артикул: К9542-2, размер 17, 65 руб. - 1 шт.</t>
  </si>
  <si>
    <t xml:space="preserve">3.Носки детские (Консалт), Артикул: К9535-2, размер 16, 65 руб. - 1 шт. </t>
  </si>
  <si>
    <t>krasotulian</t>
  </si>
  <si>
    <t>Шапка детская (Арктик)Артикул: ТВ-41 размер 48 </t>
  </si>
  <si>
    <t>Артикул: ТИ-9 размер 48-50 </t>
  </si>
  <si>
    <t>Артикул: CWJ3158 размер 140</t>
  </si>
  <si>
    <t>Аня Шушунова</t>
  </si>
  <si>
    <t>. Комплект (ползунки 2шт) (Лаки Чайлд), арт: 26-4ф, р.22(68-74), цена 429р</t>
  </si>
  <si>
    <t xml:space="preserve">1. Артикул: 64048 Производитель: Бум (Boom by Orby) ОСЕНЬ 2016 р-р 116. цвет как на картинке - голубой принт с сереневыми вставками. сиреневые штаны. 2555 руб. </t>
  </si>
  <si>
    <t>2. Шапка дет. (Консалт) Артикул: К233-3Ш серая шапка р-р 50-52 на девочку 247 р</t>
  </si>
  <si>
    <t>KaterЁsha</t>
  </si>
  <si>
    <t xml:space="preserve">Брюки для девочки (Черубино) Артикул: CAJ7510 Цвет:Темно-Синий Рост:128 </t>
  </si>
  <si>
    <t>Ирина Соколова</t>
  </si>
  <si>
    <t>Мама-лапа</t>
  </si>
  <si>
    <t>1. Комплект для мальчика Пеликан Артикул: BUA325, размер 1, цена 99 руб. на замену комплект для мальчика Пеликан Артикул:BUA327, цвет любой, цена 99 руб.;</t>
  </si>
  <si>
    <t>Снежиночка</t>
  </si>
  <si>
    <t>1. Водолазка для мальчика (Черубино) Артикул: CAK61163 р.122/64 с.меланж 166,00 </t>
  </si>
  <si>
    <t>2. Брюки дет.(Евразия) Артикул: 08-261-001 р.6/116 174,00 </t>
  </si>
  <si>
    <t>3. Джемпер для девочек (Пеликан) Артикул: GJR380 р.2 Candy 295,00 </t>
  </si>
  <si>
    <t>4. Джемпер для девочек (Пеликан) Артикул: GJR378 р.2 Lollipop 332,00 </t>
  </si>
  <si>
    <t>5. Пижама для мальчика (Черубино) Артикул: CAK5272 р.122/64 c.меланж/бирюз. 459,00</t>
  </si>
  <si>
    <t>katrina1985</t>
  </si>
  <si>
    <t>Жакет для девочки (Черубино) Артикул: CK6W098 р.104/56, серый меланж ( на замену можно розовый) 784р</t>
  </si>
  <si>
    <t>зната</t>
  </si>
  <si>
    <t>Колготки детские (Орел) с743ор размер 19/20 лучше темные 2 шт </t>
  </si>
  <si>
    <t>Колготки дет. (Орел) с143ор размер 16 для девочки 2 шт </t>
  </si>
  <si>
    <t>Колготки дет.(Орел) с315ор размер 19/20 для девочки 2 шт</t>
  </si>
  <si>
    <t>ВАЛЕНТИНАХОДЬКО</t>
  </si>
  <si>
    <t>1. футболка для мальчика: Артикул: CSK61510 Производитель: Черубино (Cherubino) размер 110 цвет синий ц. 260, 30 р. </t>
  </si>
  <si>
    <t>2. футболка для мальчика: Артикул: CAK61187 Производитель: Черубино (Cherubino) размер 110 цвет бирюзовый ц. 242, 25 р. </t>
  </si>
  <si>
    <t>3. комплект детский Артикул: Н024 Производитель: Евразия размер 110 цвет т.синий - лимон ц. 304 р.</t>
  </si>
  <si>
    <t>климентина бенедиктовна</t>
  </si>
  <si>
    <t>Рукавицы детские (Кроха)Артикул: M-2, размер 2-4 ,розовый цвет на девочку.[ </t>
  </si>
  <si>
    <t>К519 Трусы (Евразия), размер 80 -2 шт </t>
  </si>
  <si>
    <t>Боди с длинным рукавом (Ёмаё)Артикул: 24-316 р.52 (80-86) белый </t>
  </si>
  <si>
    <t>Трусы (Евразия) Артикул: К518 р.2/92 св.роз 2шт</t>
  </si>
  <si>
    <t>anita79</t>
  </si>
  <si>
    <t>CAJ61374 Рубашка-поло для мальчика (Черубино), р. 152, серый меланж. замена белый</t>
  </si>
  <si>
    <t>клепа*</t>
  </si>
  <si>
    <t>Колготки детские (Консалт) Артикул: К9015-1АО р. 80-86/52/10 цена 138 р. </t>
  </si>
  <si>
    <t>Колготки детские плюш (Орел) Артикул: с661ор плюшевые колготки, с рисунками для мальчика р, 13/14 цена 122,40</t>
  </si>
  <si>
    <t>1. Комбинезон детский (Черубино) Артикул: CWK9536 Размер: 104/56 Цвет: серый/розовый 594Р. </t>
  </si>
  <si>
    <t>2.Колготки детские (Консалт) Артикул: К9012-7ХР Размер: 104-110/56/1 210Р </t>
  </si>
  <si>
    <t>3. Носки детские (Орел) Артикул: с907ор Размер: 16/18 40.7Р. </t>
  </si>
  <si>
    <t>4. Джемпер для дев. (Консалт) Артикул: К3534к87 Размер: 56/98 Цвет: беж.меланж 285Р</t>
  </si>
  <si>
    <t>Junou</t>
  </si>
  <si>
    <t>Шапка детская (Кроха) арт.SM-спорт-702, размер 50 Если можно,то в серых,синих или голубых тонах.</t>
  </si>
  <si>
    <t>Swettina</t>
  </si>
  <si>
    <t>1. Шапка детская (Арктик) , Артикул ТВ-43, размер 40, 240р </t>
  </si>
  <si>
    <t>2. Шапка детская (Арктик), Артикул ТИ-10, размер 36-38, 125 р.</t>
  </si>
  <si>
    <t>еленамаршанцева</t>
  </si>
  <si>
    <t>Небесный Эльф</t>
  </si>
  <si>
    <t xml:space="preserve">1.Ползунки на евро-резинке с ластовицей (Фанни Зебра ) Артикул: 4.19.2б Размер: 86/56 =54р*1шт </t>
  </si>
  <si>
    <t xml:space="preserve">2. Штанишки под подгузник (Фанни Зебра) Артикул: И4.24.2 Размер: 80/52=98р*1 </t>
  </si>
  <si>
    <t xml:space="preserve">3. Ползунки (кулирка с ажуром) (Мелонс) Артикул: 625ползунки Размер: 52/80 = 100р*1 </t>
  </si>
  <si>
    <t xml:space="preserve">4.Ползунки ясельные (Черубино) Артикул: CWB7460 Размер: 80/52 Цвет: бирюзовый =123р*1 </t>
  </si>
  <si>
    <t xml:space="preserve">5. Ползунки ясельные (Черубино) Артикул: CWB7460 Размер: 80/52 Цвет: салатовый =123р*1 </t>
  </si>
  <si>
    <t xml:space="preserve">6. Ползунки дет. "Tedi" (Юник) Артикул: U293-23 Размер: 80 Цвет: молочный =125р*1 </t>
  </si>
  <si>
    <t xml:space="preserve">7.Ползунки ясельные (Мило Слава) Артикул: Д0401-1-П-и4 Размер: 80/52 желтые с цыпленком = 130р*1 </t>
  </si>
  <si>
    <t xml:space="preserve">8.Ползунки ясельные (Черубино) Артикул: CWB7458 Размер: 80/52 Цвет: экрю+(зайчики) =136р*1 </t>
  </si>
  <si>
    <t xml:space="preserve">9. Ползунки ясельные (Черубино) Артикул: CAN7381 Размер: 80/52 Цвет: бирюзовый =144р*1 </t>
  </si>
  <si>
    <t xml:space="preserve">10. Ползунки ясельные (Черубино) Артикул: CAN7381 Размер: 80/52 Цвет: экрю/синий =144р*1 </t>
  </si>
  <si>
    <t xml:space="preserve">11. Ползунки с лампас. д/мал.(Лаки Чайлд) Артикул: 1-4М Размер: 24(74-80) =159р*1 </t>
  </si>
  <si>
    <t>Майка для мальчика (Консалт) Артикул: К1069 Размер: 64-68/122-128 Цвет: белый =100р*1</t>
  </si>
  <si>
    <t>2. Шорты (Евразия), Артикул: Н248, р. 4/104, на замену Шорты (Евразия), Артикул: Н247, р.4/104 - 1 шт. - 97 рублей (цвет только черный - на физкультуру)</t>
  </si>
  <si>
    <t>Vasek</t>
  </si>
  <si>
    <t>1. Джемпер для девочек (Пеликан) Артикул: GJR482 р-р 11 цвет Blue melange, </t>
  </si>
  <si>
    <t>2. Пальто для девочки (Орби) Артикул: 63096 р-р 152 цвет- любой. </t>
  </si>
  <si>
    <t>лвс1980</t>
  </si>
  <si>
    <t>Штанишки (Лаки Чайлд)Артикул: 19-14 разм 26 (86-92) синий</t>
  </si>
  <si>
    <t>Васильда</t>
  </si>
  <si>
    <t>Колготки детские плюш (Красная ветка), арт. с822кв, разм. 13/14 - 2 шт. мальчик</t>
  </si>
  <si>
    <t>1. Майка (Евразия) для девочки Артикул: К238, цвет - белый обязательно, р-р 11-12/146. </t>
  </si>
  <si>
    <t>Колготки дет. (Орел) Артикул: с230ор р-р 146-152/72-76. -. 2 шт. </t>
  </si>
  <si>
    <t>луковая</t>
  </si>
  <si>
    <t xml:space="preserve">Джемпер для мальчика (Мило Слава),Артикул: Д08304-П-КЛ3,р.140, 313 руб; </t>
  </si>
  <si>
    <t>Футболка для мальчика (Черубино),Артикул: CAK61185, с.меланж,р.92, 225 руб;</t>
  </si>
  <si>
    <t>Футболка для мальчика (Черубино),Артикул: CSK61372,р.92,синий, 264 руб;</t>
  </si>
  <si>
    <t>Фуфайка для мальчика (Мило Слава),Артикул: Д08206-ПК-3,р.140, 200 руб;</t>
  </si>
  <si>
    <t xml:space="preserve">Фуфайка для мальчика (Консалт),Артикул: К3495к88,тем.горчица, р.92,245 руб; </t>
  </si>
  <si>
    <t>Брюки для мальчика (Черубино),Артикул: CAJ7512, черный, р.140, 488 руб;</t>
  </si>
  <si>
    <t>Майка для мальчика (Черубино),Артикул: CAJ2244,р.134,св.бирюза. 105 руб;</t>
  </si>
  <si>
    <t>Майка для мальчика (Черубино),Артикул: CAK2250 р.92,голубой-1шт,бежевый-2шт.,96руб;</t>
  </si>
  <si>
    <t>Майка для мальчика (Черубино),Артикул: CAK2265,р.92, серый -2 шт.,синий - 2шт,103 руб;</t>
  </si>
  <si>
    <t xml:space="preserve">Трусы-боксеры для мальчика (Черубино),Артикул: CAJ1363, р.134, синий - 2шт, серый -2шт.,108 руб; </t>
  </si>
  <si>
    <t>Трусы-боксеры для мальчика (Черубино),Артикул: CAK1360, р.92, св.серый - 2шт, серый-2шт.,св.голубой -2 шт,91 руб;</t>
  </si>
  <si>
    <t>Колготки детские (Консалт),Артикул: К9044-1,р.92-98,3 шт.,138руб;</t>
  </si>
  <si>
    <t>Носки дет. (Орел),Артикул: с832ор, р.12-14, 4 пары, 39,9руб;</t>
  </si>
  <si>
    <t>Носки детские (Консалт),Артикул: К9523-22-3,р.14,165руб;</t>
  </si>
  <si>
    <t>Носки жен. (Красная ветка),Артикул: с447кр.в,р.23-25, 2 пары,39,80руб;</t>
  </si>
  <si>
    <t>Трусы женские (Пеликан),Артикул: LSB316,рS,100руб;</t>
  </si>
  <si>
    <t>Водолазка для девочки (Черубино) Артикул: CAJ61379 р. 158 св. бирюзовый 238 р </t>
  </si>
  <si>
    <t>Джемпер для девочки (Черубино) Артикул: FT6W089 р.158 т.синий либо серый 495 р </t>
  </si>
  <si>
    <t>Джемпер для девочки (Черубино) Артикул: FT6262 р. 152 лиловый (в принципе цвет можно любые, но желательно разные) 192 р</t>
  </si>
  <si>
    <t>Кливия</t>
  </si>
  <si>
    <t>с561кр.в Носки дет. (Красная ветка),раз. 22-5пар</t>
  </si>
  <si>
    <t>Фуфайка детская (Консалт) Артикул: К3050 104р-р 175р белый </t>
  </si>
  <si>
    <t>на замену любую чисто белую</t>
  </si>
  <si>
    <t>Ёяя</t>
  </si>
  <si>
    <t>горная лаванда</t>
  </si>
  <si>
    <t>Майка на бретелях для девочки (Черубино) Артикул: CAK2237 р-р 98-104 розовый, на замену голубой</t>
  </si>
  <si>
    <t>Бриджи для девочки (Консалт) Артикул: К4034 Размер: 76/146 Цвет: черный 295 </t>
  </si>
  <si>
    <t>Ободок для девочки (КПЛ) (Орби) Артикул: 30831 Размер: б/р Цвет: Серый+вар.1 44 </t>
  </si>
  <si>
    <t>Ободок для девочки (КПЛ) (Орби) Артикул: 04552 Размер: б/р Цвет: Белый+вар.2 44 </t>
  </si>
  <si>
    <t>Ремень для девочки (КПЛ) (Орби) Артикул: 61918 Размер: 3 Цвет: Черный+вар.1 70 </t>
  </si>
  <si>
    <t>Ободок (КПЛ) (Орби) Артикул: 61914 Размер: б/р Цвет: Белый+вар.3 46 </t>
  </si>
  <si>
    <t>Майка для девочки (Черубино) Артикул: CAJ61162 Размер: 140/72 Цвет: чёрный 175 </t>
  </si>
  <si>
    <t>Бриджи для девочки (Консалт) Артикул: К4140 Размер: 72/140 Цвет: черный 315 </t>
  </si>
  <si>
    <t>Джемпер детский (Консалт) Артикул: К3350 Размер: 76/146 Цвет: белый 375</t>
  </si>
  <si>
    <t>Юлия Nesterova</t>
  </si>
  <si>
    <t>на мальчика: </t>
  </si>
  <si>
    <t>Жилет дет. (Консалт) Артикул: К352ш, размер 52 (80-86), цена 195 </t>
  </si>
  <si>
    <t>и колготки на девочку: </t>
  </si>
  <si>
    <t>Колготки детские (Конте) Артикул: 7С-80СП, размер 14 (80-86), цена 195 </t>
  </si>
  <si>
    <t>Колготки дет. (Конте) Артикул: 7С-78СП, размер 14 (80-86), цена 109</t>
  </si>
  <si>
    <t>barolga13</t>
  </si>
  <si>
    <t>Сарафан для дев. (Консалт) Артикул: ТК50027н  размер 140/72/66 450 руб. 1шт.</t>
  </si>
  <si>
    <t>Yule4ik</t>
  </si>
  <si>
    <t>Комбинезон дет. "Карамель" (Юник) Артикул: U620-32-24 р.56 св.розовый/белый 258руб.</t>
  </si>
  <si>
    <t>на девочку: </t>
  </si>
  <si>
    <t>1.Комплект (Евразия) К312 173,00 р.4/104 белый -1 шт. </t>
  </si>
  <si>
    <t>2.Майка д/дев. (Консалт) К1082н 115,00 р.52/98-104 обезьяна 1 шт. </t>
  </si>
  <si>
    <t>3.Майка для девочки (Консалт) К1076 115,00 р.52/98-104 белый 1 шт. </t>
  </si>
  <si>
    <t>4.Комплект для девочки (Консалт) К1062 185,00 р.52/98-104 1 шт. </t>
  </si>
  <si>
    <t>5.Комплект для девочки (Консалт) К1937 185,00 р.52/98-104 розовый с собакой 1 шт </t>
  </si>
  <si>
    <t>6.Комплект для девочки (Консалт) К1121 195,00 р.52/98-104 нежно-розовый1 1 шт. </t>
  </si>
  <si>
    <t>7.Трусы для девочек (Черубино) CAK1365 76,00 р.52/98-104 св.роз, св.бирюз 2 шт.</t>
  </si>
  <si>
    <t>Барашка</t>
  </si>
  <si>
    <t xml:space="preserve">Пижама дет. "Мышка-норушка" (Юник) Артикул: U542-23-37 Рост 98 416р. </t>
  </si>
  <si>
    <t>Кальсоны для мальчика (Черубино) Артикул: CWJ1041 р-р 158/80 черный замена синий </t>
  </si>
  <si>
    <t>Кальсоны для мальчика (Черубино) Артикул: CWJ1129 р-р 158/80 </t>
  </si>
  <si>
    <t>Кальсоны мужские (Черубино) Артикул: ML1036 р-р 182-188/96 </t>
  </si>
  <si>
    <t>Кальсоны мужские (Черубино) Артикул: ML1036 р-р 182-188/100</t>
  </si>
  <si>
    <t>БАЛАНЮЧКА</t>
  </si>
  <si>
    <t>Anet@</t>
  </si>
  <si>
    <t xml:space="preserve">Носки детские (Консалт) Артикул: К9525-18-3 р.16 165,0 </t>
  </si>
  <si>
    <t xml:space="preserve">Носки детские (Консалт)Артикул: К9525-19-3 р.14 165,0 </t>
  </si>
  <si>
    <t xml:space="preserve">Водолазка ясельная (Черубино) Артикул: CWB61282 р.86/52 бирюзовый 183,0 </t>
  </si>
  <si>
    <t xml:space="preserve">Кофточка ясельная (Черубино) Артикул: CWB61222 р.86/52 розовый 207,0 </t>
  </si>
  <si>
    <t xml:space="preserve">Кофточка с боковой застежкой (Фанни Зебра) Артикул: 4.27.4а р.86/56 86,0 цвет для дев. </t>
  </si>
  <si>
    <t>Комплект дет."Tedi" (джемпер+брюки) (Юник) Артикул: U360-4 р.86 розовый 267,0</t>
  </si>
  <si>
    <t>1. Футболка ажур (Лаки Чайлд), Артикул: 0-26, р.28 (98-104), на замену любую белую на рост 104 - 1 шт. - 199 рублей (цвет только белый - на физкультуру) </t>
  </si>
  <si>
    <t>Носки детские (Консалт)Артикул: К9524-13-3 , р.20- 142,50 </t>
  </si>
  <si>
    <t>на мальчика</t>
  </si>
  <si>
    <t>Водолазка для мальчика (Черубино),Артикул: CAJ61166, серый, р.134,244 руб.</t>
  </si>
  <si>
    <t>Перчатки детские (Кроха),Артикул: 31381, р.14, голубой, 90 руб</t>
  </si>
  <si>
    <t>Трусы женские (Пеликан),Артикул: LLH315-1,р.S, BEIGE., 118руб.;</t>
  </si>
  <si>
    <t>Трусы женские (Пеликан),Артикул: LLH335,р.S, BLUE,143руб.</t>
  </si>
  <si>
    <t xml:space="preserve">Легинсы дет.плюш (Орел) Артикул: с504ор р.122-1281шт </t>
  </si>
  <si>
    <t xml:space="preserve">Майка (Евразия) Артикул: М256 р.98 5шт </t>
  </si>
  <si>
    <t>таптышка</t>
  </si>
  <si>
    <t>1. Кофточка детская (Лаки Чайлд), арт: 26-18ф,р-р 24(74-80)-1шт </t>
  </si>
  <si>
    <t>2. Комбинезон дет. "Каролинка" (Юник), арт:U1111-23-36, р-р 74-1шт, цена-258,40р </t>
  </si>
  <si>
    <t>3. Боди дет. "Веселая Забава" супрем (Юник), арт:U1087-11C, р-р 68-1шт, цена-136,8р </t>
  </si>
  <si>
    <t>4. Боди дет. "Веселая Забава" супрем (Юник), арт:U1087-23C, р-р 74-1шт, цена-136,8р </t>
  </si>
  <si>
    <t>5. Шапка детская (Арктик), арт:ТВ-43, р-р 44-1шт, цена-240р </t>
  </si>
  <si>
    <t>6. Шапка детская (Кроха), арт:ВБ-900Мышка, р-р 46-1шт, цвет: белый-350р</t>
  </si>
  <si>
    <t>Пижама дет. "Карамель" (Юник) Артикул: U623-7 Размер 98, сиреневый 324р.</t>
  </si>
  <si>
    <t>1. Водолазка для девочки (Черубино), арт.:CAK61384, 1 шт., р-р: 98/56, цвет: св. розовый, цена:213 руб.; </t>
  </si>
  <si>
    <t>2. Бриджи для девочки (Черубино), арт.: CAK7428, 1 шт., р-р: 98/56, цвет: черный, цена: 114 руб.; </t>
  </si>
  <si>
    <t>3. Платье дет. "Карамель" (Юник), арт.: U612-23-15, 1 шт., р-р: 98, цвет: молочный-салатовый, цена: 255 руб.;</t>
  </si>
  <si>
    <t>Еленка Распрекрасная</t>
  </si>
  <si>
    <t>1. Брюки дет. Одевашка, арт. 3511, 224 руб., размер на рост 92-98, цвет на мальчика </t>
  </si>
  <si>
    <t>2. Брюки дет. Евразия, арт. 08-261-001, р. 3/98, 174 руб., цвет на мальчика</t>
  </si>
  <si>
    <t>Ольга Чайка</t>
  </si>
  <si>
    <t>Легинсы дет.плюш (Орел) Артикул: с504ор р 110-116 2 шт</t>
  </si>
  <si>
    <t>Millena</t>
  </si>
  <si>
    <t xml:space="preserve">Водолазка для девочки (Черубино) Артикул: CAJ61377 -140/72 белый  цвет -351,50 </t>
  </si>
  <si>
    <t xml:space="preserve">Водолазка для девочки (Черубино) Артикул: CAJ61151 140/72-светл-бирюзовый -333,45руб </t>
  </si>
  <si>
    <t xml:space="preserve">Джемпер-поло (Евразия) Артикул: Н127 9/134-385,85руб </t>
  </si>
  <si>
    <t>Лапыч</t>
  </si>
  <si>
    <t>футболка детская Лаки Чайлд, арт. 22-261, р. 28 (92-98), 259 руб.</t>
  </si>
  <si>
    <t>Колготки дет. махр(Алсу) Артикул: пфс78 р13/14 на девочку</t>
  </si>
  <si>
    <t>Пижама дет. "Мышка-норушка" (Юник) Арт U542-23-37 р 98 цена 416</t>
  </si>
  <si>
    <t>Оксан_Ка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</si>
</sst>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" fontId="1" fillId="0" borderId="0" xfId="0" applyNumberFormat="1" applyFont="1"/>
    <xf numFmtId="1" fontId="0" fillId="0" borderId="0" xfId="0" applyNumberFormat="1"/>
    <xf numFmtId="1" fontId="5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0"/>
  <sheetViews>
    <sheetView tabSelected="1" workbookViewId="0">
      <selection activeCell="H8" sqref="H8"/>
    </sheetView>
  </sheetViews>
  <sheetFormatPr defaultRowHeight="15" x14ac:dyDescent="0.25"/>
  <cols>
    <col min="1" max="1" width="33.140625" customWidth="1"/>
    <col min="2" max="2" width="62.5703125" style="4" customWidth="1"/>
    <col min="8" max="8" width="9.140625" style="7"/>
  </cols>
  <sheetData>
    <row r="1" spans="1:8" s="1" customFormat="1" x14ac:dyDescent="0.25">
      <c r="A1" s="1" t="s">
        <v>0</v>
      </c>
      <c r="B1" s="3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</row>
    <row r="2" spans="1:8" x14ac:dyDescent="0.25">
      <c r="A2" t="s">
        <v>150</v>
      </c>
      <c r="B2" s="4" t="s">
        <v>151</v>
      </c>
      <c r="C2">
        <v>161.69999999999999</v>
      </c>
      <c r="E2">
        <v>161.69999999999999</v>
      </c>
    </row>
    <row r="3" spans="1:8" x14ac:dyDescent="0.25">
      <c r="A3" t="s">
        <v>150</v>
      </c>
      <c r="B3" s="4" t="s">
        <v>152</v>
      </c>
      <c r="C3">
        <v>161.69999999999999</v>
      </c>
      <c r="E3">
        <v>161.69999999999999</v>
      </c>
    </row>
    <row r="4" spans="1:8" x14ac:dyDescent="0.25">
      <c r="A4" t="s">
        <v>150</v>
      </c>
      <c r="B4" s="4" t="s">
        <v>153</v>
      </c>
      <c r="C4">
        <v>0</v>
      </c>
      <c r="E4">
        <v>0</v>
      </c>
    </row>
    <row r="5" spans="1:8" x14ac:dyDescent="0.25">
      <c r="A5" t="s">
        <v>150</v>
      </c>
      <c r="B5" s="4" t="s">
        <v>154</v>
      </c>
      <c r="C5">
        <v>202.86</v>
      </c>
      <c r="E5">
        <v>202.86</v>
      </c>
    </row>
    <row r="6" spans="1:8" x14ac:dyDescent="0.25">
      <c r="A6" t="s">
        <v>150</v>
      </c>
      <c r="B6" s="4" t="s">
        <v>155</v>
      </c>
      <c r="C6">
        <v>84.28</v>
      </c>
      <c r="E6">
        <v>84.28</v>
      </c>
    </row>
    <row r="7" spans="1:8" x14ac:dyDescent="0.25">
      <c r="A7" t="s">
        <v>150</v>
      </c>
      <c r="B7" s="4" t="s">
        <v>156</v>
      </c>
      <c r="C7">
        <v>261.66000000000003</v>
      </c>
      <c r="E7">
        <v>261.66000000000003</v>
      </c>
    </row>
    <row r="8" spans="1:8" s="5" customFormat="1" x14ac:dyDescent="0.25">
      <c r="A8" s="5" t="s">
        <v>150</v>
      </c>
      <c r="E8" s="5">
        <f>SUM(E2:E7)</f>
        <v>872.2</v>
      </c>
      <c r="F8" s="5">
        <f>E8*1.08</f>
        <v>941.97600000000011</v>
      </c>
      <c r="G8" s="5">
        <v>0</v>
      </c>
      <c r="H8" s="8">
        <f>F8-G8</f>
        <v>941.97600000000011</v>
      </c>
    </row>
    <row r="9" spans="1:8" x14ac:dyDescent="0.25">
      <c r="A9" t="s">
        <v>52</v>
      </c>
      <c r="B9" s="4" t="s">
        <v>188</v>
      </c>
      <c r="C9">
        <v>117.6</v>
      </c>
      <c r="E9">
        <v>117.6</v>
      </c>
    </row>
    <row r="10" spans="1:8" x14ac:dyDescent="0.25">
      <c r="A10" t="s">
        <v>52</v>
      </c>
      <c r="B10" s="4" t="s">
        <v>50</v>
      </c>
      <c r="C10">
        <v>176.4</v>
      </c>
      <c r="E10">
        <v>176.4</v>
      </c>
    </row>
    <row r="11" spans="1:8" x14ac:dyDescent="0.25">
      <c r="A11" t="s">
        <v>52</v>
      </c>
      <c r="B11" s="4" t="s">
        <v>51</v>
      </c>
      <c r="C11">
        <v>109.76</v>
      </c>
      <c r="E11">
        <v>109.76</v>
      </c>
    </row>
    <row r="12" spans="1:8" s="5" customFormat="1" x14ac:dyDescent="0.25">
      <c r="A12" s="5" t="s">
        <v>52</v>
      </c>
      <c r="E12" s="5">
        <f>SUM(E9:E11)</f>
        <v>403.76</v>
      </c>
      <c r="F12" s="5">
        <f>E12*1.08</f>
        <v>436.06080000000003</v>
      </c>
      <c r="G12" s="5">
        <v>127</v>
      </c>
      <c r="H12" s="8">
        <f>F12-G12</f>
        <v>309.06080000000003</v>
      </c>
    </row>
    <row r="13" spans="1:8" x14ac:dyDescent="0.25">
      <c r="A13" t="s">
        <v>131</v>
      </c>
      <c r="B13" s="4" t="s">
        <v>126</v>
      </c>
    </row>
    <row r="14" spans="1:8" x14ac:dyDescent="0.25">
      <c r="A14" t="s">
        <v>131</v>
      </c>
      <c r="B14" s="4" t="s">
        <v>127</v>
      </c>
      <c r="C14">
        <v>191.1</v>
      </c>
      <c r="E14">
        <v>191.1</v>
      </c>
    </row>
    <row r="15" spans="1:8" x14ac:dyDescent="0.25">
      <c r="A15" t="s">
        <v>131</v>
      </c>
      <c r="B15" s="4" t="s">
        <v>128</v>
      </c>
    </row>
    <row r="16" spans="1:8" x14ac:dyDescent="0.25">
      <c r="A16" t="s">
        <v>131</v>
      </c>
      <c r="B16" s="4" t="s">
        <v>129</v>
      </c>
      <c r="C16">
        <v>0</v>
      </c>
      <c r="E16">
        <v>0</v>
      </c>
    </row>
    <row r="17" spans="1:8" x14ac:dyDescent="0.25">
      <c r="A17" t="s">
        <v>131</v>
      </c>
      <c r="B17" s="4" t="s">
        <v>130</v>
      </c>
      <c r="C17">
        <v>0</v>
      </c>
      <c r="E17">
        <v>0</v>
      </c>
    </row>
    <row r="18" spans="1:8" s="5" customFormat="1" x14ac:dyDescent="0.25">
      <c r="A18" s="5" t="s">
        <v>131</v>
      </c>
      <c r="E18" s="5">
        <f>SUM(E14:E17)</f>
        <v>191.1</v>
      </c>
      <c r="F18" s="5">
        <f>E18*1.08</f>
        <v>206.38800000000001</v>
      </c>
      <c r="G18" s="5">
        <v>0</v>
      </c>
      <c r="H18" s="8">
        <f>F18-G18</f>
        <v>206.38800000000001</v>
      </c>
    </row>
    <row r="19" spans="1:8" x14ac:dyDescent="0.25">
      <c r="A19" t="s">
        <v>61</v>
      </c>
      <c r="B19" s="4" t="s">
        <v>57</v>
      </c>
      <c r="C19">
        <v>582.12</v>
      </c>
      <c r="E19">
        <v>582.12</v>
      </c>
    </row>
    <row r="20" spans="1:8" x14ac:dyDescent="0.25">
      <c r="A20" t="s">
        <v>61</v>
      </c>
      <c r="B20" s="4" t="s">
        <v>58</v>
      </c>
      <c r="C20">
        <v>205.8</v>
      </c>
      <c r="E20">
        <v>205.8</v>
      </c>
    </row>
    <row r="21" spans="1:8" x14ac:dyDescent="0.25">
      <c r="A21" t="s">
        <v>61</v>
      </c>
      <c r="B21" s="4" t="s">
        <v>59</v>
      </c>
    </row>
    <row r="22" spans="1:8" x14ac:dyDescent="0.25">
      <c r="A22" t="s">
        <v>61</v>
      </c>
      <c r="B22" s="4" t="s">
        <v>60</v>
      </c>
      <c r="C22">
        <v>279.3</v>
      </c>
      <c r="E22">
        <v>279.3</v>
      </c>
    </row>
    <row r="23" spans="1:8" s="5" customFormat="1" x14ac:dyDescent="0.25">
      <c r="A23" s="5" t="s">
        <v>61</v>
      </c>
      <c r="E23" s="5">
        <f>SUM(E19:E22)</f>
        <v>1067.22</v>
      </c>
      <c r="F23" s="5">
        <f>E23*1.08</f>
        <v>1152.5976000000001</v>
      </c>
      <c r="G23" s="5">
        <v>0</v>
      </c>
      <c r="H23" s="8">
        <f>F23-G23</f>
        <v>1152.5976000000001</v>
      </c>
    </row>
    <row r="24" spans="1:8" x14ac:dyDescent="0.25">
      <c r="A24" t="s">
        <v>26</v>
      </c>
      <c r="B24" s="4" t="s">
        <v>24</v>
      </c>
      <c r="C24">
        <v>0</v>
      </c>
      <c r="E24">
        <v>0</v>
      </c>
    </row>
    <row r="25" spans="1:8" x14ac:dyDescent="0.25">
      <c r="A25" t="s">
        <v>26</v>
      </c>
      <c r="B25" s="4" t="s">
        <v>25</v>
      </c>
      <c r="C25">
        <v>254.8</v>
      </c>
      <c r="E25">
        <v>254.8</v>
      </c>
    </row>
    <row r="26" spans="1:8" s="5" customFormat="1" x14ac:dyDescent="0.25">
      <c r="A26" s="5" t="s">
        <v>26</v>
      </c>
      <c r="E26" s="5">
        <f>SUM(E24:E25)</f>
        <v>254.8</v>
      </c>
      <c r="F26" s="5">
        <f>E26*1.08</f>
        <v>275.18400000000003</v>
      </c>
      <c r="G26" s="5">
        <v>0</v>
      </c>
      <c r="H26" s="8">
        <f>F26-G26</f>
        <v>275.18400000000003</v>
      </c>
    </row>
    <row r="27" spans="1:8" x14ac:dyDescent="0.25">
      <c r="A27" t="s">
        <v>37</v>
      </c>
      <c r="B27" s="4" t="s">
        <v>32</v>
      </c>
      <c r="C27">
        <v>162.68</v>
      </c>
      <c r="E27">
        <v>162.68</v>
      </c>
    </row>
    <row r="28" spans="1:8" x14ac:dyDescent="0.25">
      <c r="A28" t="s">
        <v>37</v>
      </c>
      <c r="B28" s="4" t="s">
        <v>33</v>
      </c>
      <c r="C28">
        <v>0</v>
      </c>
      <c r="E28">
        <v>0</v>
      </c>
    </row>
    <row r="29" spans="1:8" x14ac:dyDescent="0.25">
      <c r="A29" t="s">
        <v>37</v>
      </c>
      <c r="B29" s="4" t="s">
        <v>34</v>
      </c>
      <c r="C29">
        <v>0</v>
      </c>
      <c r="E29">
        <v>0</v>
      </c>
    </row>
    <row r="30" spans="1:8" x14ac:dyDescent="0.25">
      <c r="A30" t="s">
        <v>37</v>
      </c>
      <c r="B30" s="4" t="s">
        <v>35</v>
      </c>
      <c r="C30">
        <v>0</v>
      </c>
      <c r="E30">
        <v>0</v>
      </c>
    </row>
    <row r="31" spans="1:8" x14ac:dyDescent="0.25">
      <c r="A31" t="s">
        <v>37</v>
      </c>
      <c r="B31" s="4" t="s">
        <v>36</v>
      </c>
      <c r="C31">
        <v>449.82</v>
      </c>
      <c r="E31">
        <v>449.82</v>
      </c>
    </row>
    <row r="32" spans="1:8" x14ac:dyDescent="0.25">
      <c r="A32" t="s">
        <v>37</v>
      </c>
      <c r="B32" s="4" t="s">
        <v>134</v>
      </c>
      <c r="C32">
        <v>252.84</v>
      </c>
      <c r="E32">
        <v>252.84</v>
      </c>
    </row>
    <row r="33" spans="1:8" s="5" customFormat="1" x14ac:dyDescent="0.25">
      <c r="A33" s="5" t="s">
        <v>37</v>
      </c>
      <c r="E33" s="5">
        <f>SUM(E27:E32)</f>
        <v>865.34</v>
      </c>
      <c r="F33" s="5">
        <f>E33*1.08</f>
        <v>934.56720000000007</v>
      </c>
      <c r="G33" s="5">
        <v>0</v>
      </c>
      <c r="H33" s="8">
        <f>F33-G33</f>
        <v>934.56720000000007</v>
      </c>
    </row>
    <row r="34" spans="1:8" x14ac:dyDescent="0.25">
      <c r="A34" t="s">
        <v>18</v>
      </c>
      <c r="B34" s="4" t="s">
        <v>15</v>
      </c>
      <c r="C34">
        <v>63.7</v>
      </c>
      <c r="E34">
        <v>63.7</v>
      </c>
    </row>
    <row r="35" spans="1:8" x14ac:dyDescent="0.25">
      <c r="A35" t="s">
        <v>18</v>
      </c>
      <c r="B35" s="4" t="s">
        <v>16</v>
      </c>
      <c r="C35">
        <v>63.7</v>
      </c>
      <c r="E35">
        <v>63.7</v>
      </c>
    </row>
    <row r="36" spans="1:8" x14ac:dyDescent="0.25">
      <c r="A36" t="s">
        <v>18</v>
      </c>
      <c r="B36" s="4" t="s">
        <v>17</v>
      </c>
      <c r="C36">
        <v>63.7</v>
      </c>
      <c r="E36">
        <v>63.7</v>
      </c>
    </row>
    <row r="37" spans="1:8" s="5" customFormat="1" x14ac:dyDescent="0.25">
      <c r="A37" s="5" t="s">
        <v>18</v>
      </c>
      <c r="E37" s="5">
        <f>SUM(E34:E36)</f>
        <v>191.10000000000002</v>
      </c>
      <c r="F37" s="5">
        <f>E37*1.08</f>
        <v>206.38800000000003</v>
      </c>
      <c r="G37" s="5">
        <v>0</v>
      </c>
      <c r="H37" s="8">
        <f>F37-G37</f>
        <v>206.38800000000003</v>
      </c>
    </row>
    <row r="38" spans="1:8" x14ac:dyDescent="0.25">
      <c r="A38" t="s">
        <v>182</v>
      </c>
      <c r="B38" s="4" t="s">
        <v>181</v>
      </c>
      <c r="D38">
        <v>2</v>
      </c>
      <c r="E38">
        <v>306.74</v>
      </c>
    </row>
    <row r="39" spans="1:8" s="5" customFormat="1" x14ac:dyDescent="0.25">
      <c r="A39" s="5" t="s">
        <v>182</v>
      </c>
      <c r="E39" s="5">
        <f>SUM(E38)</f>
        <v>306.74</v>
      </c>
      <c r="F39" s="5">
        <f>E39*1.08</f>
        <v>331.27920000000006</v>
      </c>
      <c r="G39" s="5">
        <v>0</v>
      </c>
      <c r="H39" s="8">
        <f>F39-G39</f>
        <v>331.27920000000006</v>
      </c>
    </row>
    <row r="40" spans="1:8" x14ac:dyDescent="0.25">
      <c r="A40" t="s">
        <v>13</v>
      </c>
      <c r="B40" s="4" t="s">
        <v>10</v>
      </c>
      <c r="C40">
        <v>0</v>
      </c>
      <c r="E40">
        <v>0</v>
      </c>
    </row>
    <row r="41" spans="1:8" x14ac:dyDescent="0.25">
      <c r="A41" t="s">
        <v>13</v>
      </c>
      <c r="B41" s="4" t="s">
        <v>11</v>
      </c>
      <c r="C41">
        <v>1214.22</v>
      </c>
      <c r="E41">
        <v>1214.22</v>
      </c>
    </row>
    <row r="42" spans="1:8" x14ac:dyDescent="0.25">
      <c r="A42" t="s">
        <v>13</v>
      </c>
      <c r="B42" s="4" t="s">
        <v>12</v>
      </c>
      <c r="C42">
        <v>0</v>
      </c>
      <c r="E42">
        <v>0</v>
      </c>
    </row>
    <row r="43" spans="1:8" x14ac:dyDescent="0.25">
      <c r="A43" t="s">
        <v>13</v>
      </c>
      <c r="B43" s="4" t="s">
        <v>23</v>
      </c>
      <c r="C43">
        <v>420.42</v>
      </c>
      <c r="E43">
        <v>420.42</v>
      </c>
    </row>
    <row r="44" spans="1:8" x14ac:dyDescent="0.25">
      <c r="A44" t="s">
        <v>13</v>
      </c>
      <c r="B44" s="4" t="s">
        <v>167</v>
      </c>
      <c r="C44">
        <v>528.22</v>
      </c>
      <c r="E44">
        <v>528.22</v>
      </c>
    </row>
    <row r="45" spans="1:8" x14ac:dyDescent="0.25">
      <c r="A45" t="s">
        <v>13</v>
      </c>
      <c r="B45" s="4" t="s">
        <v>168</v>
      </c>
      <c r="C45">
        <v>266.56</v>
      </c>
      <c r="E45">
        <v>266.56</v>
      </c>
    </row>
    <row r="46" spans="1:8" x14ac:dyDescent="0.25">
      <c r="A46" t="s">
        <v>13</v>
      </c>
      <c r="B46" s="4" t="s">
        <v>169</v>
      </c>
      <c r="C46">
        <v>141.12</v>
      </c>
      <c r="E46">
        <v>141.12</v>
      </c>
    </row>
    <row r="47" spans="1:8" x14ac:dyDescent="0.25">
      <c r="A47" t="s">
        <v>13</v>
      </c>
      <c r="B47" s="4" t="s">
        <v>170</v>
      </c>
      <c r="C47">
        <v>141.12</v>
      </c>
      <c r="E47">
        <v>141.12</v>
      </c>
    </row>
    <row r="48" spans="1:8" x14ac:dyDescent="0.25">
      <c r="A48" t="s">
        <v>13</v>
      </c>
      <c r="B48" s="4" t="s">
        <v>171</v>
      </c>
      <c r="C48">
        <v>235.2</v>
      </c>
      <c r="E48">
        <v>235.2</v>
      </c>
    </row>
    <row r="49" spans="1:8" x14ac:dyDescent="0.25">
      <c r="A49" t="s">
        <v>13</v>
      </c>
      <c r="B49" s="4" t="s">
        <v>172</v>
      </c>
      <c r="C49">
        <v>343</v>
      </c>
      <c r="E49">
        <v>343</v>
      </c>
    </row>
    <row r="50" spans="1:8" s="5" customFormat="1" x14ac:dyDescent="0.25">
      <c r="A50" s="5" t="s">
        <v>13</v>
      </c>
      <c r="E50" s="5">
        <f>SUM(E40:E49)</f>
        <v>3289.8599999999997</v>
      </c>
      <c r="F50" s="5">
        <f>E50*1.08</f>
        <v>3553.0488</v>
      </c>
      <c r="G50" s="5">
        <v>0</v>
      </c>
      <c r="H50" s="8">
        <f>F50-G50</f>
        <v>3553.0488</v>
      </c>
    </row>
    <row r="51" spans="1:8" x14ac:dyDescent="0.25">
      <c r="A51" t="s">
        <v>63</v>
      </c>
      <c r="B51" s="4" t="s">
        <v>62</v>
      </c>
      <c r="C51">
        <v>294</v>
      </c>
      <c r="E51">
        <v>294</v>
      </c>
    </row>
    <row r="52" spans="1:8" x14ac:dyDescent="0.25">
      <c r="A52" t="s">
        <v>63</v>
      </c>
      <c r="B52" s="4" t="s">
        <v>87</v>
      </c>
      <c r="D52">
        <v>2</v>
      </c>
      <c r="E52">
        <v>237.16</v>
      </c>
    </row>
    <row r="53" spans="1:8" s="5" customFormat="1" x14ac:dyDescent="0.25">
      <c r="A53" s="5" t="s">
        <v>63</v>
      </c>
      <c r="E53" s="5">
        <f>SUM(E51:E52)</f>
        <v>531.16</v>
      </c>
      <c r="F53" s="5">
        <f>E53*1.08</f>
        <v>573.65279999999996</v>
      </c>
      <c r="G53" s="5">
        <v>0</v>
      </c>
      <c r="H53" s="8">
        <f>F53-G53</f>
        <v>573.65279999999996</v>
      </c>
    </row>
    <row r="54" spans="1:8" x14ac:dyDescent="0.25">
      <c r="A54" t="s">
        <v>81</v>
      </c>
      <c r="B54" s="4" t="s">
        <v>157</v>
      </c>
      <c r="C54">
        <v>195.02</v>
      </c>
      <c r="E54">
        <v>195.02</v>
      </c>
    </row>
    <row r="55" spans="1:8" x14ac:dyDescent="0.25">
      <c r="A55" t="s">
        <v>81</v>
      </c>
      <c r="B55" s="4" t="s">
        <v>80</v>
      </c>
      <c r="C55">
        <v>95.06</v>
      </c>
      <c r="E55">
        <v>95.06</v>
      </c>
    </row>
    <row r="56" spans="1:8" s="5" customFormat="1" x14ac:dyDescent="0.25">
      <c r="A56" s="5" t="s">
        <v>81</v>
      </c>
      <c r="E56" s="5">
        <f>SUM(E54:E55)</f>
        <v>290.08000000000004</v>
      </c>
      <c r="F56" s="5">
        <f>E56*1.08</f>
        <v>313.28640000000007</v>
      </c>
      <c r="G56" s="5">
        <v>0</v>
      </c>
      <c r="H56" s="8">
        <f>F56-G56</f>
        <v>313.28640000000007</v>
      </c>
    </row>
    <row r="57" spans="1:8" x14ac:dyDescent="0.25">
      <c r="A57" t="s">
        <v>133</v>
      </c>
      <c r="B57" s="4" t="s">
        <v>132</v>
      </c>
      <c r="C57">
        <v>441</v>
      </c>
      <c r="E57">
        <v>441</v>
      </c>
    </row>
    <row r="58" spans="1:8" s="5" customFormat="1" x14ac:dyDescent="0.25">
      <c r="A58" s="5" t="s">
        <v>133</v>
      </c>
      <c r="E58" s="5">
        <f>SUM(E57)</f>
        <v>441</v>
      </c>
      <c r="F58" s="5">
        <f>E58*1.08</f>
        <v>476.28000000000003</v>
      </c>
      <c r="G58" s="5">
        <v>0</v>
      </c>
      <c r="H58" s="8">
        <f>F58-G58</f>
        <v>476.28000000000003</v>
      </c>
    </row>
    <row r="59" spans="1:8" x14ac:dyDescent="0.25">
      <c r="A59" t="s">
        <v>22</v>
      </c>
      <c r="B59" s="4" t="s">
        <v>19</v>
      </c>
      <c r="C59">
        <v>308.7</v>
      </c>
      <c r="E59">
        <v>308.7</v>
      </c>
    </row>
    <row r="60" spans="1:8" x14ac:dyDescent="0.25">
      <c r="A60" t="s">
        <v>22</v>
      </c>
      <c r="B60" s="4" t="s">
        <v>20</v>
      </c>
      <c r="C60">
        <v>152.88</v>
      </c>
      <c r="E60">
        <v>152.88</v>
      </c>
    </row>
    <row r="61" spans="1:8" x14ac:dyDescent="0.25">
      <c r="A61" t="s">
        <v>22</v>
      </c>
      <c r="B61" s="4" t="s">
        <v>21</v>
      </c>
      <c r="C61">
        <v>362.6</v>
      </c>
      <c r="E61">
        <v>362.6</v>
      </c>
    </row>
    <row r="62" spans="1:8" s="5" customFormat="1" x14ac:dyDescent="0.25">
      <c r="A62" s="5" t="s">
        <v>22</v>
      </c>
      <c r="E62" s="5">
        <f>SUM(E59:E61)</f>
        <v>824.18000000000006</v>
      </c>
      <c r="F62" s="5">
        <f>E62*1.08</f>
        <v>890.11440000000016</v>
      </c>
      <c r="G62" s="5">
        <v>0</v>
      </c>
      <c r="H62" s="8">
        <f>F62-G62</f>
        <v>890.11440000000016</v>
      </c>
    </row>
    <row r="63" spans="1:8" x14ac:dyDescent="0.25">
      <c r="A63" t="s">
        <v>149</v>
      </c>
      <c r="B63" s="4" t="s">
        <v>145</v>
      </c>
      <c r="C63">
        <v>218.54</v>
      </c>
      <c r="E63">
        <v>218.54</v>
      </c>
    </row>
    <row r="64" spans="1:8" x14ac:dyDescent="0.25">
      <c r="A64" t="s">
        <v>149</v>
      </c>
      <c r="B64" s="4" t="s">
        <v>146</v>
      </c>
      <c r="C64">
        <v>0</v>
      </c>
      <c r="E64">
        <v>0</v>
      </c>
    </row>
    <row r="65" spans="1:8" x14ac:dyDescent="0.25">
      <c r="A65" t="s">
        <v>149</v>
      </c>
      <c r="B65" s="4" t="s">
        <v>147</v>
      </c>
      <c r="C65">
        <v>0</v>
      </c>
      <c r="E65">
        <v>0</v>
      </c>
    </row>
    <row r="66" spans="1:8" x14ac:dyDescent="0.25">
      <c r="A66" t="s">
        <v>149</v>
      </c>
      <c r="B66" s="4" t="s">
        <v>148</v>
      </c>
      <c r="C66">
        <v>0</v>
      </c>
      <c r="E66">
        <v>0</v>
      </c>
    </row>
    <row r="67" spans="1:8" s="5" customFormat="1" x14ac:dyDescent="0.25">
      <c r="A67" s="5" t="s">
        <v>149</v>
      </c>
      <c r="E67" s="5">
        <f>SUM(E63:E66)</f>
        <v>218.54</v>
      </c>
      <c r="F67" s="5">
        <f>E67*1.08</f>
        <v>236.0232</v>
      </c>
      <c r="G67" s="5">
        <v>0</v>
      </c>
      <c r="H67" s="8">
        <f>F67-G67</f>
        <v>236.0232</v>
      </c>
    </row>
    <row r="68" spans="1:8" x14ac:dyDescent="0.25">
      <c r="A68" t="s">
        <v>143</v>
      </c>
      <c r="B68" s="4" t="s">
        <v>135</v>
      </c>
    </row>
    <row r="69" spans="1:8" x14ac:dyDescent="0.25">
      <c r="A69" t="s">
        <v>143</v>
      </c>
      <c r="B69" s="4" t="s">
        <v>136</v>
      </c>
      <c r="C69">
        <v>169.54</v>
      </c>
      <c r="E69">
        <v>169.54</v>
      </c>
    </row>
    <row r="70" spans="1:8" x14ac:dyDescent="0.25">
      <c r="A70" t="s">
        <v>143</v>
      </c>
      <c r="B70" s="4" t="s">
        <v>137</v>
      </c>
      <c r="C70">
        <v>112.7</v>
      </c>
      <c r="E70">
        <v>112.7</v>
      </c>
    </row>
    <row r="71" spans="1:8" x14ac:dyDescent="0.25">
      <c r="A71" t="s">
        <v>143</v>
      </c>
      <c r="B71" s="4" t="s">
        <v>138</v>
      </c>
      <c r="C71">
        <v>112.7</v>
      </c>
      <c r="E71">
        <v>112.7</v>
      </c>
    </row>
    <row r="72" spans="1:8" x14ac:dyDescent="0.25">
      <c r="A72" t="s">
        <v>143</v>
      </c>
      <c r="B72" s="4" t="s">
        <v>139</v>
      </c>
      <c r="C72">
        <v>181.3</v>
      </c>
      <c r="E72">
        <v>181.3</v>
      </c>
    </row>
    <row r="73" spans="1:8" x14ac:dyDescent="0.25">
      <c r="A73" t="s">
        <v>143</v>
      </c>
      <c r="B73" s="4" t="s">
        <v>140</v>
      </c>
      <c r="C73">
        <v>181.3</v>
      </c>
      <c r="E73">
        <v>181.3</v>
      </c>
    </row>
    <row r="74" spans="1:8" x14ac:dyDescent="0.25">
      <c r="A74" t="s">
        <v>143</v>
      </c>
      <c r="B74" s="4" t="s">
        <v>141</v>
      </c>
      <c r="C74">
        <v>191.1</v>
      </c>
      <c r="E74">
        <v>191.1</v>
      </c>
    </row>
    <row r="75" spans="1:8" x14ac:dyDescent="0.25">
      <c r="A75" t="s">
        <v>143</v>
      </c>
      <c r="B75" s="4" t="s">
        <v>142</v>
      </c>
      <c r="C75">
        <v>74.48</v>
      </c>
      <c r="D75">
        <v>2</v>
      </c>
      <c r="E75">
        <f>C75*D75</f>
        <v>148.96</v>
      </c>
    </row>
    <row r="76" spans="1:8" s="5" customFormat="1" x14ac:dyDescent="0.25">
      <c r="A76" s="5" t="s">
        <v>143</v>
      </c>
      <c r="E76" s="5">
        <f>SUM(E69:E75)</f>
        <v>1097.5999999999999</v>
      </c>
      <c r="F76" s="5">
        <f>E76*1.08</f>
        <v>1185.4079999999999</v>
      </c>
      <c r="G76" s="5">
        <v>0</v>
      </c>
      <c r="H76" s="8">
        <f>F76-G76</f>
        <v>1185.4079999999999</v>
      </c>
    </row>
    <row r="77" spans="1:8" x14ac:dyDescent="0.25">
      <c r="A77" t="s">
        <v>43</v>
      </c>
      <c r="B77" s="4" t="s">
        <v>40</v>
      </c>
      <c r="C77">
        <v>0</v>
      </c>
      <c r="E77">
        <v>0</v>
      </c>
    </row>
    <row r="78" spans="1:8" x14ac:dyDescent="0.25">
      <c r="A78" t="s">
        <v>43</v>
      </c>
      <c r="B78" s="4" t="s">
        <v>41</v>
      </c>
      <c r="D78">
        <v>2</v>
      </c>
      <c r="E78">
        <v>142.30000000000001</v>
      </c>
    </row>
    <row r="79" spans="1:8" x14ac:dyDescent="0.25">
      <c r="A79" t="s">
        <v>43</v>
      </c>
      <c r="B79" s="4" t="s">
        <v>42</v>
      </c>
      <c r="D79">
        <v>2</v>
      </c>
      <c r="E79">
        <v>271.45999999999998</v>
      </c>
    </row>
    <row r="80" spans="1:8" s="5" customFormat="1" x14ac:dyDescent="0.25">
      <c r="A80" s="5" t="s">
        <v>43</v>
      </c>
      <c r="E80" s="5">
        <f>SUM(E77:E79)</f>
        <v>413.76</v>
      </c>
      <c r="F80" s="5">
        <f>E80*1.08</f>
        <v>446.86080000000004</v>
      </c>
      <c r="G80" s="5">
        <v>0</v>
      </c>
      <c r="H80" s="8">
        <f>F80-G80</f>
        <v>446.86080000000004</v>
      </c>
    </row>
    <row r="81" spans="1:8" x14ac:dyDescent="0.25">
      <c r="A81" t="s">
        <v>86</v>
      </c>
      <c r="B81" s="4" t="s">
        <v>85</v>
      </c>
      <c r="C81">
        <v>234.22</v>
      </c>
      <c r="E81">
        <v>234.22</v>
      </c>
    </row>
    <row r="82" spans="1:8" s="5" customFormat="1" x14ac:dyDescent="0.25">
      <c r="A82" s="5" t="s">
        <v>86</v>
      </c>
      <c r="E82" s="5">
        <f>SUM(E81)</f>
        <v>234.22</v>
      </c>
      <c r="F82" s="5">
        <f>E82*1.08</f>
        <v>252.95760000000001</v>
      </c>
      <c r="G82" s="5">
        <v>0</v>
      </c>
      <c r="H82" s="8">
        <f>F82-G82</f>
        <v>252.95760000000001</v>
      </c>
    </row>
    <row r="83" spans="1:8" x14ac:dyDescent="0.25">
      <c r="A83" t="s">
        <v>115</v>
      </c>
      <c r="B83" s="4" t="s">
        <v>116</v>
      </c>
      <c r="C83">
        <v>79.38</v>
      </c>
      <c r="E83">
        <v>79.38</v>
      </c>
    </row>
    <row r="84" spans="1:8" s="5" customFormat="1" x14ac:dyDescent="0.25">
      <c r="A84" s="5" t="s">
        <v>115</v>
      </c>
      <c r="E84" s="5">
        <f>SUM(E83)</f>
        <v>79.38</v>
      </c>
      <c r="F84" s="5">
        <f>E84*1.08</f>
        <v>85.730400000000003</v>
      </c>
      <c r="G84" s="5">
        <v>0</v>
      </c>
      <c r="H84" s="8">
        <f>F84-G84</f>
        <v>85.730400000000003</v>
      </c>
    </row>
    <row r="85" spans="1:8" x14ac:dyDescent="0.25">
      <c r="A85" t="s">
        <v>66</v>
      </c>
      <c r="B85" s="4" t="s">
        <v>159</v>
      </c>
    </row>
    <row r="86" spans="1:8" x14ac:dyDescent="0.25">
      <c r="A86" t="s">
        <v>66</v>
      </c>
      <c r="B86" s="4" t="s">
        <v>68</v>
      </c>
      <c r="C86">
        <v>52.92</v>
      </c>
      <c r="E86">
        <v>52.92</v>
      </c>
    </row>
    <row r="87" spans="1:8" x14ac:dyDescent="0.25">
      <c r="A87" t="s">
        <v>66</v>
      </c>
      <c r="B87" s="4" t="s">
        <v>69</v>
      </c>
      <c r="C87">
        <v>96.04</v>
      </c>
      <c r="E87">
        <v>96.04</v>
      </c>
    </row>
    <row r="88" spans="1:8" x14ac:dyDescent="0.25">
      <c r="A88" t="s">
        <v>66</v>
      </c>
      <c r="B88" s="4" t="s">
        <v>70</v>
      </c>
      <c r="C88">
        <v>98</v>
      </c>
      <c r="E88">
        <v>98</v>
      </c>
    </row>
    <row r="89" spans="1:8" x14ac:dyDescent="0.25">
      <c r="A89" t="s">
        <v>66</v>
      </c>
      <c r="B89" s="4" t="s">
        <v>71</v>
      </c>
      <c r="C89">
        <v>120.54</v>
      </c>
      <c r="E89">
        <v>120.54</v>
      </c>
    </row>
    <row r="90" spans="1:8" x14ac:dyDescent="0.25">
      <c r="A90" t="s">
        <v>66</v>
      </c>
      <c r="B90" s="4" t="s">
        <v>72</v>
      </c>
      <c r="C90">
        <v>120.54</v>
      </c>
      <c r="E90">
        <v>120.54</v>
      </c>
    </row>
    <row r="91" spans="1:8" x14ac:dyDescent="0.25">
      <c r="A91" t="s">
        <v>66</v>
      </c>
      <c r="B91" s="4" t="s">
        <v>73</v>
      </c>
      <c r="C91">
        <v>122.5</v>
      </c>
      <c r="E91">
        <v>122.5</v>
      </c>
    </row>
    <row r="92" spans="1:8" x14ac:dyDescent="0.25">
      <c r="A92" t="s">
        <v>66</v>
      </c>
      <c r="B92" s="4" t="s">
        <v>74</v>
      </c>
      <c r="C92">
        <v>0</v>
      </c>
      <c r="E92">
        <v>0</v>
      </c>
    </row>
    <row r="93" spans="1:8" x14ac:dyDescent="0.25">
      <c r="A93" t="s">
        <v>66</v>
      </c>
      <c r="B93" s="4" t="s">
        <v>75</v>
      </c>
      <c r="C93">
        <v>133.28</v>
      </c>
      <c r="E93">
        <v>133.28</v>
      </c>
    </row>
    <row r="94" spans="1:8" x14ac:dyDescent="0.25">
      <c r="A94" t="s">
        <v>66</v>
      </c>
      <c r="B94" s="4" t="s">
        <v>76</v>
      </c>
      <c r="C94">
        <v>141.12</v>
      </c>
      <c r="E94">
        <v>141.12</v>
      </c>
    </row>
    <row r="95" spans="1:8" x14ac:dyDescent="0.25">
      <c r="A95" t="s">
        <v>66</v>
      </c>
      <c r="B95" s="4" t="s">
        <v>77</v>
      </c>
      <c r="C95">
        <v>141.12</v>
      </c>
      <c r="E95">
        <v>141.12</v>
      </c>
    </row>
    <row r="96" spans="1:8" x14ac:dyDescent="0.25">
      <c r="A96" t="s">
        <v>66</v>
      </c>
      <c r="B96" s="4" t="s">
        <v>78</v>
      </c>
      <c r="C96">
        <v>155.82</v>
      </c>
      <c r="E96">
        <v>155.82</v>
      </c>
    </row>
    <row r="97" spans="1:8" x14ac:dyDescent="0.25">
      <c r="A97" t="s">
        <v>66</v>
      </c>
      <c r="B97" s="4" t="s">
        <v>79</v>
      </c>
      <c r="C97">
        <v>98</v>
      </c>
      <c r="E97">
        <v>98</v>
      </c>
    </row>
    <row r="98" spans="1:8" s="5" customFormat="1" x14ac:dyDescent="0.25">
      <c r="A98" s="5" t="s">
        <v>66</v>
      </c>
      <c r="E98" s="5">
        <f>SUM(E86:E97)</f>
        <v>1279.8799999999999</v>
      </c>
      <c r="F98" s="5">
        <f>E98*1.08</f>
        <v>1382.2703999999999</v>
      </c>
      <c r="G98" s="5">
        <v>0</v>
      </c>
      <c r="H98" s="8">
        <f>F98-G98</f>
        <v>1382.2703999999999</v>
      </c>
    </row>
    <row r="99" spans="1:8" x14ac:dyDescent="0.25">
      <c r="A99" t="s">
        <v>177</v>
      </c>
      <c r="B99" s="4" t="s">
        <v>174</v>
      </c>
      <c r="C99">
        <v>208.74</v>
      </c>
      <c r="E99">
        <v>208.74</v>
      </c>
    </row>
    <row r="100" spans="1:8" x14ac:dyDescent="0.25">
      <c r="A100" t="s">
        <v>177</v>
      </c>
      <c r="B100" s="4" t="s">
        <v>175</v>
      </c>
      <c r="C100">
        <v>111.72</v>
      </c>
      <c r="E100">
        <v>111.72</v>
      </c>
    </row>
    <row r="101" spans="1:8" x14ac:dyDescent="0.25">
      <c r="A101" t="s">
        <v>177</v>
      </c>
      <c r="B101" s="4" t="s">
        <v>176</v>
      </c>
      <c r="C101">
        <v>249.9</v>
      </c>
      <c r="E101">
        <v>249.9</v>
      </c>
    </row>
    <row r="102" spans="1:8" s="5" customFormat="1" x14ac:dyDescent="0.25">
      <c r="A102" s="5" t="s">
        <v>177</v>
      </c>
      <c r="E102" s="5">
        <f>SUM(E99:E101)</f>
        <v>570.36</v>
      </c>
      <c r="F102" s="5">
        <f>E102*1.08</f>
        <v>615.98880000000008</v>
      </c>
      <c r="G102" s="5">
        <v>0</v>
      </c>
      <c r="H102" s="8">
        <f>F102-G102</f>
        <v>615.98880000000008</v>
      </c>
    </row>
    <row r="103" spans="1:8" x14ac:dyDescent="0.25">
      <c r="A103" t="s">
        <v>114</v>
      </c>
      <c r="B103" s="4" t="s">
        <v>112</v>
      </c>
      <c r="C103">
        <v>171.5</v>
      </c>
      <c r="E103">
        <v>171.5</v>
      </c>
    </row>
    <row r="104" spans="1:8" x14ac:dyDescent="0.25">
      <c r="A104" t="s">
        <v>114</v>
      </c>
      <c r="B104" s="4" t="s">
        <v>113</v>
      </c>
    </row>
    <row r="105" spans="1:8" s="5" customFormat="1" x14ac:dyDescent="0.25">
      <c r="A105" s="5" t="s">
        <v>114</v>
      </c>
      <c r="E105" s="5">
        <f>SUM(E103:E104)</f>
        <v>171.5</v>
      </c>
      <c r="F105" s="5">
        <f>E105*1.08</f>
        <v>185.22</v>
      </c>
      <c r="G105" s="5">
        <v>0</v>
      </c>
      <c r="H105" s="8">
        <f>F105-G105</f>
        <v>185.22</v>
      </c>
    </row>
    <row r="106" spans="1:8" x14ac:dyDescent="0.25">
      <c r="A106" t="s">
        <v>39</v>
      </c>
      <c r="B106" s="4" t="s">
        <v>38</v>
      </c>
      <c r="C106">
        <v>768.32</v>
      </c>
      <c r="E106">
        <v>768.32</v>
      </c>
    </row>
    <row r="107" spans="1:8" x14ac:dyDescent="0.25">
      <c r="A107" t="s">
        <v>39</v>
      </c>
      <c r="B107" s="4" t="s">
        <v>158</v>
      </c>
      <c r="C107">
        <v>148</v>
      </c>
      <c r="E107">
        <v>148</v>
      </c>
    </row>
    <row r="108" spans="1:8" s="5" customFormat="1" x14ac:dyDescent="0.25">
      <c r="A108" s="5" t="s">
        <v>39</v>
      </c>
      <c r="E108" s="5">
        <f>SUM(E106:E107)</f>
        <v>916.32</v>
      </c>
      <c r="F108" s="5">
        <f>E108*1.08</f>
        <v>989.62560000000008</v>
      </c>
      <c r="G108" s="5">
        <v>0</v>
      </c>
      <c r="H108" s="8">
        <f>F108-G108</f>
        <v>989.62560000000008</v>
      </c>
    </row>
    <row r="109" spans="1:8" x14ac:dyDescent="0.25">
      <c r="A109" t="s">
        <v>28</v>
      </c>
      <c r="B109" s="4" t="s">
        <v>27</v>
      </c>
      <c r="C109">
        <v>361.62</v>
      </c>
      <c r="E109">
        <v>361.62</v>
      </c>
    </row>
    <row r="110" spans="1:8" s="5" customFormat="1" x14ac:dyDescent="0.25">
      <c r="A110" s="5" t="s">
        <v>28</v>
      </c>
      <c r="E110" s="5">
        <f>SUM(E109)</f>
        <v>361.62</v>
      </c>
      <c r="F110" s="5">
        <f>E110*1.08</f>
        <v>390.54960000000005</v>
      </c>
      <c r="G110" s="5">
        <v>0</v>
      </c>
      <c r="H110" s="8">
        <f>F110-G110</f>
        <v>390.54960000000005</v>
      </c>
    </row>
    <row r="111" spans="1:8" x14ac:dyDescent="0.25">
      <c r="A111" t="s">
        <v>8</v>
      </c>
      <c r="B111" s="4" t="s">
        <v>9</v>
      </c>
      <c r="C111">
        <v>140.13999999999999</v>
      </c>
      <c r="E111">
        <v>140.13999999999999</v>
      </c>
    </row>
    <row r="112" spans="1:8" s="5" customFormat="1" x14ac:dyDescent="0.25">
      <c r="A112" s="5" t="s">
        <v>8</v>
      </c>
      <c r="E112" s="5">
        <f>SUM(E111)</f>
        <v>140.13999999999999</v>
      </c>
      <c r="F112" s="5">
        <f>E112*1.08</f>
        <v>151.35120000000001</v>
      </c>
      <c r="G112" s="5">
        <v>0</v>
      </c>
      <c r="H112" s="8">
        <f>F112-G112</f>
        <v>151.35120000000001</v>
      </c>
    </row>
    <row r="113" spans="1:8" x14ac:dyDescent="0.25">
      <c r="A113" t="s">
        <v>54</v>
      </c>
      <c r="B113" s="4" t="s">
        <v>55</v>
      </c>
      <c r="C113">
        <v>135.24</v>
      </c>
      <c r="E113">
        <v>135.24</v>
      </c>
    </row>
    <row r="114" spans="1:8" x14ac:dyDescent="0.25">
      <c r="A114" t="s">
        <v>54</v>
      </c>
      <c r="B114" s="4" t="s">
        <v>56</v>
      </c>
      <c r="C114">
        <v>0</v>
      </c>
      <c r="E114">
        <v>0</v>
      </c>
    </row>
    <row r="115" spans="1:8" s="5" customFormat="1" x14ac:dyDescent="0.25">
      <c r="A115" s="5" t="s">
        <v>54</v>
      </c>
      <c r="E115" s="5">
        <f>SUM(E113:E114)</f>
        <v>135.24</v>
      </c>
      <c r="F115" s="5">
        <f>E115*1.08</f>
        <v>146.05920000000003</v>
      </c>
      <c r="G115" s="5">
        <v>0</v>
      </c>
      <c r="H115" s="8">
        <f>F115-G115</f>
        <v>146.05920000000003</v>
      </c>
    </row>
    <row r="116" spans="1:8" x14ac:dyDescent="0.25">
      <c r="A116" t="s">
        <v>110</v>
      </c>
      <c r="B116" s="4" t="s">
        <v>107</v>
      </c>
      <c r="C116">
        <v>233.24</v>
      </c>
      <c r="E116">
        <v>233.24</v>
      </c>
    </row>
    <row r="117" spans="1:8" x14ac:dyDescent="0.25">
      <c r="A117" t="s">
        <v>110</v>
      </c>
      <c r="B117" s="4" t="s">
        <v>108</v>
      </c>
      <c r="C117">
        <v>485.1</v>
      </c>
      <c r="E117">
        <v>485.1</v>
      </c>
    </row>
    <row r="118" spans="1:8" x14ac:dyDescent="0.25">
      <c r="A118" t="s">
        <v>110</v>
      </c>
      <c r="B118" s="4" t="s">
        <v>109</v>
      </c>
      <c r="C118">
        <v>189.14</v>
      </c>
      <c r="E118">
        <v>189.14</v>
      </c>
    </row>
    <row r="119" spans="1:8" s="5" customFormat="1" x14ac:dyDescent="0.25">
      <c r="A119" s="5" t="s">
        <v>110</v>
      </c>
      <c r="E119" s="5">
        <f>SUM(E116:E118)</f>
        <v>907.48</v>
      </c>
      <c r="F119" s="5">
        <f>E119*1.08</f>
        <v>980.0784000000001</v>
      </c>
      <c r="G119" s="5">
        <v>0</v>
      </c>
      <c r="H119" s="8">
        <f>F119-G119</f>
        <v>980.0784000000001</v>
      </c>
    </row>
    <row r="120" spans="1:8" x14ac:dyDescent="0.25">
      <c r="A120" t="s">
        <v>47</v>
      </c>
      <c r="B120" s="4" t="s">
        <v>44</v>
      </c>
      <c r="C120">
        <v>268.52</v>
      </c>
      <c r="E120">
        <v>268.52</v>
      </c>
    </row>
    <row r="121" spans="1:8" x14ac:dyDescent="0.25">
      <c r="A121" t="s">
        <v>47</v>
      </c>
      <c r="B121" s="4" t="s">
        <v>45</v>
      </c>
      <c r="C121">
        <v>0</v>
      </c>
      <c r="E121">
        <v>0</v>
      </c>
    </row>
    <row r="122" spans="1:8" x14ac:dyDescent="0.25">
      <c r="A122" t="s">
        <v>47</v>
      </c>
      <c r="B122" s="4" t="s">
        <v>46</v>
      </c>
      <c r="C122">
        <v>0</v>
      </c>
      <c r="E122">
        <v>0</v>
      </c>
    </row>
    <row r="123" spans="1:8" s="5" customFormat="1" x14ac:dyDescent="0.25">
      <c r="A123" s="5" t="s">
        <v>47</v>
      </c>
      <c r="E123" s="5">
        <f>SUM(E120:E122)</f>
        <v>268.52</v>
      </c>
      <c r="F123" s="5">
        <f>E123*1.08</f>
        <v>290.0016</v>
      </c>
      <c r="G123" s="5">
        <v>0</v>
      </c>
      <c r="H123" s="8">
        <f>F123-G123</f>
        <v>290.0016</v>
      </c>
    </row>
    <row r="124" spans="1:8" x14ac:dyDescent="0.25">
      <c r="A124" t="s">
        <v>186</v>
      </c>
      <c r="B124" s="4" t="s">
        <v>183</v>
      </c>
      <c r="C124">
        <v>362.6</v>
      </c>
      <c r="E124">
        <v>362.6</v>
      </c>
    </row>
    <row r="125" spans="1:8" x14ac:dyDescent="0.25">
      <c r="A125" t="s">
        <v>186</v>
      </c>
      <c r="B125" s="4" t="s">
        <v>184</v>
      </c>
      <c r="C125">
        <v>343.98</v>
      </c>
      <c r="E125">
        <v>343.98</v>
      </c>
    </row>
    <row r="126" spans="1:8" x14ac:dyDescent="0.25">
      <c r="A126" t="s">
        <v>186</v>
      </c>
      <c r="B126" s="4" t="s">
        <v>185</v>
      </c>
      <c r="C126">
        <v>394.94</v>
      </c>
      <c r="E126">
        <v>394.94</v>
      </c>
    </row>
    <row r="127" spans="1:8" s="5" customFormat="1" x14ac:dyDescent="0.25">
      <c r="A127" s="5" t="s">
        <v>186</v>
      </c>
      <c r="E127" s="5">
        <f>SUM(E124:E126)</f>
        <v>1101.52</v>
      </c>
      <c r="F127" s="5">
        <f>E127*1.08</f>
        <v>1189.6416000000002</v>
      </c>
      <c r="G127" s="5">
        <v>0</v>
      </c>
      <c r="H127" s="8">
        <f>F127-G127</f>
        <v>1189.6416000000002</v>
      </c>
    </row>
    <row r="128" spans="1:8" x14ac:dyDescent="0.25">
      <c r="A128" t="s">
        <v>84</v>
      </c>
      <c r="B128" s="4" t="s">
        <v>82</v>
      </c>
      <c r="C128">
        <v>337.12</v>
      </c>
      <c r="E128">
        <v>337.12</v>
      </c>
    </row>
    <row r="129" spans="1:8" x14ac:dyDescent="0.25">
      <c r="A129" t="s">
        <v>84</v>
      </c>
      <c r="B129" s="4" t="s">
        <v>83</v>
      </c>
      <c r="C129">
        <v>2244.1999999999998</v>
      </c>
      <c r="E129">
        <v>2244.1999999999998</v>
      </c>
    </row>
    <row r="130" spans="1:8" x14ac:dyDescent="0.25">
      <c r="A130" t="s">
        <v>84</v>
      </c>
      <c r="B130" s="4" t="s">
        <v>88</v>
      </c>
      <c r="C130">
        <v>127.4</v>
      </c>
      <c r="E130">
        <v>127.4</v>
      </c>
    </row>
    <row r="131" spans="1:8" x14ac:dyDescent="0.25">
      <c r="A131" t="s">
        <v>84</v>
      </c>
      <c r="B131" s="4" t="s">
        <v>89</v>
      </c>
      <c r="D131">
        <v>2</v>
      </c>
      <c r="E131">
        <v>79.38</v>
      </c>
    </row>
    <row r="132" spans="1:8" s="5" customFormat="1" x14ac:dyDescent="0.25">
      <c r="A132" s="5" t="s">
        <v>84</v>
      </c>
      <c r="E132" s="5">
        <f>SUM(E128:E131)</f>
        <v>2788.1</v>
      </c>
      <c r="F132" s="5">
        <f>E132*1.08</f>
        <v>3011.1480000000001</v>
      </c>
      <c r="G132" s="5">
        <v>0</v>
      </c>
      <c r="H132" s="8">
        <f>F132-G132</f>
        <v>3011.1480000000001</v>
      </c>
    </row>
    <row r="133" spans="1:8" x14ac:dyDescent="0.25">
      <c r="A133" t="s">
        <v>90</v>
      </c>
      <c r="B133" s="4" t="s">
        <v>91</v>
      </c>
      <c r="C133">
        <v>306.74</v>
      </c>
      <c r="E133">
        <v>306.74</v>
      </c>
    </row>
    <row r="134" spans="1:8" x14ac:dyDescent="0.25">
      <c r="A134" t="s">
        <v>90</v>
      </c>
      <c r="B134" s="4" t="s">
        <v>92</v>
      </c>
      <c r="C134">
        <v>220.5</v>
      </c>
      <c r="E134">
        <v>220.5</v>
      </c>
    </row>
    <row r="135" spans="1:8" x14ac:dyDescent="0.25">
      <c r="A135" t="s">
        <v>90</v>
      </c>
      <c r="B135" s="4" t="s">
        <v>93</v>
      </c>
      <c r="C135">
        <v>258.72000000000003</v>
      </c>
      <c r="E135">
        <v>258.72000000000003</v>
      </c>
    </row>
    <row r="136" spans="1:8" x14ac:dyDescent="0.25">
      <c r="A136" t="s">
        <v>90</v>
      </c>
      <c r="B136" s="4" t="s">
        <v>94</v>
      </c>
      <c r="C136">
        <v>196</v>
      </c>
      <c r="E136">
        <v>196</v>
      </c>
    </row>
    <row r="137" spans="1:8" x14ac:dyDescent="0.25">
      <c r="A137" t="s">
        <v>90</v>
      </c>
      <c r="B137" s="4" t="s">
        <v>95</v>
      </c>
      <c r="C137">
        <v>24.1</v>
      </c>
      <c r="E137">
        <v>24.1</v>
      </c>
    </row>
    <row r="138" spans="1:8" x14ac:dyDescent="0.25">
      <c r="A138" t="s">
        <v>90</v>
      </c>
      <c r="B138" s="4" t="s">
        <v>96</v>
      </c>
      <c r="C138">
        <v>478.24</v>
      </c>
      <c r="E138">
        <v>478.24</v>
      </c>
    </row>
    <row r="139" spans="1:8" x14ac:dyDescent="0.25">
      <c r="A139" t="s">
        <v>90</v>
      </c>
      <c r="B139" s="4" t="s">
        <v>97</v>
      </c>
      <c r="C139">
        <v>0</v>
      </c>
      <c r="E139">
        <v>0</v>
      </c>
    </row>
    <row r="140" spans="1:8" x14ac:dyDescent="0.25">
      <c r="A140" t="s">
        <v>90</v>
      </c>
      <c r="B140" s="4" t="s">
        <v>98</v>
      </c>
      <c r="D140">
        <v>3</v>
      </c>
      <c r="E140">
        <f>188.16+94.08</f>
        <v>282.24</v>
      </c>
    </row>
    <row r="141" spans="1:8" x14ac:dyDescent="0.25">
      <c r="A141" t="s">
        <v>90</v>
      </c>
      <c r="B141" s="4" t="s">
        <v>99</v>
      </c>
      <c r="D141">
        <v>4</v>
      </c>
      <c r="E141">
        <f>201.88*2</f>
        <v>403.76</v>
      </c>
    </row>
    <row r="142" spans="1:8" x14ac:dyDescent="0.25">
      <c r="A142" t="s">
        <v>90</v>
      </c>
      <c r="B142" s="4" t="s">
        <v>100</v>
      </c>
      <c r="D142">
        <v>4</v>
      </c>
      <c r="E142">
        <f>211.98*2</f>
        <v>423.96</v>
      </c>
    </row>
    <row r="143" spans="1:8" x14ac:dyDescent="0.25">
      <c r="A143" t="s">
        <v>90</v>
      </c>
      <c r="B143" s="4" t="s">
        <v>101</v>
      </c>
      <c r="D143">
        <v>4</v>
      </c>
      <c r="E143">
        <f>178.36*2</f>
        <v>356.72</v>
      </c>
    </row>
    <row r="144" spans="1:8" x14ac:dyDescent="0.25">
      <c r="A144" t="s">
        <v>90</v>
      </c>
      <c r="B144" s="4" t="s">
        <v>102</v>
      </c>
      <c r="D144">
        <v>3</v>
      </c>
      <c r="E144">
        <v>405.72</v>
      </c>
    </row>
    <row r="145" spans="1:8" x14ac:dyDescent="0.25">
      <c r="A145" t="s">
        <v>90</v>
      </c>
      <c r="B145" s="4" t="s">
        <v>103</v>
      </c>
      <c r="C145">
        <v>0</v>
      </c>
      <c r="E145">
        <v>0</v>
      </c>
    </row>
    <row r="146" spans="1:8" x14ac:dyDescent="0.25">
      <c r="A146" t="s">
        <v>90</v>
      </c>
      <c r="B146" s="4" t="s">
        <v>104</v>
      </c>
      <c r="C146">
        <v>161.69999999999999</v>
      </c>
      <c r="E146">
        <v>161.69999999999999</v>
      </c>
    </row>
    <row r="147" spans="1:8" x14ac:dyDescent="0.25">
      <c r="A147" t="s">
        <v>90</v>
      </c>
      <c r="B147" s="4" t="s">
        <v>105</v>
      </c>
      <c r="C147">
        <v>0</v>
      </c>
      <c r="E147">
        <v>0</v>
      </c>
    </row>
    <row r="148" spans="1:8" x14ac:dyDescent="0.25">
      <c r="A148" t="s">
        <v>90</v>
      </c>
      <c r="B148" s="4" t="s">
        <v>106</v>
      </c>
      <c r="C148">
        <v>98</v>
      </c>
      <c r="E148">
        <v>98</v>
      </c>
    </row>
    <row r="149" spans="1:8" x14ac:dyDescent="0.25">
      <c r="A149" t="s">
        <v>90</v>
      </c>
      <c r="B149" s="4" t="s">
        <v>162</v>
      </c>
      <c r="C149">
        <v>115</v>
      </c>
      <c r="E149">
        <v>115</v>
      </c>
    </row>
    <row r="150" spans="1:8" x14ac:dyDescent="0.25">
      <c r="A150" t="s">
        <v>90</v>
      </c>
      <c r="B150" s="4" t="s">
        <v>160</v>
      </c>
      <c r="C150">
        <v>239.12</v>
      </c>
      <c r="E150">
        <v>239.12</v>
      </c>
    </row>
    <row r="151" spans="1:8" x14ac:dyDescent="0.25">
      <c r="A151" t="s">
        <v>90</v>
      </c>
      <c r="B151" s="4" t="s">
        <v>161</v>
      </c>
      <c r="C151">
        <v>88.2</v>
      </c>
      <c r="E151">
        <v>88.2</v>
      </c>
    </row>
    <row r="152" spans="1:8" s="5" customFormat="1" x14ac:dyDescent="0.25">
      <c r="A152" s="5" t="s">
        <v>90</v>
      </c>
      <c r="E152" s="5">
        <f>SUM(E133:E151)</f>
        <v>4058.7200000000003</v>
      </c>
      <c r="F152" s="5">
        <f>E152*1.08</f>
        <v>4383.4176000000007</v>
      </c>
      <c r="G152" s="5">
        <v>0</v>
      </c>
      <c r="H152" s="8">
        <f>F152-G152</f>
        <v>4383.4176000000007</v>
      </c>
    </row>
    <row r="153" spans="1:8" x14ac:dyDescent="0.25">
      <c r="A153" t="s">
        <v>29</v>
      </c>
      <c r="B153" s="4" t="s">
        <v>144</v>
      </c>
      <c r="C153">
        <v>407.68</v>
      </c>
      <c r="E153">
        <v>407.68</v>
      </c>
    </row>
    <row r="154" spans="1:8" x14ac:dyDescent="0.25">
      <c r="A154" t="s">
        <v>29</v>
      </c>
      <c r="B154" s="4" t="s">
        <v>173</v>
      </c>
      <c r="C154">
        <v>0</v>
      </c>
      <c r="E154">
        <v>0</v>
      </c>
    </row>
    <row r="155" spans="1:8" s="5" customFormat="1" x14ac:dyDescent="0.25">
      <c r="A155" s="5" t="s">
        <v>29</v>
      </c>
      <c r="E155" s="5">
        <f>SUM(E153:E154)</f>
        <v>407.68</v>
      </c>
      <c r="F155" s="5">
        <f>E155*1.08</f>
        <v>440.29440000000005</v>
      </c>
      <c r="G155" s="5">
        <v>0</v>
      </c>
      <c r="H155" s="8">
        <f>F155-G155</f>
        <v>440.29440000000005</v>
      </c>
    </row>
    <row r="156" spans="1:8" x14ac:dyDescent="0.25">
      <c r="A156" t="s">
        <v>67</v>
      </c>
      <c r="B156" s="4" t="s">
        <v>64</v>
      </c>
      <c r="C156">
        <v>235.2</v>
      </c>
      <c r="E156">
        <v>235.2</v>
      </c>
    </row>
    <row r="157" spans="1:8" x14ac:dyDescent="0.25">
      <c r="A157" t="s">
        <v>67</v>
      </c>
      <c r="B157" s="4" t="s">
        <v>65</v>
      </c>
      <c r="C157">
        <v>122.5</v>
      </c>
      <c r="E157">
        <v>122.5</v>
      </c>
    </row>
    <row r="158" spans="1:8" s="5" customFormat="1" x14ac:dyDescent="0.25">
      <c r="A158" s="5" t="s">
        <v>67</v>
      </c>
      <c r="E158" s="5">
        <f>SUM(E156:E157)</f>
        <v>357.7</v>
      </c>
      <c r="F158" s="5">
        <f>E158*1.08</f>
        <v>386.31600000000003</v>
      </c>
      <c r="G158" s="5">
        <v>0</v>
      </c>
      <c r="H158" s="8">
        <f>F158-G158</f>
        <v>386.31600000000003</v>
      </c>
    </row>
    <row r="159" spans="1:8" x14ac:dyDescent="0.25">
      <c r="A159" t="s">
        <v>190</v>
      </c>
      <c r="B159" s="2" t="s">
        <v>189</v>
      </c>
    </row>
    <row r="160" spans="1:8" s="5" customFormat="1" x14ac:dyDescent="0.25">
      <c r="A160" s="5" t="s">
        <v>190</v>
      </c>
      <c r="H160" s="8"/>
    </row>
    <row r="161" spans="1:8" x14ac:dyDescent="0.25">
      <c r="A161" t="s">
        <v>180</v>
      </c>
      <c r="B161" s="4" t="s">
        <v>178</v>
      </c>
      <c r="C161">
        <v>219.52</v>
      </c>
      <c r="E161">
        <v>219.52</v>
      </c>
    </row>
    <row r="162" spans="1:8" x14ac:dyDescent="0.25">
      <c r="A162" t="s">
        <v>180</v>
      </c>
      <c r="B162" s="4" t="s">
        <v>179</v>
      </c>
      <c r="C162">
        <v>170.52</v>
      </c>
      <c r="E162">
        <v>170.52</v>
      </c>
    </row>
    <row r="163" spans="1:8" x14ac:dyDescent="0.25">
      <c r="A163" t="s">
        <v>180</v>
      </c>
      <c r="B163" s="4" t="s">
        <v>187</v>
      </c>
      <c r="C163">
        <v>253.82</v>
      </c>
      <c r="E163">
        <v>253.82</v>
      </c>
    </row>
    <row r="164" spans="1:8" s="5" customFormat="1" x14ac:dyDescent="0.25">
      <c r="A164" s="5" t="s">
        <v>180</v>
      </c>
      <c r="E164" s="5">
        <f>SUM(E161:E163)</f>
        <v>643.86</v>
      </c>
      <c r="F164" s="5">
        <f>E164*1.08</f>
        <v>695.36880000000008</v>
      </c>
      <c r="G164" s="5">
        <v>0</v>
      </c>
      <c r="H164" s="8">
        <f>F164-G164</f>
        <v>695.36880000000008</v>
      </c>
    </row>
    <row r="165" spans="1:8" x14ac:dyDescent="0.25">
      <c r="A165" t="s">
        <v>31</v>
      </c>
      <c r="B165" s="4" t="s">
        <v>30</v>
      </c>
      <c r="C165">
        <v>97.02</v>
      </c>
      <c r="E165">
        <v>97.02</v>
      </c>
    </row>
    <row r="166" spans="1:8" s="5" customFormat="1" x14ac:dyDescent="0.25">
      <c r="A166" s="5" t="s">
        <v>31</v>
      </c>
      <c r="E166" s="5">
        <f>SUM(E165)</f>
        <v>97.02</v>
      </c>
      <c r="F166" s="5">
        <f>E166*1.08</f>
        <v>104.7816</v>
      </c>
      <c r="G166" s="5">
        <v>0</v>
      </c>
      <c r="H166" s="8">
        <f>F166-G166</f>
        <v>104.7816</v>
      </c>
    </row>
    <row r="167" spans="1:8" x14ac:dyDescent="0.25">
      <c r="A167" t="s">
        <v>14</v>
      </c>
      <c r="B167" s="4" t="s">
        <v>48</v>
      </c>
      <c r="C167">
        <v>294</v>
      </c>
      <c r="E167">
        <v>294</v>
      </c>
    </row>
    <row r="168" spans="1:8" x14ac:dyDescent="0.25">
      <c r="A168" t="s">
        <v>14</v>
      </c>
      <c r="B168" s="4" t="s">
        <v>49</v>
      </c>
      <c r="C168">
        <v>127.4</v>
      </c>
      <c r="E168">
        <v>127.4</v>
      </c>
    </row>
    <row r="169" spans="1:8" x14ac:dyDescent="0.25">
      <c r="A169" t="s">
        <v>14</v>
      </c>
      <c r="B169" s="4" t="s">
        <v>53</v>
      </c>
      <c r="C169">
        <v>431.2</v>
      </c>
      <c r="E169">
        <v>431.2</v>
      </c>
    </row>
    <row r="170" spans="1:8" x14ac:dyDescent="0.25">
      <c r="A170" t="s">
        <v>14</v>
      </c>
      <c r="B170" s="4" t="s">
        <v>111</v>
      </c>
      <c r="C170">
        <v>0</v>
      </c>
      <c r="E170">
        <v>0</v>
      </c>
    </row>
    <row r="171" spans="1:8" s="5" customFormat="1" x14ac:dyDescent="0.25">
      <c r="A171" s="5" t="s">
        <v>14</v>
      </c>
      <c r="E171" s="5">
        <f>SUM(E167:E170)</f>
        <v>852.59999999999991</v>
      </c>
      <c r="F171" s="5">
        <f>E171*1.08</f>
        <v>920.80799999999999</v>
      </c>
      <c r="G171" s="5">
        <v>0</v>
      </c>
      <c r="H171" s="8">
        <f>F171-G171</f>
        <v>920.80799999999999</v>
      </c>
    </row>
    <row r="172" spans="1:8" x14ac:dyDescent="0.25">
      <c r="A172" t="s">
        <v>166</v>
      </c>
      <c r="B172" s="4" t="s">
        <v>164</v>
      </c>
      <c r="C172">
        <v>175.54</v>
      </c>
      <c r="E172">
        <v>175.54</v>
      </c>
    </row>
    <row r="173" spans="1:8" x14ac:dyDescent="0.25">
      <c r="A173" t="s">
        <v>166</v>
      </c>
      <c r="B173" s="4" t="s">
        <v>165</v>
      </c>
      <c r="D173">
        <v>5</v>
      </c>
      <c r="E173">
        <v>303.8</v>
      </c>
    </row>
    <row r="174" spans="1:8" s="5" customFormat="1" x14ac:dyDescent="0.25">
      <c r="A174" s="5" t="s">
        <v>166</v>
      </c>
      <c r="E174" s="5">
        <f>SUM(E172:E173)</f>
        <v>479.34000000000003</v>
      </c>
      <c r="F174" s="5">
        <f>E174*1.08</f>
        <v>517.68720000000008</v>
      </c>
      <c r="G174" s="5">
        <v>0</v>
      </c>
      <c r="H174" s="8">
        <f>F174-G174</f>
        <v>517.68720000000008</v>
      </c>
    </row>
    <row r="175" spans="1:8" x14ac:dyDescent="0.25">
      <c r="A175" t="s">
        <v>125</v>
      </c>
      <c r="B175" s="4" t="s">
        <v>117</v>
      </c>
      <c r="C175">
        <v>289.10000000000002</v>
      </c>
      <c r="E175">
        <v>289.10000000000002</v>
      </c>
    </row>
    <row r="176" spans="1:8" x14ac:dyDescent="0.25">
      <c r="A176" t="s">
        <v>125</v>
      </c>
      <c r="B176" s="4" t="s">
        <v>118</v>
      </c>
      <c r="C176">
        <v>43.12</v>
      </c>
      <c r="E176">
        <v>43.12</v>
      </c>
    </row>
    <row r="177" spans="1:8" x14ac:dyDescent="0.25">
      <c r="A177" t="s">
        <v>125</v>
      </c>
      <c r="B177" s="4" t="s">
        <v>119</v>
      </c>
      <c r="C177">
        <v>43.12</v>
      </c>
      <c r="E177">
        <v>43.12</v>
      </c>
    </row>
    <row r="178" spans="1:8" x14ac:dyDescent="0.25">
      <c r="A178" t="s">
        <v>125</v>
      </c>
      <c r="B178" s="4" t="s">
        <v>120</v>
      </c>
      <c r="C178">
        <v>68.599999999999994</v>
      </c>
      <c r="E178">
        <v>68.599999999999994</v>
      </c>
    </row>
    <row r="179" spans="1:8" x14ac:dyDescent="0.25">
      <c r="A179" t="s">
        <v>125</v>
      </c>
      <c r="B179" s="4" t="s">
        <v>121</v>
      </c>
      <c r="C179">
        <v>45.08</v>
      </c>
      <c r="E179">
        <v>45.08</v>
      </c>
    </row>
    <row r="180" spans="1:8" x14ac:dyDescent="0.25">
      <c r="A180" t="s">
        <v>125</v>
      </c>
      <c r="B180" s="4" t="s">
        <v>122</v>
      </c>
      <c r="C180">
        <v>0</v>
      </c>
      <c r="E180">
        <v>0</v>
      </c>
    </row>
    <row r="181" spans="1:8" x14ac:dyDescent="0.25">
      <c r="A181" t="s">
        <v>125</v>
      </c>
      <c r="B181" s="4" t="s">
        <v>123</v>
      </c>
      <c r="C181">
        <v>308.7</v>
      </c>
      <c r="E181">
        <v>308.7</v>
      </c>
    </row>
    <row r="182" spans="1:8" x14ac:dyDescent="0.25">
      <c r="A182" t="s">
        <v>125</v>
      </c>
      <c r="B182" s="4" t="s">
        <v>124</v>
      </c>
      <c r="C182">
        <v>0</v>
      </c>
      <c r="E182">
        <v>0</v>
      </c>
    </row>
    <row r="183" spans="1:8" s="5" customFormat="1" x14ac:dyDescent="0.25">
      <c r="A183" s="5" t="s">
        <v>125</v>
      </c>
      <c r="E183" s="5">
        <f>SUM(E175:E182)</f>
        <v>797.72</v>
      </c>
      <c r="F183" s="5">
        <f>E183*1.08</f>
        <v>861.53760000000011</v>
      </c>
      <c r="G183" s="5">
        <v>0</v>
      </c>
      <c r="H183" s="8">
        <f>F183-G183</f>
        <v>861.53760000000011</v>
      </c>
    </row>
    <row r="210" spans="2:3" x14ac:dyDescent="0.25">
      <c r="B210" s="4" t="s">
        <v>163</v>
      </c>
      <c r="C210">
        <v>115.64</v>
      </c>
    </row>
  </sheetData>
  <sortState ref="A2:H198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2016-09-16T07:57:07Z</dcterms:modified>
</cp:coreProperties>
</file>