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7" i="1"/>
  <c r="G77"/>
  <c r="G73"/>
  <c r="G70"/>
  <c r="G67"/>
  <c r="I44"/>
  <c r="G44"/>
  <c r="I38"/>
  <c r="G38"/>
  <c r="G28"/>
  <c r="I22"/>
  <c r="G22"/>
  <c r="I13"/>
  <c r="G13"/>
  <c r="I9"/>
  <c r="G9"/>
  <c r="I5"/>
  <c r="G5"/>
  <c r="E47"/>
  <c r="E38"/>
  <c r="F38" s="1"/>
  <c r="E22"/>
  <c r="E9"/>
  <c r="F9" s="1"/>
  <c r="E77"/>
  <c r="F77" s="1"/>
  <c r="E73"/>
  <c r="F73" s="1"/>
  <c r="E70"/>
  <c r="F70" s="1"/>
  <c r="C68"/>
  <c r="E67"/>
  <c r="F67" s="1"/>
  <c r="E44"/>
  <c r="F44" s="1"/>
  <c r="E28"/>
  <c r="F28" s="1"/>
  <c r="E13"/>
  <c r="F13" s="1"/>
  <c r="E5"/>
  <c r="F5" s="1"/>
  <c r="C26"/>
  <c r="C23"/>
</calcChain>
</file>

<file path=xl/sharedStrings.xml><?xml version="1.0" encoding="utf-8"?>
<sst xmlns="http://schemas.openxmlformats.org/spreadsheetml/2006/main" count="147" uniqueCount="84">
  <si>
    <t>ник</t>
  </si>
  <si>
    <t>наименование</t>
  </si>
  <si>
    <t>Брюки детские (исток) Артикул: м706 р.52/98    55.0 р. 2 шт. разные.</t>
  </si>
  <si>
    <t>Мария И.</t>
  </si>
  <si>
    <t>Пава</t>
  </si>
  <si>
    <t xml:space="preserve">пижама женская (Пеликан) 121PJP, р.L (48 р-р) 522.0 р. на замену 120PJP, р.L </t>
  </si>
  <si>
    <t xml:space="preserve">Сорочка женская (Пеликан) 120PDJ, р.L (48 р-р) 373.0 р. на замену 121PDJ,р.L </t>
  </si>
  <si>
    <t>футболка дет.(евразия) 441-008 белая р. 92-98 размер. 2 шт. или любые другие белого цвета в пределах 80 руб.</t>
  </si>
  <si>
    <t xml:space="preserve">комплект д.мал. (пеликан) Артикул: 295BATH р.2 213.0 р. </t>
  </si>
  <si>
    <t xml:space="preserve"> шорты для мальчика (черубино) Артикул: 7078CSB р.92/56 61.0 р. цвет зеленый</t>
  </si>
  <si>
    <t>Nasttasja</t>
  </si>
  <si>
    <t>Julyanchik</t>
  </si>
  <si>
    <t>Женюлечка</t>
  </si>
  <si>
    <t xml:space="preserve">Платье жен.(пеликан) 462FDA XS 335-00 </t>
  </si>
  <si>
    <t xml:space="preserve"> Трусы женские классика (визави) 10-110DS 100 57-00 на замену 104 </t>
  </si>
  <si>
    <t xml:space="preserve"> трусы женские стринги (визави) 10-137DL 104 53-00 </t>
  </si>
  <si>
    <t xml:space="preserve"> Трусы жен.(классика)(визави) 10-151DS 100 50-00 </t>
  </si>
  <si>
    <t>Людмила0337</t>
  </si>
  <si>
    <t xml:space="preserve">брюки ясельные (консалт) К 4091к7. р.48/74. 205,00 руб. мальчик, цвет серый с синими лампасами. </t>
  </si>
  <si>
    <t xml:space="preserve">брюки дет.(консалт) К 4066, р.52/80, 215,30 руб. мальчик, цвет тёмно коричневые. </t>
  </si>
  <si>
    <t xml:space="preserve">Брюки ясельные (Черубино) 7131CWN, р.62/40, 129,00 руб. мальчик, цвет серенький. </t>
  </si>
  <si>
    <t xml:space="preserve">кофточка с бок.застеж (ф.з.) И4.27.2а, р.62/40, 69,00 руб. мальчик. </t>
  </si>
  <si>
    <t xml:space="preserve">кофточка с кор.рукав.(ф.з.) 4.6.2 б,  р.56/36, 50,00 руб. мальчик. </t>
  </si>
  <si>
    <t xml:space="preserve">кофточка  (ф.з.) 4.95.2, р.56/36, 57,00 руб. мальчик. цвет зелёненький. </t>
  </si>
  <si>
    <t xml:space="preserve">кофточка  (ф.з.) 5.28.11, р.56/36, 128,00 руб. мальчик.  цвет синенький. </t>
  </si>
  <si>
    <t xml:space="preserve">кофточка ясельная (черубино) 6316CAN, р.62/40, 95,00 руб. мальчик. </t>
  </si>
  <si>
    <t xml:space="preserve">ползунки (ф.з) Ф4.82.2, р.62/40, 53,00 руб. мальчик. </t>
  </si>
  <si>
    <t xml:space="preserve">штанишки  (ф.з.) И5.3.4,  р.62/40,  69,00 руб.  мальчик, цвет берюза. </t>
  </si>
  <si>
    <t xml:space="preserve">ползунки короткие (ф.з) И4.12.2,  р.56/36,  47,00 руб. мальчик. </t>
  </si>
  <si>
    <t xml:space="preserve">ползунки короткие с ластов.(ф.з) 4.12.2 б,  р.56/36,  35,00 руб. мальчик. </t>
  </si>
  <si>
    <t xml:space="preserve">Ползунки кор. (исток) м640,  р.36,  34,00 руб.  мальчик, цвет синий. </t>
  </si>
  <si>
    <t xml:space="preserve">Ползунки ясельные (исток) м1349-1,  р.40,  64,00 руб. цвет фиалетовый. </t>
  </si>
  <si>
    <t xml:space="preserve">Ползунки высокие д/мал. 1-2М,  р.18(50-56), 169,00 руб. мальчик. </t>
  </si>
  <si>
    <t xml:space="preserve">Ползунки на вешалке по 5 шт.(мишки) 270149-10739,  р56/36.  48,00 руб. мальчик цвет зелёненькие. 1шт. </t>
  </si>
  <si>
    <t xml:space="preserve">рубашечка детская (пеликан) 360-1SJ,  р.3/6,  187,00 руб. мальчик </t>
  </si>
  <si>
    <t xml:space="preserve">рубашечка детская (пеликан) 360ST,  р.3/6, 149,00 руб. мальчик </t>
  </si>
  <si>
    <t>рубашечка детская (пеликан) 363ST,  р.0/3 мес.  149,00 руб.</t>
  </si>
  <si>
    <t>трусы мужские классика 2шт. в уп.(визави) 11-16TMS 94 249-00</t>
  </si>
  <si>
    <t>Юлия Гонштейн</t>
  </si>
  <si>
    <t>Комбинезон детский джинсовый(лигас) 1886 DNM-51 444 руб. 158</t>
  </si>
  <si>
    <t xml:space="preserve">пижама дет.(консалт) К 1044 р.56/86-92 235.0 р. </t>
  </si>
  <si>
    <t xml:space="preserve"> пижама дет.(консалт) К 1513 р.52/98 225.0 р.</t>
  </si>
  <si>
    <t xml:space="preserve">трусы женские бикини-шорты 120LMB р.S 45,00 руб. </t>
  </si>
  <si>
    <t xml:space="preserve"> трусы женские бикини-шорты 127LMB р.S 45,00 руб. </t>
  </si>
  <si>
    <t xml:space="preserve"> трусы женские бикини-шорты 129LMB р.S 45,00 руб. </t>
  </si>
  <si>
    <t xml:space="preserve"> Трусы женские шорты (Якс) YEW3314 002 р.44 104,00 руб. </t>
  </si>
  <si>
    <t xml:space="preserve"> трусы женские классика (визави) 11-002DS р.92 99,00 руб.</t>
  </si>
  <si>
    <t>Olivya</t>
  </si>
  <si>
    <t>Боди  длинный рукав (ф.з.) 4.29.2а  р.56/36   63 руб  2 шт на мальчика</t>
  </si>
  <si>
    <t>Боди длинный рукав (ф.з.) 4.29.2а   р.62/40 63 руб   2 шт на мальчика</t>
  </si>
  <si>
    <t>Боди (ф.з.) 5.23.11а   р.56/36   88 руб   1 шт на мальчика</t>
  </si>
  <si>
    <t>Комбинезон (ф.з.) И5.6.2 р.56/36  135 руб   3 шт  на мальчика</t>
  </si>
  <si>
    <t>Комбинезон (ф.з.) И5.6.2 р.62/40  135 руб   3 шт  на мальчика</t>
  </si>
  <si>
    <t>айгуш</t>
  </si>
  <si>
    <t xml:space="preserve">Трусы женские классика (визави) 10-110DS ,р.104, 57 руб. </t>
  </si>
  <si>
    <t xml:space="preserve"> Трусы женские кюлот (визави),1001DX р.104, 102.0 р. </t>
  </si>
  <si>
    <t xml:space="preserve"> Трусы женские кюлот (визави) 1041DX р.104 120.0 р</t>
  </si>
  <si>
    <t>лора13</t>
  </si>
  <si>
    <t>Комбинезон детский джинсовый(лигас) 1886 DNM-51</t>
  </si>
  <si>
    <t>GKJN107 джемпер р.9 цвет желательно фиолетовый на замену GKJN104 р.8</t>
  </si>
  <si>
    <r>
      <t xml:space="preserve"> трусы женские стринги (визави) 100 на</t>
    </r>
    <r>
      <rPr>
        <sz val="11"/>
        <color rgb="FF00B050"/>
        <rFont val="Calibri"/>
        <family val="2"/>
        <charset val="204"/>
        <scheme val="minor"/>
      </rPr>
      <t xml:space="preserve"> замену </t>
    </r>
    <r>
      <rPr>
        <sz val="11"/>
        <color theme="1"/>
        <rFont val="Calibri"/>
        <family val="2"/>
        <charset val="204"/>
        <scheme val="minor"/>
      </rPr>
      <t>104 11-036DL 44-00</t>
    </r>
  </si>
  <si>
    <t>цена</t>
  </si>
  <si>
    <t>кол-во</t>
  </si>
  <si>
    <t>итого</t>
  </si>
  <si>
    <t>с орг%</t>
  </si>
  <si>
    <t>сдано</t>
  </si>
  <si>
    <t>долг</t>
  </si>
  <si>
    <t xml:space="preserve">YEW3323_004 Трусы-актив женские Коробка, Black, 48 95% cotton + 5% elastan 108 </t>
  </si>
  <si>
    <t xml:space="preserve">JEW3323_004 Трусы-классик женские Плексиглаc, Black, 48 95% cotton + 5% elastan 108 </t>
  </si>
  <si>
    <t>YBW3323_010 Трусы-классик женские Коробка, White, 48 95% cotton + 5% elastan 95</t>
  </si>
  <si>
    <t>loona</t>
  </si>
  <si>
    <t xml:space="preserve">YD1W3514_013 Трусы-боксер женские Коробка, English sweets, 44 95% cotton + 5% elastan 127,00 </t>
  </si>
  <si>
    <t xml:space="preserve">YBW3314_003 Трусы-шорты женские Коробка, Black, 44 60% cotton + 35% nylon + 5% elastan 115,00 </t>
  </si>
  <si>
    <t>YBW3323_006 Трусы-классик женские Коробка, Black, 44 95% cotton + 5% elastan 95,00</t>
  </si>
  <si>
    <t>Комплект для мальчика (черубино) Артикул: 9147CSB р.92/52 195.0 р.( если можно, только не с черным цветом)</t>
  </si>
  <si>
    <t xml:space="preserve">Колготки жен. TESSA-COTTON MALTESSA 3-ка 148-00 </t>
  </si>
  <si>
    <t xml:space="preserve"> Колготки жен. TESSA-MICRO MALTESSA 3-ка 145-00 на замену TESSA-LIGHT MALTESSA 3-ка 156-00 </t>
  </si>
  <si>
    <t xml:space="preserve"> Колготки жен. х/б+па с79 170-00, 120-124 98-00</t>
  </si>
  <si>
    <t>YBW3324_005   Трусы-классик женские   Коробка, White, 50   50 % nylon + 44 % cotton + 6%  elastan   125,00</t>
  </si>
  <si>
    <t>Кальсоны. (евразия)   02-251-001 р.96/170 224.0 р. 1 шт.</t>
  </si>
  <si>
    <t xml:space="preserve">JD1W3312_012 Трусы-бикини женские Плексиглаc, Floral bouquet, 46 76,00 </t>
  </si>
  <si>
    <t xml:space="preserve"> JDW3312_020 Женский комплект 2 предмета: Трусы-бикини женские Плексиглаc, Romance, 46 124,00</t>
  </si>
  <si>
    <t>Люба Н.</t>
  </si>
  <si>
    <t>транспорт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</si>
</sst>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workbookViewId="0">
      <selection activeCell="J3" sqref="J3"/>
    </sheetView>
  </sheetViews>
  <sheetFormatPr defaultRowHeight="15"/>
  <cols>
    <col min="1" max="1" width="27.7109375" customWidth="1"/>
    <col min="2" max="2" width="74.7109375" customWidth="1"/>
    <col min="7" max="7" width="9.140625" style="4"/>
  </cols>
  <sheetData>
    <row r="1" spans="1:9" s="1" customFormat="1">
      <c r="A1" s="1" t="s">
        <v>0</v>
      </c>
      <c r="B1" s="1" t="s">
        <v>1</v>
      </c>
      <c r="C1" s="1" t="s">
        <v>61</v>
      </c>
      <c r="D1" s="1" t="s">
        <v>62</v>
      </c>
      <c r="E1" s="1" t="s">
        <v>63</v>
      </c>
      <c r="F1" s="1" t="s">
        <v>64</v>
      </c>
      <c r="G1" s="5" t="s">
        <v>83</v>
      </c>
      <c r="H1" s="1" t="s">
        <v>65</v>
      </c>
      <c r="I1" s="1" t="s">
        <v>66</v>
      </c>
    </row>
    <row r="3" spans="1:9">
      <c r="A3" t="s">
        <v>11</v>
      </c>
      <c r="B3" t="s">
        <v>59</v>
      </c>
      <c r="C3">
        <v>0</v>
      </c>
      <c r="E3">
        <v>0</v>
      </c>
    </row>
    <row r="4" spans="1:9">
      <c r="A4" t="s">
        <v>11</v>
      </c>
      <c r="B4" t="s">
        <v>58</v>
      </c>
      <c r="C4">
        <v>439.56</v>
      </c>
      <c r="D4">
        <v>1</v>
      </c>
      <c r="E4">
        <v>439.56</v>
      </c>
      <c r="G4" s="4">
        <v>3</v>
      </c>
    </row>
    <row r="5" spans="1:9" s="2" customFormat="1">
      <c r="A5" s="2" t="s">
        <v>11</v>
      </c>
      <c r="E5" s="2">
        <f>SUM(E3:E4)</f>
        <v>439.56</v>
      </c>
      <c r="F5" s="2">
        <f>E5*1.13</f>
        <v>496.70279999999997</v>
      </c>
      <c r="G5" s="2">
        <f>SUM(G4)</f>
        <v>3</v>
      </c>
      <c r="H5" s="2">
        <v>0</v>
      </c>
      <c r="I5" s="2">
        <f>F5+G5</f>
        <v>499.70279999999997</v>
      </c>
    </row>
    <row r="6" spans="1:9">
      <c r="A6" t="s">
        <v>70</v>
      </c>
      <c r="B6" t="s">
        <v>68</v>
      </c>
      <c r="C6">
        <v>106.92</v>
      </c>
      <c r="D6">
        <v>1</v>
      </c>
      <c r="E6">
        <v>106.92</v>
      </c>
      <c r="G6" s="4">
        <v>3</v>
      </c>
    </row>
    <row r="7" spans="1:9">
      <c r="A7" t="s">
        <v>70</v>
      </c>
      <c r="B7" t="s">
        <v>69</v>
      </c>
      <c r="C7">
        <v>0</v>
      </c>
      <c r="E7">
        <v>0</v>
      </c>
      <c r="G7" s="4">
        <v>0</v>
      </c>
    </row>
    <row r="8" spans="1:9" s="2" customFormat="1">
      <c r="A8" t="s">
        <v>70</v>
      </c>
      <c r="B8" t="s">
        <v>67</v>
      </c>
      <c r="C8">
        <v>106.92</v>
      </c>
      <c r="D8">
        <v>1</v>
      </c>
      <c r="E8">
        <v>106.92</v>
      </c>
      <c r="F8"/>
      <c r="G8" s="5">
        <v>3</v>
      </c>
    </row>
    <row r="9" spans="1:9" s="2" customFormat="1">
      <c r="A9" s="2" t="s">
        <v>70</v>
      </c>
      <c r="E9" s="2">
        <f>SUM(E6:E8)</f>
        <v>213.84</v>
      </c>
      <c r="F9" s="2">
        <f>E9*1.13</f>
        <v>241.63919999999999</v>
      </c>
      <c r="G9" s="2">
        <f>SUM(G6:G8)</f>
        <v>6</v>
      </c>
      <c r="H9" s="2">
        <v>0</v>
      </c>
      <c r="I9" s="2">
        <f>F9+G9</f>
        <v>247.63919999999999</v>
      </c>
    </row>
    <row r="10" spans="1:9">
      <c r="A10" s="4" t="s">
        <v>10</v>
      </c>
      <c r="B10" s="4" t="s">
        <v>74</v>
      </c>
      <c r="C10" s="4">
        <v>0</v>
      </c>
      <c r="D10" s="2"/>
      <c r="E10" s="4">
        <v>0</v>
      </c>
      <c r="F10" s="2"/>
      <c r="G10" s="5">
        <v>0</v>
      </c>
      <c r="H10" s="2"/>
    </row>
    <row r="11" spans="1:9">
      <c r="A11" t="s">
        <v>10</v>
      </c>
      <c r="B11" t="s">
        <v>9</v>
      </c>
      <c r="C11">
        <v>60.39</v>
      </c>
      <c r="D11">
        <v>1</v>
      </c>
      <c r="E11">
        <v>60.39</v>
      </c>
      <c r="G11" s="4">
        <v>3</v>
      </c>
    </row>
    <row r="12" spans="1:9">
      <c r="A12" t="s">
        <v>10</v>
      </c>
      <c r="B12" t="s">
        <v>8</v>
      </c>
      <c r="C12">
        <v>0</v>
      </c>
      <c r="E12">
        <v>0</v>
      </c>
      <c r="G12" s="4">
        <v>0</v>
      </c>
    </row>
    <row r="13" spans="1:9" s="3" customFormat="1">
      <c r="A13" s="2" t="s">
        <v>10</v>
      </c>
      <c r="B13" s="2"/>
      <c r="C13" s="2"/>
      <c r="D13" s="2"/>
      <c r="E13" s="2">
        <f>SUM(E11:E12)</f>
        <v>60.39</v>
      </c>
      <c r="F13" s="2">
        <f>E13*1.13</f>
        <v>68.24069999999999</v>
      </c>
      <c r="G13" s="3">
        <f>SUM(G10:G12)</f>
        <v>3</v>
      </c>
      <c r="H13" s="3">
        <v>0</v>
      </c>
      <c r="I13" s="3">
        <f>F13+G13</f>
        <v>71.24069999999999</v>
      </c>
    </row>
    <row r="14" spans="1:9" s="2" customFormat="1">
      <c r="A14" t="s">
        <v>47</v>
      </c>
      <c r="B14" t="s">
        <v>43</v>
      </c>
      <c r="C14">
        <v>0</v>
      </c>
      <c r="D14"/>
      <c r="E14">
        <v>0</v>
      </c>
      <c r="F14"/>
      <c r="G14" s="4">
        <v>0</v>
      </c>
      <c r="H14"/>
      <c r="I14"/>
    </row>
    <row r="15" spans="1:9">
      <c r="A15" t="s">
        <v>47</v>
      </c>
      <c r="B15" t="s">
        <v>44</v>
      </c>
      <c r="C15">
        <v>0</v>
      </c>
      <c r="E15">
        <v>0</v>
      </c>
      <c r="G15" s="5">
        <v>0</v>
      </c>
      <c r="H15" s="2"/>
      <c r="I15" s="2"/>
    </row>
    <row r="16" spans="1:9">
      <c r="A16" t="s">
        <v>47</v>
      </c>
      <c r="B16" t="s">
        <v>46</v>
      </c>
      <c r="C16">
        <v>0</v>
      </c>
      <c r="E16">
        <v>0</v>
      </c>
      <c r="G16" s="4">
        <v>0</v>
      </c>
    </row>
    <row r="17" spans="1:10">
      <c r="A17" t="s">
        <v>47</v>
      </c>
      <c r="B17" t="s">
        <v>45</v>
      </c>
      <c r="C17">
        <v>102.96</v>
      </c>
      <c r="D17">
        <v>1</v>
      </c>
      <c r="E17">
        <v>102.96</v>
      </c>
      <c r="G17" s="4">
        <v>3</v>
      </c>
    </row>
    <row r="18" spans="1:10">
      <c r="A18" t="s">
        <v>47</v>
      </c>
      <c r="B18" t="s">
        <v>42</v>
      </c>
      <c r="C18">
        <v>0</v>
      </c>
      <c r="E18">
        <v>0</v>
      </c>
      <c r="G18" s="4">
        <v>0</v>
      </c>
    </row>
    <row r="19" spans="1:10">
      <c r="A19" t="s">
        <v>47</v>
      </c>
      <c r="B19" t="s">
        <v>72</v>
      </c>
      <c r="C19">
        <v>113.85</v>
      </c>
      <c r="D19">
        <v>1</v>
      </c>
      <c r="E19">
        <v>113.85</v>
      </c>
      <c r="G19" s="4">
        <v>3</v>
      </c>
      <c r="J19" s="2"/>
    </row>
    <row r="20" spans="1:10" s="2" customFormat="1">
      <c r="A20" t="s">
        <v>47</v>
      </c>
      <c r="B20" t="s">
        <v>73</v>
      </c>
      <c r="C20">
        <v>0</v>
      </c>
      <c r="D20"/>
      <c r="E20">
        <v>0</v>
      </c>
      <c r="F20"/>
      <c r="G20" s="5">
        <v>0</v>
      </c>
      <c r="J20"/>
    </row>
    <row r="21" spans="1:10">
      <c r="A21" t="s">
        <v>47</v>
      </c>
      <c r="B21" t="s">
        <v>71</v>
      </c>
      <c r="C21">
        <v>0</v>
      </c>
      <c r="E21">
        <v>0</v>
      </c>
      <c r="G21" s="4">
        <v>0</v>
      </c>
    </row>
    <row r="22" spans="1:10" s="2" customFormat="1">
      <c r="A22" s="2" t="s">
        <v>47</v>
      </c>
      <c r="E22" s="2">
        <f>SUM(E14:E21)</f>
        <v>216.81</v>
      </c>
      <c r="G22" s="2">
        <f>SUM(G14:G21)</f>
        <v>6</v>
      </c>
      <c r="H22" s="2">
        <v>0</v>
      </c>
      <c r="I22" s="2">
        <f>E22+G22</f>
        <v>222.81</v>
      </c>
    </row>
    <row r="23" spans="1:10">
      <c r="A23" t="s">
        <v>53</v>
      </c>
      <c r="B23" t="s">
        <v>48</v>
      </c>
      <c r="C23">
        <f>E23/D23</f>
        <v>62.37</v>
      </c>
      <c r="D23">
        <v>2</v>
      </c>
      <c r="E23">
        <v>124.74</v>
      </c>
      <c r="G23" s="4">
        <v>6</v>
      </c>
    </row>
    <row r="24" spans="1:10">
      <c r="A24" t="s">
        <v>53</v>
      </c>
      <c r="B24" t="s">
        <v>50</v>
      </c>
      <c r="C24">
        <v>87.12</v>
      </c>
      <c r="D24">
        <v>1</v>
      </c>
      <c r="E24">
        <v>87.12</v>
      </c>
      <c r="G24" s="4">
        <v>3</v>
      </c>
    </row>
    <row r="25" spans="1:10">
      <c r="A25" t="s">
        <v>53</v>
      </c>
      <c r="B25" t="s">
        <v>49</v>
      </c>
      <c r="C25">
        <v>62.37</v>
      </c>
      <c r="D25">
        <v>2</v>
      </c>
      <c r="E25">
        <v>124.74</v>
      </c>
      <c r="G25" s="4">
        <v>6</v>
      </c>
    </row>
    <row r="26" spans="1:10">
      <c r="A26" t="s">
        <v>53</v>
      </c>
      <c r="B26" t="s">
        <v>51</v>
      </c>
      <c r="C26">
        <f>E26/D26</f>
        <v>133.65</v>
      </c>
      <c r="D26">
        <v>3</v>
      </c>
      <c r="E26">
        <v>400.95</v>
      </c>
      <c r="G26" s="4">
        <v>9</v>
      </c>
      <c r="J26" s="2"/>
    </row>
    <row r="27" spans="1:10" s="2" customFormat="1">
      <c r="A27" t="s">
        <v>53</v>
      </c>
      <c r="B27" t="s">
        <v>52</v>
      </c>
      <c r="C27">
        <v>133.65</v>
      </c>
      <c r="D27">
        <v>3</v>
      </c>
      <c r="E27">
        <v>400.95</v>
      </c>
      <c r="F27"/>
      <c r="G27" s="4">
        <v>9</v>
      </c>
      <c r="H27"/>
      <c r="I27"/>
      <c r="J27"/>
    </row>
    <row r="28" spans="1:10">
      <c r="A28" s="2" t="s">
        <v>53</v>
      </c>
      <c r="B28" s="2"/>
      <c r="C28" s="2"/>
      <c r="D28" s="2"/>
      <c r="E28" s="2">
        <f>SUM(E23:E27)</f>
        <v>1138.5</v>
      </c>
      <c r="F28" s="2">
        <f>E28*1.13</f>
        <v>1286.5049999999999</v>
      </c>
      <c r="G28" s="5">
        <f>SUM(G23:G27)</f>
        <v>33</v>
      </c>
      <c r="H28" s="2">
        <v>1286.5</v>
      </c>
      <c r="I28" s="2">
        <v>33</v>
      </c>
    </row>
    <row r="29" spans="1:10">
      <c r="A29" t="s">
        <v>12</v>
      </c>
      <c r="B29" t="s">
        <v>16</v>
      </c>
      <c r="C29">
        <v>0</v>
      </c>
      <c r="E29">
        <v>0</v>
      </c>
      <c r="G29" s="4">
        <v>0</v>
      </c>
    </row>
    <row r="30" spans="1:10">
      <c r="A30" t="s">
        <v>12</v>
      </c>
      <c r="B30" t="s">
        <v>14</v>
      </c>
      <c r="C30">
        <v>0</v>
      </c>
      <c r="E30">
        <v>0</v>
      </c>
      <c r="G30" s="4">
        <v>0</v>
      </c>
      <c r="J30" s="2"/>
    </row>
    <row r="31" spans="1:10" s="2" customFormat="1">
      <c r="A31" t="s">
        <v>12</v>
      </c>
      <c r="B31" t="s">
        <v>60</v>
      </c>
      <c r="C31">
        <v>43.56</v>
      </c>
      <c r="D31">
        <v>1</v>
      </c>
      <c r="E31">
        <v>43.56</v>
      </c>
      <c r="F31"/>
      <c r="G31" s="4">
        <v>3</v>
      </c>
      <c r="H31"/>
      <c r="I31"/>
      <c r="J31"/>
    </row>
    <row r="32" spans="1:10">
      <c r="A32" t="s">
        <v>12</v>
      </c>
      <c r="B32" t="s">
        <v>15</v>
      </c>
      <c r="C32">
        <v>0</v>
      </c>
      <c r="E32">
        <v>0</v>
      </c>
      <c r="G32" s="5">
        <v>0</v>
      </c>
      <c r="H32" s="2"/>
      <c r="I32" s="2"/>
    </row>
    <row r="33" spans="1:11">
      <c r="A33" t="s">
        <v>12</v>
      </c>
      <c r="B33" t="s">
        <v>13</v>
      </c>
      <c r="C33">
        <v>335</v>
      </c>
      <c r="D33">
        <v>1</v>
      </c>
      <c r="E33">
        <v>335</v>
      </c>
      <c r="G33" s="4">
        <v>3</v>
      </c>
    </row>
    <row r="34" spans="1:11">
      <c r="A34" t="s">
        <v>12</v>
      </c>
      <c r="B34" t="s">
        <v>37</v>
      </c>
      <c r="C34">
        <v>0</v>
      </c>
      <c r="E34">
        <v>0</v>
      </c>
      <c r="G34" s="4">
        <v>0</v>
      </c>
    </row>
    <row r="35" spans="1:11">
      <c r="A35" t="s">
        <v>12</v>
      </c>
      <c r="B35" t="s">
        <v>76</v>
      </c>
      <c r="C35">
        <v>143.55000000000001</v>
      </c>
      <c r="D35">
        <v>1</v>
      </c>
      <c r="E35">
        <v>143.55000000000001</v>
      </c>
      <c r="G35" s="4">
        <v>3</v>
      </c>
    </row>
    <row r="36" spans="1:11">
      <c r="A36" t="s">
        <v>12</v>
      </c>
      <c r="B36" t="s">
        <v>77</v>
      </c>
      <c r="C36">
        <v>97.02</v>
      </c>
      <c r="D36">
        <v>1</v>
      </c>
      <c r="E36">
        <v>97.02</v>
      </c>
      <c r="G36" s="4">
        <v>3</v>
      </c>
    </row>
    <row r="37" spans="1:11">
      <c r="A37" t="s">
        <v>12</v>
      </c>
      <c r="B37" t="s">
        <v>75</v>
      </c>
      <c r="C37">
        <v>146.52000000000001</v>
      </c>
      <c r="D37">
        <v>1</v>
      </c>
      <c r="E37">
        <v>146.52000000000001</v>
      </c>
      <c r="G37" s="4">
        <v>3</v>
      </c>
    </row>
    <row r="38" spans="1:11" s="2" customFormat="1">
      <c r="A38" s="2" t="s">
        <v>12</v>
      </c>
      <c r="E38" s="2">
        <f>SUM(E29:E37)</f>
        <v>765.65</v>
      </c>
      <c r="F38" s="2">
        <f>E38*1.13</f>
        <v>865.18449999999984</v>
      </c>
      <c r="G38" s="2">
        <f>SUM(G29:G37)</f>
        <v>15</v>
      </c>
      <c r="H38" s="2">
        <v>428</v>
      </c>
      <c r="I38" s="2">
        <f>F38+G38-H38</f>
        <v>452.18449999999984</v>
      </c>
    </row>
    <row r="39" spans="1:11">
      <c r="A39" t="s">
        <v>57</v>
      </c>
      <c r="B39" t="s">
        <v>78</v>
      </c>
      <c r="C39">
        <v>0</v>
      </c>
      <c r="D39" s="2"/>
      <c r="E39" s="4">
        <v>0</v>
      </c>
      <c r="F39" s="2"/>
      <c r="G39" s="5">
        <v>0</v>
      </c>
      <c r="H39" s="2"/>
      <c r="I39" s="2"/>
      <c r="J39" s="2"/>
      <c r="K39" s="2"/>
    </row>
    <row r="40" spans="1:11">
      <c r="A40" t="s">
        <v>57</v>
      </c>
      <c r="B40" t="s">
        <v>79</v>
      </c>
      <c r="C40">
        <v>0</v>
      </c>
      <c r="D40" s="2"/>
      <c r="E40" s="4">
        <v>0</v>
      </c>
      <c r="F40" s="2"/>
      <c r="G40" s="5">
        <v>0</v>
      </c>
      <c r="H40" s="2"/>
      <c r="I40" s="2"/>
      <c r="J40" s="2"/>
      <c r="K40" s="2"/>
    </row>
    <row r="41" spans="1:11">
      <c r="A41" t="s">
        <v>57</v>
      </c>
      <c r="B41" t="s">
        <v>56</v>
      </c>
      <c r="C41">
        <v>118.8</v>
      </c>
      <c r="D41">
        <v>1</v>
      </c>
      <c r="E41">
        <v>118.8</v>
      </c>
      <c r="G41" s="4">
        <v>3</v>
      </c>
    </row>
    <row r="42" spans="1:11">
      <c r="A42" t="s">
        <v>57</v>
      </c>
      <c r="B42" t="s">
        <v>55</v>
      </c>
      <c r="C42">
        <v>0</v>
      </c>
      <c r="E42">
        <v>0</v>
      </c>
      <c r="G42" s="4">
        <v>0</v>
      </c>
    </row>
    <row r="43" spans="1:11">
      <c r="A43" t="s">
        <v>57</v>
      </c>
      <c r="B43" t="s">
        <v>54</v>
      </c>
      <c r="C43">
        <v>0</v>
      </c>
      <c r="E43">
        <v>0</v>
      </c>
      <c r="G43" s="4">
        <v>0</v>
      </c>
    </row>
    <row r="44" spans="1:11" s="3" customFormat="1">
      <c r="A44" s="2" t="s">
        <v>57</v>
      </c>
      <c r="B44" s="2"/>
      <c r="C44" s="2"/>
      <c r="D44" s="2"/>
      <c r="E44" s="2">
        <f>SUM(E41:E43)</f>
        <v>118.8</v>
      </c>
      <c r="F44" s="2">
        <f>E44*1.13</f>
        <v>134.24399999999997</v>
      </c>
      <c r="G44" s="3">
        <f>SUM(G39:G43)</f>
        <v>3</v>
      </c>
      <c r="H44" s="3">
        <v>0</v>
      </c>
      <c r="I44" s="3">
        <f>F44+G44</f>
        <v>137.24399999999997</v>
      </c>
    </row>
    <row r="45" spans="1:11">
      <c r="A45" t="s">
        <v>82</v>
      </c>
      <c r="B45" t="s">
        <v>80</v>
      </c>
      <c r="C45">
        <v>0</v>
      </c>
      <c r="E45">
        <v>0</v>
      </c>
    </row>
    <row r="46" spans="1:11">
      <c r="A46" t="s">
        <v>82</v>
      </c>
      <c r="B46" t="s">
        <v>81</v>
      </c>
      <c r="C46">
        <v>0</v>
      </c>
      <c r="E46">
        <v>0</v>
      </c>
    </row>
    <row r="47" spans="1:11" s="2" customFormat="1">
      <c r="A47" s="2" t="s">
        <v>82</v>
      </c>
      <c r="E47" s="2">
        <f>SUM(E45:E46)</f>
        <v>0</v>
      </c>
      <c r="F47" s="2">
        <v>0</v>
      </c>
      <c r="I47" s="2">
        <v>0</v>
      </c>
    </row>
    <row r="48" spans="1:11">
      <c r="A48" t="s">
        <v>17</v>
      </c>
      <c r="B48" t="s">
        <v>19</v>
      </c>
      <c r="C48">
        <v>0</v>
      </c>
      <c r="E48">
        <v>0</v>
      </c>
      <c r="G48" s="4">
        <v>0</v>
      </c>
    </row>
    <row r="49" spans="1:11">
      <c r="A49" t="s">
        <v>17</v>
      </c>
      <c r="B49" t="s">
        <v>18</v>
      </c>
      <c r="C49">
        <v>0</v>
      </c>
      <c r="E49">
        <v>0</v>
      </c>
      <c r="G49" s="4">
        <v>0</v>
      </c>
    </row>
    <row r="50" spans="1:11">
      <c r="A50" t="s">
        <v>17</v>
      </c>
      <c r="B50" t="s">
        <v>20</v>
      </c>
      <c r="C50">
        <v>0</v>
      </c>
      <c r="E50">
        <v>0</v>
      </c>
      <c r="G50" s="4">
        <v>0</v>
      </c>
    </row>
    <row r="51" spans="1:11" s="2" customFormat="1">
      <c r="A51" t="s">
        <v>17</v>
      </c>
      <c r="B51" t="s">
        <v>23</v>
      </c>
      <c r="C51">
        <v>56.43</v>
      </c>
      <c r="D51">
        <v>1</v>
      </c>
      <c r="E51">
        <v>56.43</v>
      </c>
      <c r="F51"/>
      <c r="G51" s="4">
        <v>3</v>
      </c>
      <c r="H51"/>
      <c r="I51"/>
      <c r="J51"/>
      <c r="K51"/>
    </row>
    <row r="52" spans="1:11">
      <c r="A52" t="s">
        <v>17</v>
      </c>
      <c r="B52" t="s">
        <v>24</v>
      </c>
      <c r="C52">
        <v>126.72</v>
      </c>
      <c r="D52">
        <v>1</v>
      </c>
      <c r="E52">
        <v>126.72</v>
      </c>
      <c r="G52" s="4">
        <v>3</v>
      </c>
      <c r="J52" s="2"/>
    </row>
    <row r="53" spans="1:11">
      <c r="A53" t="s">
        <v>17</v>
      </c>
      <c r="B53" t="s">
        <v>21</v>
      </c>
      <c r="C53">
        <v>68.31</v>
      </c>
      <c r="D53">
        <v>1</v>
      </c>
      <c r="E53">
        <v>68.31</v>
      </c>
      <c r="G53" s="4">
        <v>3</v>
      </c>
      <c r="K53" s="2"/>
    </row>
    <row r="54" spans="1:11" s="2" customFormat="1">
      <c r="A54" t="s">
        <v>17</v>
      </c>
      <c r="B54" t="s">
        <v>22</v>
      </c>
      <c r="C54">
        <v>0</v>
      </c>
      <c r="D54"/>
      <c r="E54">
        <v>0</v>
      </c>
      <c r="F54"/>
      <c r="G54" s="4">
        <v>0</v>
      </c>
      <c r="H54"/>
      <c r="I54"/>
      <c r="J54"/>
      <c r="K54"/>
    </row>
    <row r="55" spans="1:11">
      <c r="A55" t="s">
        <v>17</v>
      </c>
      <c r="B55" t="s">
        <v>25</v>
      </c>
      <c r="C55">
        <v>94.05</v>
      </c>
      <c r="D55">
        <v>1</v>
      </c>
      <c r="E55">
        <v>94.05</v>
      </c>
      <c r="G55" s="4">
        <v>3</v>
      </c>
      <c r="J55" s="2"/>
    </row>
    <row r="56" spans="1:11">
      <c r="A56" t="s">
        <v>17</v>
      </c>
      <c r="B56" t="s">
        <v>26</v>
      </c>
      <c r="C56">
        <v>52.47</v>
      </c>
      <c r="D56">
        <v>1</v>
      </c>
      <c r="E56">
        <v>52.47</v>
      </c>
      <c r="G56" s="4">
        <v>3</v>
      </c>
      <c r="K56" s="2"/>
    </row>
    <row r="57" spans="1:11" s="2" customFormat="1">
      <c r="A57" t="s">
        <v>17</v>
      </c>
      <c r="B57" t="s">
        <v>32</v>
      </c>
      <c r="C57">
        <v>167.31</v>
      </c>
      <c r="D57">
        <v>1</v>
      </c>
      <c r="E57">
        <v>167.31</v>
      </c>
      <c r="F57"/>
      <c r="G57" s="4">
        <v>3</v>
      </c>
      <c r="J57"/>
      <c r="K57"/>
    </row>
    <row r="58" spans="1:11">
      <c r="A58" t="s">
        <v>17</v>
      </c>
      <c r="B58" t="s">
        <v>30</v>
      </c>
      <c r="C58">
        <v>0</v>
      </c>
      <c r="E58">
        <v>0</v>
      </c>
      <c r="G58" s="4">
        <v>0</v>
      </c>
      <c r="J58" s="2"/>
    </row>
    <row r="59" spans="1:11">
      <c r="A59" t="s">
        <v>17</v>
      </c>
      <c r="B59" t="s">
        <v>28</v>
      </c>
      <c r="C59">
        <v>46.53</v>
      </c>
      <c r="D59">
        <v>1</v>
      </c>
      <c r="E59">
        <v>46.53</v>
      </c>
      <c r="G59" s="4">
        <v>3</v>
      </c>
      <c r="K59" s="2"/>
    </row>
    <row r="60" spans="1:11">
      <c r="A60" t="s">
        <v>17</v>
      </c>
      <c r="B60" t="s">
        <v>29</v>
      </c>
      <c r="C60">
        <v>0</v>
      </c>
      <c r="E60">
        <v>0</v>
      </c>
      <c r="G60" s="5">
        <v>0</v>
      </c>
      <c r="H60" s="2"/>
      <c r="I60" s="2"/>
    </row>
    <row r="61" spans="1:11" s="2" customFormat="1">
      <c r="A61" t="s">
        <v>17</v>
      </c>
      <c r="B61" t="s">
        <v>33</v>
      </c>
      <c r="C61">
        <v>0</v>
      </c>
      <c r="D61"/>
      <c r="E61">
        <v>0</v>
      </c>
      <c r="F61"/>
      <c r="G61" s="4">
        <v>0</v>
      </c>
      <c r="H61"/>
      <c r="I61"/>
      <c r="J61"/>
      <c r="K61"/>
    </row>
    <row r="62" spans="1:11" ht="15.75" customHeight="1">
      <c r="A62" t="s">
        <v>17</v>
      </c>
      <c r="B62" t="s">
        <v>31</v>
      </c>
      <c r="C62">
        <v>63.36</v>
      </c>
      <c r="D62">
        <v>1</v>
      </c>
      <c r="E62">
        <v>63.36</v>
      </c>
      <c r="G62" s="4">
        <v>3</v>
      </c>
      <c r="J62" s="2"/>
    </row>
    <row r="63" spans="1:11">
      <c r="A63" t="s">
        <v>17</v>
      </c>
      <c r="B63" t="s">
        <v>34</v>
      </c>
      <c r="C63">
        <v>0</v>
      </c>
      <c r="E63">
        <v>0</v>
      </c>
      <c r="G63" s="5">
        <v>0</v>
      </c>
      <c r="H63" s="2"/>
      <c r="I63" s="2"/>
      <c r="K63" s="2"/>
    </row>
    <row r="64" spans="1:11">
      <c r="A64" t="s">
        <v>17</v>
      </c>
      <c r="B64" t="s">
        <v>35</v>
      </c>
      <c r="C64">
        <v>0</v>
      </c>
      <c r="E64">
        <v>0</v>
      </c>
      <c r="G64" s="4">
        <v>0</v>
      </c>
    </row>
    <row r="65" spans="1:10">
      <c r="A65" t="s">
        <v>17</v>
      </c>
      <c r="B65" t="s">
        <v>36</v>
      </c>
      <c r="C65">
        <v>147.51</v>
      </c>
      <c r="D65">
        <v>1</v>
      </c>
      <c r="E65">
        <v>147.51</v>
      </c>
      <c r="G65" s="4">
        <v>3</v>
      </c>
    </row>
    <row r="66" spans="1:10">
      <c r="A66" t="s">
        <v>17</v>
      </c>
      <c r="B66" t="s">
        <v>27</v>
      </c>
      <c r="C66">
        <v>0</v>
      </c>
      <c r="E66">
        <v>0</v>
      </c>
      <c r="G66" s="4">
        <v>0</v>
      </c>
    </row>
    <row r="67" spans="1:10" s="3" customFormat="1">
      <c r="A67" s="2" t="s">
        <v>17</v>
      </c>
      <c r="B67" s="2"/>
      <c r="C67" s="2"/>
      <c r="D67" s="2"/>
      <c r="E67" s="2">
        <f>SUM(E48:E66)</f>
        <v>822.68999999999994</v>
      </c>
      <c r="F67" s="2">
        <f>E67*1.13</f>
        <v>929.63969999999983</v>
      </c>
      <c r="G67" s="2">
        <f>SUM(G48:G66)</f>
        <v>27</v>
      </c>
      <c r="H67" s="2">
        <v>930</v>
      </c>
      <c r="I67" s="2">
        <v>27</v>
      </c>
    </row>
    <row r="68" spans="1:10">
      <c r="A68" t="s">
        <v>3</v>
      </c>
      <c r="B68" t="s">
        <v>2</v>
      </c>
      <c r="C68">
        <f>E68/D68</f>
        <v>54.45</v>
      </c>
      <c r="D68">
        <v>2</v>
      </c>
      <c r="E68">
        <v>108.9</v>
      </c>
      <c r="G68" s="4">
        <v>3</v>
      </c>
    </row>
    <row r="69" spans="1:10">
      <c r="A69" t="s">
        <v>3</v>
      </c>
      <c r="B69" t="s">
        <v>7</v>
      </c>
      <c r="C69">
        <v>0</v>
      </c>
      <c r="E69">
        <v>0</v>
      </c>
      <c r="G69" s="4">
        <v>0</v>
      </c>
    </row>
    <row r="70" spans="1:10" s="3" customFormat="1">
      <c r="A70" s="2" t="s">
        <v>3</v>
      </c>
      <c r="B70" s="2"/>
      <c r="C70" s="2"/>
      <c r="D70" s="2"/>
      <c r="E70" s="2">
        <f>SUM(E68:E69)</f>
        <v>108.9</v>
      </c>
      <c r="F70" s="2">
        <f>E70*1.13</f>
        <v>123.05699999999999</v>
      </c>
      <c r="G70" s="2">
        <f>SUM(G68:G69)</f>
        <v>3</v>
      </c>
      <c r="H70" s="2">
        <v>123.1</v>
      </c>
      <c r="I70" s="2">
        <v>3</v>
      </c>
      <c r="J70" s="2"/>
    </row>
    <row r="71" spans="1:10">
      <c r="A71" t="s">
        <v>4</v>
      </c>
      <c r="B71" t="s">
        <v>5</v>
      </c>
      <c r="C71">
        <v>522</v>
      </c>
      <c r="D71">
        <v>1</v>
      </c>
      <c r="E71">
        <v>522</v>
      </c>
      <c r="G71" s="4">
        <v>3</v>
      </c>
    </row>
    <row r="72" spans="1:10">
      <c r="A72" t="s">
        <v>4</v>
      </c>
      <c r="B72" t="s">
        <v>6</v>
      </c>
      <c r="C72">
        <v>373</v>
      </c>
      <c r="D72">
        <v>1</v>
      </c>
      <c r="E72">
        <v>373</v>
      </c>
      <c r="G72" s="4">
        <v>3</v>
      </c>
    </row>
    <row r="73" spans="1:10" s="3" customFormat="1">
      <c r="A73" s="2" t="s">
        <v>4</v>
      </c>
      <c r="B73" s="2"/>
      <c r="C73" s="2"/>
      <c r="D73" s="2"/>
      <c r="E73" s="2">
        <f>SUM(E71:E72)</f>
        <v>895</v>
      </c>
      <c r="F73" s="2">
        <f>E73*1.13</f>
        <v>1011.3499999999999</v>
      </c>
      <c r="G73" s="2">
        <f>SUM(G71:G72)</f>
        <v>6</v>
      </c>
      <c r="H73" s="2">
        <v>1011.35</v>
      </c>
      <c r="I73" s="2">
        <v>6</v>
      </c>
      <c r="J73" s="2"/>
    </row>
    <row r="74" spans="1:10">
      <c r="A74" t="s">
        <v>38</v>
      </c>
      <c r="B74" t="s">
        <v>41</v>
      </c>
      <c r="C74">
        <v>222.75</v>
      </c>
      <c r="D74">
        <v>1</v>
      </c>
      <c r="E74">
        <v>222.75</v>
      </c>
      <c r="G74" s="4">
        <v>3</v>
      </c>
    </row>
    <row r="75" spans="1:10">
      <c r="A75" t="s">
        <v>38</v>
      </c>
      <c r="B75" t="s">
        <v>39</v>
      </c>
      <c r="C75">
        <v>439.56</v>
      </c>
      <c r="D75">
        <v>1</v>
      </c>
      <c r="E75">
        <v>439.56</v>
      </c>
      <c r="G75" s="4">
        <v>3</v>
      </c>
    </row>
    <row r="76" spans="1:10">
      <c r="A76" t="s">
        <v>38</v>
      </c>
      <c r="B76" t="s">
        <v>40</v>
      </c>
      <c r="C76">
        <v>232.65</v>
      </c>
      <c r="D76">
        <v>1</v>
      </c>
      <c r="E76">
        <v>232.65</v>
      </c>
      <c r="G76" s="4">
        <v>3</v>
      </c>
    </row>
    <row r="77" spans="1:10" s="3" customFormat="1">
      <c r="A77" s="2" t="s">
        <v>38</v>
      </c>
      <c r="B77" s="2"/>
      <c r="C77" s="2"/>
      <c r="D77" s="2"/>
      <c r="E77" s="2">
        <f>SUM(E74:E76)</f>
        <v>894.95999999999992</v>
      </c>
      <c r="F77" s="2">
        <f>E77*1.13</f>
        <v>1011.3047999999998</v>
      </c>
      <c r="G77" s="2">
        <f>SUM(G74:G76)</f>
        <v>9</v>
      </c>
      <c r="H77" s="2">
        <v>0</v>
      </c>
      <c r="I77" s="2">
        <f>F77+G77</f>
        <v>1020.3047999999998</v>
      </c>
    </row>
  </sheetData>
  <sortState ref="A3:I83">
    <sortCondition ref="A3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2012-11-23T16:29:46Z</dcterms:modified>
</cp:coreProperties>
</file>