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  <fileRecoveryPr repairLoad="1"/>
</workbook>
</file>

<file path=xl/calcChain.xml><?xml version="1.0" encoding="utf-8"?>
<calcChain xmlns="http://schemas.openxmlformats.org/spreadsheetml/2006/main">
  <c r="E196" i="1"/>
  <c r="F196" s="1"/>
  <c r="E203"/>
  <c r="F203" s="1"/>
  <c r="E210"/>
  <c r="F210" s="1"/>
  <c r="E217"/>
  <c r="F217" s="1"/>
  <c r="E230"/>
  <c r="F230" s="1"/>
  <c r="E212"/>
  <c r="F212" s="1"/>
  <c r="E188"/>
  <c r="F188" s="1"/>
  <c r="E186"/>
  <c r="F186" s="1"/>
  <c r="E178"/>
  <c r="F178" s="1"/>
  <c r="E176"/>
  <c r="F176" s="1"/>
  <c r="E131"/>
  <c r="F131" s="1"/>
  <c r="E134"/>
  <c r="F134" s="1"/>
  <c r="E143"/>
  <c r="F143" s="1"/>
  <c r="E149"/>
  <c r="F149" s="1"/>
  <c r="E151"/>
  <c r="F151" s="1"/>
  <c r="E164"/>
  <c r="F164" s="1"/>
  <c r="E121"/>
  <c r="F121" s="1"/>
  <c r="E113"/>
  <c r="F113" s="1"/>
  <c r="E108"/>
  <c r="F108" s="1"/>
  <c r="E101"/>
  <c r="F101" s="1"/>
  <c r="E82"/>
  <c r="F82" s="1"/>
  <c r="E55"/>
  <c r="F55" s="1"/>
  <c r="E45"/>
  <c r="F45" s="1"/>
  <c r="E41"/>
  <c r="F41" s="1"/>
  <c r="E23"/>
  <c r="F23" s="1"/>
  <c r="E15"/>
  <c r="F15" s="1"/>
  <c r="E5"/>
  <c r="F5" s="1"/>
  <c r="E48"/>
  <c r="E49" s="1"/>
  <c r="F49" s="1"/>
  <c r="E7"/>
  <c r="E12" s="1"/>
  <c r="F12" s="1"/>
</calcChain>
</file>

<file path=xl/sharedStrings.xml><?xml version="1.0" encoding="utf-8"?>
<sst xmlns="http://schemas.openxmlformats.org/spreadsheetml/2006/main" count="461" uniqueCount="249">
  <si>
    <t>charoit</t>
  </si>
  <si>
    <t>ник</t>
  </si>
  <si>
    <t>наименование</t>
  </si>
  <si>
    <t>цена</t>
  </si>
  <si>
    <t xml:space="preserve">CAK3126 р.122-128/64 </t>
  </si>
  <si>
    <t xml:space="preserve"> CAK3147 р.122-128/64 </t>
  </si>
  <si>
    <t xml:space="preserve"> CSK6588 р.122-128/64-3 шт разные</t>
  </si>
  <si>
    <t>майка детская teen boy (евразия) 04-041-008 если она чисто белого цвета то мне надо 5 штук р.11-12/146</t>
  </si>
  <si>
    <t>Комплект верхний для девочки (ф.ф) 4152-1 р.152/38 698.0 р.</t>
  </si>
  <si>
    <t xml:space="preserve">трусы д/мал. Multy (пеликан) Артикул:BUH182 р-р 10 - 1шт. </t>
  </si>
  <si>
    <t xml:space="preserve"> Трусы мужские Orange (пеликан) Артикул:MH321 р-р XXL- 1 шт.</t>
  </si>
  <si>
    <t>Actra</t>
  </si>
  <si>
    <t>lulka12</t>
  </si>
  <si>
    <t>Ф4.24.2 Фанни Зебра (Funny Zebra) р.68/44 59.0 р. - 1 шт. на девочку  пожелания по цвету ~ желтый/ зеленый</t>
  </si>
  <si>
    <t>И4.24.2Фанни Зебра (Funny Zebra) штанишки под подгузник (ф.з.) р.74/48 58.0 р. - 1 шт. на девочку пожелания по цвету ~ желтый/ зеленый</t>
  </si>
  <si>
    <t>И4.82.2 (Funny Zebra) р.68/44 48.0 р. - 1 шт.  на девочку пожелания по цвету ~ желтый/ зеленый</t>
  </si>
  <si>
    <t>Ползунки яс.арбузный (полоска) (черубино) CSN7236 р.74/48 87.0 р. -1 шт. на девочку</t>
  </si>
  <si>
    <t>Ползунки яс.арбузный (полоска) (черубино) CSN7236 р.80/52 87.0 р. -1 шт. на девочку</t>
  </si>
  <si>
    <t>брюки ясельные (консалт) СК4028-2Сн р.52/80 72.0 р. -1шт. На девочку</t>
  </si>
  <si>
    <t>брюки ясельные (консалт) СК4028-2Сн р.48/74 72.0 р. -1 шт. на девочку</t>
  </si>
  <si>
    <t>Брюки ясельные розовый полоска(черубино) CSN7201 р. 74/48 80.0 р. -1 шт. на девочку</t>
  </si>
  <si>
    <t>Брюки ясельные розовый полоска(черубино) CSN7202 р.74/48 83.0 р. -2 шт. на девочку</t>
  </si>
  <si>
    <t>брюки ясельные (консалт) СК4028-2Сн р.44/68 72.0 р. -1шт. На девочку разного цвета</t>
  </si>
  <si>
    <t xml:space="preserve">Сорочка женская (гамма) СЖ0402 р.48 306.0 р. - 1 </t>
  </si>
  <si>
    <t xml:space="preserve">Шорты для мальчика бежевый (черубино) CSK7244 р.110/60 132.0 р. -1 </t>
  </si>
  <si>
    <t>шорты д/мал. т.синий (черубино) CSB7241- р.92/56-1</t>
  </si>
  <si>
    <t xml:space="preserve">Платье женское туника женская (евразия) 12-850-018П р.XL 266.0 р. -1 </t>
  </si>
  <si>
    <t>Галина Лазарева</t>
  </si>
  <si>
    <t xml:space="preserve">Трусы женские Black (Пеликан) Артикул:LL230 1 шт., </t>
  </si>
  <si>
    <t xml:space="preserve">Трусы женские Blue melange (Пеликан) Артикул:LL207 1 шт., </t>
  </si>
  <si>
    <t>Трусы женские White (Пеликан) Артикул:LL201 1 шт.</t>
  </si>
  <si>
    <t xml:space="preserve">Трусы мужские MH325 цвет темно синий размер XL 3 штуки, </t>
  </si>
  <si>
    <t>GAJP197 Комплект детский размер 9.</t>
  </si>
  <si>
    <t>ОльгаМИГ</t>
  </si>
  <si>
    <t>Брюки для мальчика (пеликан), артBWP3004, р-р 3 - 1 шт.</t>
  </si>
  <si>
    <t>ГЭЛРЭН</t>
  </si>
  <si>
    <t>EgoZa.Ko</t>
  </si>
  <si>
    <t xml:space="preserve">трусы д/мал. Multy (пеликан)Артикул:BUH186 Распродажа 2012 6 разм 1 уп </t>
  </si>
  <si>
    <t xml:space="preserve"> трусы д/мал. Multy (пеликан)Артикул:BUH185 Распродажа 2012 6 разм 1 уп </t>
  </si>
  <si>
    <t xml:space="preserve"> BUH184Распродажа 2012 6 разм 1 уп </t>
  </si>
  <si>
    <t xml:space="preserve"> брюки д/мальч. Mud (Пеликан)Артикул: BP404 7 разм </t>
  </si>
  <si>
    <t xml:space="preserve"> Брюки для мальчика Blue (пеликан)Артикул: BWB4003 7 разм </t>
  </si>
  <si>
    <t xml:space="preserve"> Комплект для мальчика Green (пеликан) Артикул: BATB191 разм 7</t>
  </si>
  <si>
    <t>valenana</t>
  </si>
  <si>
    <t xml:space="preserve">брюки для мальчиков арт. BWB4019;436,00,р.7.; </t>
  </si>
  <si>
    <t xml:space="preserve">комплект д/мальчика red,арт. BATB185,р.7;353,00; </t>
  </si>
  <si>
    <t>комплект д/мальчика ,арт.BATB188,р.7;372,00;</t>
  </si>
  <si>
    <t>брюки д/мальчика black, арт. BB410;р.7;374.00;</t>
  </si>
  <si>
    <t xml:space="preserve">брюки для мальчика Mud, арт. BP404;р.7;372.00; </t>
  </si>
  <si>
    <t xml:space="preserve">футболка для мальчика арт.BTR188;р.6;206.00; </t>
  </si>
  <si>
    <t>брюки для мальчика blue,арт. BWB4003,р.7; 255,00;</t>
  </si>
  <si>
    <t xml:space="preserve">брюки для мальчика ,арт. BWP4001;р.7,296,00; </t>
  </si>
  <si>
    <t>джемпер для мальчика ,арт. BJR188-1,р.7,214,00.</t>
  </si>
  <si>
    <t xml:space="preserve">Плавки 11лет, GUH196-99,00 </t>
  </si>
  <si>
    <t xml:space="preserve"> Плавки 11лет, GUH192-99,00 </t>
  </si>
  <si>
    <t xml:space="preserve"> Полумайка,цвет белый 12-368-017-69,00 на рост 140 </t>
  </si>
  <si>
    <t xml:space="preserve"> Майка, цвет белый 13-303-017-75,00-2 шт. на рост 140 </t>
  </si>
  <si>
    <t xml:space="preserve"> Бюстье, цвет белый CAJ2105-83,00на рост 140 </t>
  </si>
  <si>
    <t xml:space="preserve"> Комплект для девочки GAML197-459,00на 11 лет </t>
  </si>
  <si>
    <t xml:space="preserve"> Комплект для девочки GAJS431-418,00на 11 лет </t>
  </si>
  <si>
    <t xml:space="preserve"> Комплект для девочки GAML402-483,00на 11 лет </t>
  </si>
  <si>
    <t xml:space="preserve"> Комплект для девочки GATP411-459,00на 11 лет</t>
  </si>
  <si>
    <t xml:space="preserve">Колготки К9007-4, размер 140-146,1шт., 140,00; </t>
  </si>
  <si>
    <t xml:space="preserve"> Колготки К9004-5, размер 140-146,1шт.,115,00; </t>
  </si>
  <si>
    <t xml:space="preserve"> Колготки К9005-1,размер 140-146,1шт.,115,00;</t>
  </si>
  <si>
    <t xml:space="preserve">трусы женские Grey, арт. LLH197, р-р S, 72 руб. – 4 шт. </t>
  </si>
  <si>
    <t xml:space="preserve"> трусы женские Grey melange, арт. LLH207, р-р S, 99 руб.- 2 шт. </t>
  </si>
  <si>
    <t>P!nk</t>
  </si>
  <si>
    <t>Пламенная</t>
  </si>
  <si>
    <t xml:space="preserve">Комплект д/дев. Rose (Пеликан)Артикул:GAXP425 р.8 цена 500,00 </t>
  </si>
  <si>
    <t xml:space="preserve">Комплект д/дев. Rose (Пеликан)Артикул:GAVH410 р.8 цена 342,00 </t>
  </si>
  <si>
    <t xml:space="preserve">Джемпер для девочки (пеликан)Артикул:GJN427-1 р.8 цена 221,00 </t>
  </si>
  <si>
    <t xml:space="preserve">Блузка для девочек Артикул:GWJX4020 р.8 цена 290,00 </t>
  </si>
  <si>
    <t xml:space="preserve">Джемпер д/девочки Pink (Пеликан)Артикул:GKJN423 р.8 цена 467,00 </t>
  </si>
  <si>
    <t xml:space="preserve">Джемпер д/девочки Ash (Пеликан)Артикул:GJR429 р.8 цена 245,00 </t>
  </si>
  <si>
    <t xml:space="preserve">Пижама для девочки (Пеликан)Артикул:GNTB421 р.8 цена 345,00 </t>
  </si>
  <si>
    <t xml:space="preserve">трусы для девочек Multy (пеликан)Артикул:GUL419 р.8 цена 141,00 </t>
  </si>
  <si>
    <t>футболка д.дев. Pink (пеликан)Артикул:GTR196 р. 8 цена 182,00</t>
  </si>
  <si>
    <t>Елена Коноплянкина</t>
  </si>
  <si>
    <t xml:space="preserve">пелёнка фланелев.(светлячок)Артикул:0201(1) р.0,9/1,20 5 шт.разных цветов. </t>
  </si>
  <si>
    <t xml:space="preserve"> Штаны для девочек (тигр)Артикул:312-305001 р.6-9 мес.розовые,зеленые. </t>
  </si>
  <si>
    <t xml:space="preserve"> Ползунки ясельные (черубино)Артикул:CSN7235 р 62 красные. </t>
  </si>
  <si>
    <t xml:space="preserve"> Бриджи для дев. (черубино)Артикул:CSB7238 р98 цвет голубой,розовый. </t>
  </si>
  <si>
    <t xml:space="preserve"> Футболка ясельная (Черубино) Артикул:CSN6534 р62,на девочку.</t>
  </si>
  <si>
    <t>Людмила0337</t>
  </si>
  <si>
    <t>Комплект для девочки (Пеликан) GAXP324 р 3. 2 шт</t>
  </si>
  <si>
    <t xml:space="preserve">трусы классика, арт. 1094;р.5;114.00 цвет белый </t>
  </si>
  <si>
    <t xml:space="preserve"> Трусы классика ,арт.1186,р.5;123.00,цвет белый </t>
  </si>
  <si>
    <t xml:space="preserve"> Трусы женские white, арт. DM 1028, р.XXL, 141.00</t>
  </si>
  <si>
    <t xml:space="preserve">BWP4013 брюки для мальчиков 9, Grey 342.00 </t>
  </si>
  <si>
    <t xml:space="preserve"> футболка д/мальч. Blue (Пеликан) Артикул: BTR190 р.6, 206,00 цвет любой </t>
  </si>
  <si>
    <t xml:space="preserve"> футболка д.мал. (пеликан)Артикул:BTR186 р.6 194,00 цвет любой</t>
  </si>
  <si>
    <t>СЕМПОКРЫЛ</t>
  </si>
  <si>
    <t>Колготки детские (консалт) К9006-1 р.116-122/60/16   105.0 р.2 шт на мальчика темные</t>
  </si>
  <si>
    <t xml:space="preserve">Трусы мужские Orange (пеликан) Артикул:MB321 р.XL 104.0 р. 1 шт. </t>
  </si>
  <si>
    <t xml:space="preserve"> Трусы мужские Black (пеликан) Артикул:MB379 р.XL 134.0 р.1 шт.</t>
  </si>
  <si>
    <t>Комплект д/дев. Lilac (Пеликан) GAXP428 р 11 цвет любой, замена Комплект для девочки (пеликан) GAXP432 р11</t>
  </si>
  <si>
    <t>BUH186 трусы д/мал. Multy (пеликан) р 6 2 шт.112р. Замена BUH182</t>
  </si>
  <si>
    <t>Goopy</t>
  </si>
  <si>
    <t>D.a.s.h.a.</t>
  </si>
  <si>
    <t>компл.в кроватку с термоапплик.(светлячок) Артикул:03807 цвет розовый 1945р.</t>
  </si>
  <si>
    <t xml:space="preserve">Трусы мужские Orange (пеликан) Артикул:MB321 р.XХL 104.0 р. 2 шт. </t>
  </si>
  <si>
    <t xml:space="preserve"> Трусы мужские Orange (пеликан) Артикул:МН321 р.XХL 114.0 р. 1 шт. </t>
  </si>
  <si>
    <t xml:space="preserve"> Трусы мужские Orange (пеликан) Артикул:МНS335 р.XХL 129.0 р. 1 шт. </t>
  </si>
  <si>
    <t xml:space="preserve"> Трусы мужские Orange (пеликан) Артикул:МНS339 р.ХL 117.0 р. 1 шт. </t>
  </si>
  <si>
    <t xml:space="preserve"> Трусы мужские Grey (пеликан)) Артикул:МН325 р.ХL 129.0 р. 1 шт.</t>
  </si>
  <si>
    <t>SPORTивная</t>
  </si>
  <si>
    <t xml:space="preserve">GAXP402 Комплект для девочки Pink (Пеликан) размер 9 500 рублей </t>
  </si>
  <si>
    <t xml:space="preserve"> Артикул: GUA194 комплект д.дев. Rose (пеликан) размер 9 115 рублей 2 штуки </t>
  </si>
  <si>
    <t xml:space="preserve"> Артикул: FJN570-2 Джемпер женский Melange (пеликан) 202 рубля размер S</t>
  </si>
  <si>
    <t xml:space="preserve">Комплект д/мальчика Stone (Пеликан) Артикул:BAXP312-1 р.5, 396,0 </t>
  </si>
  <si>
    <t xml:space="preserve"> Рубашка для мальчика (черубино) Артикул:CSK6563 р. 110/60, 159,0 </t>
  </si>
  <si>
    <t xml:space="preserve"> Джемпер д/мальчиков (черубино) Артикул:CWK6438 р. 110/60, 291,0</t>
  </si>
  <si>
    <t>Olga.Y</t>
  </si>
  <si>
    <t xml:space="preserve">трусы д/девочек черубино арт. CAJ1136;р.134/68,59р., 3шт.; </t>
  </si>
  <si>
    <t>трусы д/девочек multy( пеликан); арт. GUL419;пр-ль, расп-жа 2012, р.8;141,00,3шт.</t>
  </si>
  <si>
    <t>Комплект для девочки Rose (пеликан) GAXP311 р.4 2 шт.</t>
  </si>
  <si>
    <t>брюки ясельные К4085 Консалт (Crockid) р.44/68 72.0 р. -1 на девочку</t>
  </si>
  <si>
    <t>Р-Р???</t>
  </si>
  <si>
    <t>я</t>
  </si>
  <si>
    <t xml:space="preserve">Колготки К9007-4, размер 104,1шт., 140,00; </t>
  </si>
  <si>
    <t>комплект для девочек (пеликан) замена GATS187 р.7</t>
  </si>
  <si>
    <t>Комплект для мальчика Green (пеликан) BATB191 или Артикул: BATB195 р.6 цена 286р.</t>
  </si>
  <si>
    <t>с415  носки жен.(кр.в.) р.25</t>
  </si>
  <si>
    <t>замена пижама для дев.L.ROSE\L.SEA (визави) GP11-03, размер L, 235 руб.</t>
  </si>
  <si>
    <t>FS1051Трусы женские (черубино) (р.L, бежевый)</t>
  </si>
  <si>
    <t>FS1053 Трусы женские (черубино) (бежевый, р.L)</t>
  </si>
  <si>
    <t xml:space="preserve"> трусы женские Grey, арт. LMB197, р-р S,. – 1 шт. – 2 шт.</t>
  </si>
  <si>
    <t>кол-во</t>
  </si>
  <si>
    <t>итого</t>
  </si>
  <si>
    <t>с орг%</t>
  </si>
  <si>
    <t>трансп.</t>
  </si>
  <si>
    <t>сдано</t>
  </si>
  <si>
    <t>долг</t>
  </si>
  <si>
    <t>ДОЗАКАЗ</t>
  </si>
  <si>
    <t xml:space="preserve">Трусы (исток) Артикул:м1244 р.52/104 45.0 р. - 2 шт </t>
  </si>
  <si>
    <t xml:space="preserve"> трусы д/мал. Multy (пеликан) Артикул:BUB185 р.7 112.0 р. - 1 </t>
  </si>
  <si>
    <t xml:space="preserve"> трусы д/мал. Multy (пеликан) Артикул:BUB184 р.6 112.0 р. - 1</t>
  </si>
  <si>
    <t xml:space="preserve">LL207-XL; </t>
  </si>
  <si>
    <t xml:space="preserve">LLB211 - L; </t>
  </si>
  <si>
    <t xml:space="preserve">LLC192 - XL; </t>
  </si>
  <si>
    <t xml:space="preserve">LLH186- L; </t>
  </si>
  <si>
    <t>LMM204 - XL</t>
  </si>
  <si>
    <t xml:space="preserve">Трусы женские Black (Пеликан) Артикул:LL230 1 шт. размер L, </t>
  </si>
  <si>
    <t xml:space="preserve"> Трусы женские Blue melange (Пеликан) Артикул:LL207 1 шт. размер L, </t>
  </si>
  <si>
    <t xml:space="preserve"> Трусы женские White (Пеликан) Артикул:LL201 1 шт. размер L</t>
  </si>
  <si>
    <t>evgesha22</t>
  </si>
  <si>
    <t xml:space="preserve">Футболка женская (пеликан) Артикул:FTR551 размер М 155р. (предпочтительно белый) </t>
  </si>
  <si>
    <t xml:space="preserve"> Футболка для мальчика (Пеликан) BTR299 р.4 147р. </t>
  </si>
  <si>
    <t xml:space="preserve"> комплект д.мал. (пеликан) BATB294 р.3 208р. </t>
  </si>
  <si>
    <t xml:space="preserve"> майка для мальчика (консалт) К1068 р.56-60/110-116 -1 шт 55р. </t>
  </si>
  <si>
    <t xml:space="preserve"> майка для мальчика (консалт) К1101 р.56-60/110-116 - 1 шт 54р. </t>
  </si>
  <si>
    <t xml:space="preserve"> майка для мальчика (Черубино) CAK2099 р.110-116/60- 1 шт 49р.</t>
  </si>
  <si>
    <t>Кресенька</t>
  </si>
  <si>
    <t xml:space="preserve">Пижама для мальчика (Пеликан) Артикул:BNJP305 р.7 309.0 р. (на замену Пижама д/мальч. (Пеликан) Артикул:BNJP302 р.7 309.0 р.) </t>
  </si>
  <si>
    <t xml:space="preserve"> майка для мальчика (консалт) Артикул: К1101 р.64-68/122-128 54.0 р. </t>
  </si>
  <si>
    <t xml:space="preserve"> майка для мальчика (Черубино) Артикул: CAK2098 р.122-128/64 59.0 р. </t>
  </si>
  <si>
    <t xml:space="preserve"> майка для мальчика (Черубино) Артикул: CAK2099 р.122-128/64 49.0 р.</t>
  </si>
  <si>
    <t>loona</t>
  </si>
  <si>
    <t xml:space="preserve">жилет дет. (консалт) Артикул: К338 р.60/116 цвет на девочку 155.0 р. </t>
  </si>
  <si>
    <t xml:space="preserve">Майка для девочек (пеликан) Артикул:GUV431 р.6 128.0 р. </t>
  </si>
  <si>
    <t xml:space="preserve">пижама детская (консалт) Артикул:К1504нАЛ цвет на девочку р.64/122-128 295.0 р. </t>
  </si>
  <si>
    <t xml:space="preserve">Платье для девочки (Пеликан) Артикул: GDT409 р.6 257.0 р. </t>
  </si>
  <si>
    <t xml:space="preserve">Платье (кулирка) ватага Артикул:VA441-2 р.60/116 292.0 р. </t>
  </si>
  <si>
    <t xml:space="preserve">сарафан дет.(консалт) Артикул:К500ш р.60/116 365.0 р. </t>
  </si>
  <si>
    <t xml:space="preserve">Трусы мужские (Якс) Артикул:YDM3416-069 р.52 225.0 р. </t>
  </si>
  <si>
    <t xml:space="preserve">Трусы мужские Sky (пеликан) Артикул:MH377 р.XL 140.0 р. </t>
  </si>
  <si>
    <t xml:space="preserve">Трусы мужские Jeans (пеликан) Артикул:MH380 р.XL 140.0 р. </t>
  </si>
  <si>
    <t xml:space="preserve">Трусы женские актив (Якс) Артикул:YEW3323 004 р.48 108.0 р. </t>
  </si>
  <si>
    <t xml:space="preserve">Трусы женские Lime (Пеликан) Артикул:LL198 р.L 86.0 р. </t>
  </si>
  <si>
    <t>Трусы женские Blue melange (Пеликан) Артикул:LL207 р.L 99.0 р.</t>
  </si>
  <si>
    <t>AVasilina</t>
  </si>
  <si>
    <t>Шорты для мальчика (черубино) р.104/56 167.0 р 2 штуки разного цвета</t>
  </si>
  <si>
    <t>Mikaja</t>
  </si>
  <si>
    <t>Марина 777</t>
  </si>
  <si>
    <t xml:space="preserve">Колготки дет. (орел) Артикул: с143 Производитель: Орёл р.16 53.9 р. (на девочку) </t>
  </si>
  <si>
    <t xml:space="preserve"> майка для девочки (консалт) Артикул: К1066 р.52/98-104 54.0 р. </t>
  </si>
  <si>
    <t xml:space="preserve"> майка для девочки (Черубино) Артикул: CAK2096 р.98-104/56 68.0 р. </t>
  </si>
  <si>
    <t xml:space="preserve"> майка для девочки (Черубино) Артикул: CAK2097 р.98-104/56 50.0 р. </t>
  </si>
  <si>
    <t xml:space="preserve"> Платье для девочки (Пеликан) Артикул: GDT308 р.3 249.0 р. </t>
  </si>
  <si>
    <t xml:space="preserve"> Шорты для девочки (пеликан) Артикул: GWH4013 р.9 207.0 р.</t>
  </si>
  <si>
    <t>ПуGовка</t>
  </si>
  <si>
    <t xml:space="preserve">Брюки для девочки (черубино) Артикул:CWB7183 р.98/56 169.0 р. </t>
  </si>
  <si>
    <t xml:space="preserve"> джемпер для девочки (черубино)Артикул: CAB6468 р.98/56 144.0 р. </t>
  </si>
  <si>
    <t xml:space="preserve"> комплект д/дев. (консалт) р.52/98-104 Артикул:К1112 98.0 р. </t>
  </si>
  <si>
    <t xml:space="preserve"> комплект для девочки (консалт)Артикул:К1064 р.52/98-104 98.0 р.</t>
  </si>
  <si>
    <t>Джемпер для мальчика (Пеликан) Артикул: BJN199 р.6 229.0 р. (на замену джемпер детский (консалт) Артикул: СК3304-1 р.60/116 185.0 р)</t>
  </si>
  <si>
    <t>Пижама для девочек (визави) арт.GP11-18, р.XL, 235.0 р.</t>
  </si>
  <si>
    <t>Kitten75</t>
  </si>
  <si>
    <t>МН 321 трусы 4 шт.</t>
  </si>
  <si>
    <t xml:space="preserve">Комплект для девочки (пеликан) GAML408 р.8 363.0 р. </t>
  </si>
  <si>
    <t xml:space="preserve"> Комплект для девочки (пеликан) GATS411 р.8 286.0 р.(Cyclamen или Rose) </t>
  </si>
  <si>
    <t xml:space="preserve"> Комплект для девочки (пеликан) GAXP425 р.8 500.0 р </t>
  </si>
  <si>
    <t xml:space="preserve"> Платье для девочки (Пеликан) GDT408 р.8 228.0 р. </t>
  </si>
  <si>
    <t xml:space="preserve"> джемпер для девочки (пеликан) GJC197 р.8 260.0 р. </t>
  </si>
  <si>
    <t xml:space="preserve"> джемпер для девочки (пеликан) GKJN107 р.8 363.0 р </t>
  </si>
  <si>
    <t xml:space="preserve"> джемпер для девочки (пеликан) GKJN426 р.8 363.0 р</t>
  </si>
  <si>
    <t>nataliya2101</t>
  </si>
  <si>
    <t>04-041-008 р.11-12/146 4шт только белые замена CAJ6612 р.146/76 4 шт только белые</t>
  </si>
  <si>
    <t xml:space="preserve">трусы женские (пеликан) Артикул:LLH197 р-р S- 1 шт. </t>
  </si>
  <si>
    <t xml:space="preserve"> Трусы мужские (пеликан) Артикул:MHS335 р-р ХХL- 1 шт.</t>
  </si>
  <si>
    <t>Комплект для девочки (пеликан) Артикул: GAXP335 2 штуки. Р.3</t>
  </si>
  <si>
    <t>Сорочка женская  244ХР290 р 108/54, цена 86 руб. 1 шт.</t>
  </si>
  <si>
    <t xml:space="preserve">Сорочка женская (кр.в.)  244ХР906 р.104/52, цена 164 руб. 1 шт. </t>
  </si>
  <si>
    <t xml:space="preserve">Шорты мужские (черубино) Артикул: ML7065 р.176/96/54 284.0 р. 1 </t>
  </si>
  <si>
    <t xml:space="preserve"> Шорты (кр.в.) Артикул: 253Д150 р.102 (48) 94.0 р. -1 </t>
  </si>
  <si>
    <t xml:space="preserve"> Брюки женские Артикул: FB556 Распродажа 2013 р.L 246.0 р. - 1</t>
  </si>
  <si>
    <t>Брюки ясельные (ф.ф) Артикул: 3419 р.28/92 123.0 р. -1 на мальчика</t>
  </si>
  <si>
    <t xml:space="preserve"> Брюки детские (исток) Артикул: м706 р.48/74 55.0 р. -2 на девочку</t>
  </si>
  <si>
    <t xml:space="preserve"> брюки яс.(консалт) Артикул: К4063 р.48 78.3 р. - 1 на девочку</t>
  </si>
  <si>
    <t xml:space="preserve"> штанишки под подгузник (ф.з.) Артикул: И4.24.4 р.74/48 - 1на девочку </t>
  </si>
  <si>
    <t xml:space="preserve">Штанишки (Лаки Чайлд) Артикул: 15-11р. 22(68-74) 159.0 р. 1 на девочку </t>
  </si>
  <si>
    <t>юсенька</t>
  </si>
  <si>
    <t xml:space="preserve">Трусы мужские MH346 размер XL 2 штуки, </t>
  </si>
  <si>
    <t xml:space="preserve"> Трусы женские (Пеликан) Артикул:LL198 1 шт. размер XL </t>
  </si>
  <si>
    <t xml:space="preserve"> Трусы женские (Пеликан) Артикул:LL214 1 шт. размер XL </t>
  </si>
  <si>
    <t xml:space="preserve"> Трусы женские (Пеликан) Артикул:LLC192 1 шт. размер XL</t>
  </si>
  <si>
    <t xml:space="preserve">Ползунки ажур. (Лаки Чайлд) 0-11  р.26(80-86)   99.0 р.   1 шт на девочку </t>
  </si>
  <si>
    <t xml:space="preserve">штанишки под подгузник (ф.з.) 4.24.2  р.80/52   42.0 р.   1 шт  на девочку </t>
  </si>
  <si>
    <t xml:space="preserve">ползунки укор. 8530  р.26   51.0 р.   1 шт на девочку </t>
  </si>
  <si>
    <t xml:space="preserve">ползунки ясельные (черубино) CAN7199  р.80/52   84.0 р.   1шт  на девочку </t>
  </si>
  <si>
    <t xml:space="preserve">ползунки ясельные (черубино) CAN7207  р.74/48   84.0 р.   1 шт на девочку </t>
  </si>
  <si>
    <t xml:space="preserve">ползунки длинн.ясельные (черубино)  CAN9183 р.80/52   120.0 р.   1 шт  на девочку </t>
  </si>
  <si>
    <t xml:space="preserve">ползунки ясельные (черубино)  CSN4062 р.80/52   123.0 р.   1шт  на девочку </t>
  </si>
  <si>
    <t xml:space="preserve">ползунки ясельные(черубино)  CSN7236  р.80/52   87.0 р.   1 шт  на девочку </t>
  </si>
  <si>
    <t xml:space="preserve">штанишки под подгузник (ф.з.)  И4.24.2 р.80/52   58.0 р.   1 шт на девочку </t>
  </si>
  <si>
    <t xml:space="preserve">штанишки ясельные (исток)  м1349 р.52   76.0 р.   1 шт  на девочку </t>
  </si>
  <si>
    <t xml:space="preserve">кофточка (ф.з.)   5.28.11 р.80/52   128.0 р.   1 шт  на девочку </t>
  </si>
  <si>
    <t xml:space="preserve">кофточка (ф.з.)  И5.28.3 р.80/52   123.0 р.   1 шт  на девочку </t>
  </si>
  <si>
    <t xml:space="preserve">Комплекты на девочку: </t>
  </si>
  <si>
    <t xml:space="preserve"> GATS311 р.3</t>
  </si>
  <si>
    <t xml:space="preserve"> GATB325 р. 2</t>
  </si>
  <si>
    <t xml:space="preserve"> GAXB314 р. 3</t>
  </si>
  <si>
    <t xml:space="preserve"> GAML318 р. 3</t>
  </si>
  <si>
    <t xml:space="preserve"> GATS191 р. 7</t>
  </si>
  <si>
    <t>трусы на девочку GUL419  р.7</t>
  </si>
  <si>
    <t>джемпер д.мал. (пеликан)  BJK183 р.6</t>
  </si>
  <si>
    <t xml:space="preserve">Блузка для девочек (Овас) 4603овас  р.140/68/66 </t>
  </si>
  <si>
    <t xml:space="preserve"> Трусы женские (Пеликан) Артикул:LLC192 1 шт. размер L</t>
  </si>
  <si>
    <t>LLC201</t>
  </si>
  <si>
    <t>LL214</t>
  </si>
  <si>
    <t>мод.1</t>
  </si>
  <si>
    <t>с741 носки р.16</t>
  </si>
  <si>
    <t>уточняю по наличию</t>
  </si>
  <si>
    <t>komilfo001</t>
  </si>
  <si>
    <t xml:space="preserve">Платье для девочки (Пеликан) GDT306 р 3 </t>
  </si>
  <si>
    <t>По последнему дозаказу уточняю наличие:</t>
  </si>
  <si>
    <t>Светюля</t>
  </si>
  <si>
    <t>Платье для девочки (Пеликан) GDT306 р-р 3 цена 225 руб.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</si>
</sst>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1" fontId="2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1" fontId="1" fillId="0" borderId="0" xfId="0" applyNumberFormat="1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0"/>
  <sheetViews>
    <sheetView tabSelected="1" topLeftCell="A123" workbookViewId="0">
      <selection activeCell="H129" sqref="H129"/>
    </sheetView>
  </sheetViews>
  <sheetFormatPr defaultRowHeight="15"/>
  <cols>
    <col min="1" max="1" width="27.42578125" customWidth="1"/>
    <col min="2" max="2" width="55" customWidth="1"/>
    <col min="6" max="6" width="9.140625" style="8"/>
  </cols>
  <sheetData>
    <row r="1" spans="1:9" s="5" customFormat="1">
      <c r="A1" s="5" t="s">
        <v>1</v>
      </c>
      <c r="B1" s="5" t="s">
        <v>2</v>
      </c>
      <c r="C1" s="5" t="s">
        <v>3</v>
      </c>
      <c r="D1" s="5" t="s">
        <v>128</v>
      </c>
      <c r="E1" s="5" t="s">
        <v>129</v>
      </c>
      <c r="F1" s="7" t="s">
        <v>130</v>
      </c>
      <c r="G1" s="5" t="s">
        <v>131</v>
      </c>
      <c r="H1" s="5" t="s">
        <v>132</v>
      </c>
      <c r="I1" s="5" t="s">
        <v>133</v>
      </c>
    </row>
    <row r="3" spans="1:9">
      <c r="A3" t="s">
        <v>11</v>
      </c>
      <c r="B3" t="s">
        <v>10</v>
      </c>
      <c r="C3">
        <v>114</v>
      </c>
      <c r="D3">
        <v>1</v>
      </c>
      <c r="E3">
        <v>114</v>
      </c>
    </row>
    <row r="4" spans="1:9">
      <c r="A4" t="s">
        <v>11</v>
      </c>
      <c r="B4" t="s">
        <v>9</v>
      </c>
      <c r="C4">
        <v>0</v>
      </c>
      <c r="E4">
        <v>0</v>
      </c>
    </row>
    <row r="5" spans="1:9" s="6" customFormat="1">
      <c r="A5" s="6" t="s">
        <v>11</v>
      </c>
      <c r="E5" s="6">
        <f>SUM(E3:E4)</f>
        <v>114</v>
      </c>
      <c r="F5" s="9">
        <f>E5*1.1</f>
        <v>125.4</v>
      </c>
    </row>
    <row r="6" spans="1:9">
      <c r="A6" t="s">
        <v>0</v>
      </c>
      <c r="B6" t="s">
        <v>5</v>
      </c>
      <c r="C6">
        <v>129</v>
      </c>
      <c r="E6">
        <v>129</v>
      </c>
    </row>
    <row r="7" spans="1:9">
      <c r="A7" t="s">
        <v>0</v>
      </c>
      <c r="B7" t="s">
        <v>6</v>
      </c>
      <c r="C7">
        <v>78</v>
      </c>
      <c r="D7">
        <v>3</v>
      </c>
      <c r="E7">
        <f>C7*3</f>
        <v>234</v>
      </c>
    </row>
    <row r="8" spans="1:9">
      <c r="A8" t="s">
        <v>0</v>
      </c>
      <c r="B8" t="s">
        <v>4</v>
      </c>
      <c r="C8">
        <v>0</v>
      </c>
      <c r="E8">
        <v>0</v>
      </c>
    </row>
    <row r="9" spans="1:9">
      <c r="A9" t="s">
        <v>0</v>
      </c>
      <c r="B9" s="1" t="s">
        <v>8</v>
      </c>
      <c r="C9">
        <v>0</v>
      </c>
      <c r="E9">
        <v>0</v>
      </c>
    </row>
    <row r="10" spans="1:9">
      <c r="A10" t="s">
        <v>0</v>
      </c>
      <c r="B10" t="s">
        <v>96</v>
      </c>
      <c r="C10">
        <v>0</v>
      </c>
      <c r="E10">
        <v>0</v>
      </c>
    </row>
    <row r="11" spans="1:9">
      <c r="A11" t="s">
        <v>0</v>
      </c>
      <c r="B11" s="1" t="s">
        <v>7</v>
      </c>
      <c r="C11">
        <v>0</v>
      </c>
      <c r="E11">
        <v>0</v>
      </c>
    </row>
    <row r="12" spans="1:9" s="6" customFormat="1">
      <c r="A12" s="6" t="s">
        <v>0</v>
      </c>
      <c r="E12" s="6">
        <f>SUM(E6:E11)</f>
        <v>363</v>
      </c>
      <c r="F12" s="9">
        <f>E12*1.13</f>
        <v>410.18999999999994</v>
      </c>
    </row>
    <row r="13" spans="1:9">
      <c r="A13" t="s">
        <v>99</v>
      </c>
      <c r="B13" t="s">
        <v>121</v>
      </c>
      <c r="C13">
        <v>247</v>
      </c>
      <c r="E13">
        <v>247</v>
      </c>
    </row>
    <row r="14" spans="1:9">
      <c r="A14" t="s">
        <v>99</v>
      </c>
      <c r="B14" t="s">
        <v>124</v>
      </c>
      <c r="C14">
        <v>235</v>
      </c>
      <c r="E14">
        <v>235</v>
      </c>
    </row>
    <row r="15" spans="1:9" s="6" customFormat="1">
      <c r="A15" s="6" t="s">
        <v>99</v>
      </c>
      <c r="E15" s="6">
        <f>SUM(E13:E14)</f>
        <v>482</v>
      </c>
      <c r="F15" s="9">
        <f>E15*1.1</f>
        <v>530.20000000000005</v>
      </c>
    </row>
    <row r="16" spans="1:9">
      <c r="A16" t="s">
        <v>36</v>
      </c>
      <c r="B16" t="s">
        <v>39</v>
      </c>
      <c r="C16">
        <v>0</v>
      </c>
      <c r="E16">
        <v>0</v>
      </c>
    </row>
    <row r="17" spans="1:7">
      <c r="A17" t="s">
        <v>36</v>
      </c>
      <c r="B17" t="s">
        <v>40</v>
      </c>
      <c r="C17">
        <v>0</v>
      </c>
      <c r="E17">
        <v>0</v>
      </c>
    </row>
    <row r="18" spans="1:7">
      <c r="A18" t="s">
        <v>36</v>
      </c>
      <c r="B18" t="s">
        <v>41</v>
      </c>
      <c r="C18">
        <v>255</v>
      </c>
      <c r="E18">
        <v>255</v>
      </c>
    </row>
    <row r="19" spans="1:7">
      <c r="A19" t="s">
        <v>36</v>
      </c>
      <c r="B19" t="s">
        <v>42</v>
      </c>
      <c r="C19">
        <v>286</v>
      </c>
      <c r="E19">
        <v>286</v>
      </c>
    </row>
    <row r="20" spans="1:7">
      <c r="A20" t="s">
        <v>36</v>
      </c>
      <c r="B20" t="s">
        <v>38</v>
      </c>
      <c r="C20">
        <v>0</v>
      </c>
      <c r="E20">
        <v>0</v>
      </c>
    </row>
    <row r="21" spans="1:7">
      <c r="A21" t="s">
        <v>36</v>
      </c>
      <c r="B21" t="s">
        <v>93</v>
      </c>
      <c r="C21">
        <v>105</v>
      </c>
      <c r="D21">
        <v>2</v>
      </c>
      <c r="E21">
        <v>210</v>
      </c>
    </row>
    <row r="22" spans="1:7">
      <c r="A22" t="s">
        <v>36</v>
      </c>
      <c r="B22" t="s">
        <v>37</v>
      </c>
      <c r="C22">
        <v>0</v>
      </c>
      <c r="E22">
        <v>0</v>
      </c>
    </row>
    <row r="23" spans="1:7" s="6" customFormat="1">
      <c r="A23" s="6" t="s">
        <v>36</v>
      </c>
      <c r="E23" s="6">
        <f>SUM(E16:E22)</f>
        <v>751</v>
      </c>
      <c r="F23" s="9">
        <f>E23*1.1</f>
        <v>826.1</v>
      </c>
    </row>
    <row r="24" spans="1:7">
      <c r="A24" t="s">
        <v>98</v>
      </c>
      <c r="B24" t="s">
        <v>97</v>
      </c>
      <c r="C24">
        <v>0</v>
      </c>
      <c r="E24">
        <v>0</v>
      </c>
    </row>
    <row r="25" spans="1:7">
      <c r="A25" t="s">
        <v>12</v>
      </c>
      <c r="B25" t="s">
        <v>22</v>
      </c>
      <c r="C25">
        <v>72</v>
      </c>
      <c r="E25">
        <v>72</v>
      </c>
      <c r="G25" s="3"/>
    </row>
    <row r="26" spans="1:7">
      <c r="A26" t="s">
        <v>12</v>
      </c>
      <c r="B26" t="s">
        <v>19</v>
      </c>
      <c r="C26">
        <v>72</v>
      </c>
      <c r="E26">
        <v>72</v>
      </c>
    </row>
    <row r="27" spans="1:7">
      <c r="A27" t="s">
        <v>12</v>
      </c>
      <c r="B27" t="s">
        <v>18</v>
      </c>
      <c r="C27">
        <v>72</v>
      </c>
      <c r="E27">
        <v>72</v>
      </c>
    </row>
    <row r="28" spans="1:7">
      <c r="A28" t="s">
        <v>12</v>
      </c>
      <c r="B28" t="s">
        <v>117</v>
      </c>
      <c r="C28">
        <v>0</v>
      </c>
      <c r="E28">
        <v>0</v>
      </c>
    </row>
    <row r="29" spans="1:7">
      <c r="A29" t="s">
        <v>12</v>
      </c>
      <c r="B29" t="s">
        <v>20</v>
      </c>
      <c r="C29">
        <v>80</v>
      </c>
      <c r="E29">
        <v>80</v>
      </c>
    </row>
    <row r="30" spans="1:7">
      <c r="A30" t="s">
        <v>12</v>
      </c>
      <c r="B30" t="s">
        <v>21</v>
      </c>
      <c r="C30">
        <v>83</v>
      </c>
      <c r="E30">
        <v>83</v>
      </c>
    </row>
    <row r="31" spans="1:7">
      <c r="A31" t="s">
        <v>12</v>
      </c>
      <c r="B31" t="s">
        <v>14</v>
      </c>
      <c r="C31">
        <v>0</v>
      </c>
      <c r="E31">
        <v>0</v>
      </c>
    </row>
    <row r="32" spans="1:7">
      <c r="A32" t="s">
        <v>12</v>
      </c>
      <c r="B32" t="s">
        <v>15</v>
      </c>
      <c r="C32">
        <v>0</v>
      </c>
      <c r="E32">
        <v>0</v>
      </c>
    </row>
    <row r="33" spans="1:6">
      <c r="A33" t="s">
        <v>12</v>
      </c>
      <c r="B33" t="s">
        <v>26</v>
      </c>
      <c r="C33">
        <v>266</v>
      </c>
      <c r="E33">
        <v>266</v>
      </c>
    </row>
    <row r="34" spans="1:6">
      <c r="A34" t="s">
        <v>12</v>
      </c>
      <c r="B34" t="s">
        <v>16</v>
      </c>
      <c r="C34">
        <v>0</v>
      </c>
      <c r="E34">
        <v>0</v>
      </c>
    </row>
    <row r="35" spans="1:6">
      <c r="A35" t="s">
        <v>12</v>
      </c>
      <c r="B35" t="s">
        <v>17</v>
      </c>
      <c r="C35">
        <v>0</v>
      </c>
      <c r="E35">
        <v>0</v>
      </c>
    </row>
    <row r="36" spans="1:6">
      <c r="A36" t="s">
        <v>12</v>
      </c>
      <c r="B36" t="s">
        <v>23</v>
      </c>
      <c r="C36">
        <v>0</v>
      </c>
      <c r="E36">
        <v>0</v>
      </c>
    </row>
    <row r="37" spans="1:6">
      <c r="A37" t="s">
        <v>12</v>
      </c>
      <c r="B37" t="s">
        <v>13</v>
      </c>
      <c r="C37">
        <v>0</v>
      </c>
      <c r="E37">
        <v>0</v>
      </c>
    </row>
    <row r="38" spans="1:6">
      <c r="A38" t="s">
        <v>12</v>
      </c>
      <c r="B38" t="s">
        <v>25</v>
      </c>
      <c r="C38">
        <v>0</v>
      </c>
      <c r="E38">
        <v>0</v>
      </c>
    </row>
    <row r="39" spans="1:6">
      <c r="A39" t="s">
        <v>12</v>
      </c>
      <c r="B39" s="1" t="s">
        <v>24</v>
      </c>
      <c r="C39">
        <v>0</v>
      </c>
      <c r="E39">
        <v>0</v>
      </c>
    </row>
    <row r="40" spans="1:6">
      <c r="A40" t="s">
        <v>12</v>
      </c>
      <c r="B40" t="s">
        <v>123</v>
      </c>
      <c r="C40">
        <v>22.5</v>
      </c>
      <c r="D40">
        <v>5</v>
      </c>
      <c r="E40">
        <v>112.5</v>
      </c>
    </row>
    <row r="41" spans="1:6" s="6" customFormat="1">
      <c r="A41" s="6" t="s">
        <v>12</v>
      </c>
      <c r="E41" s="6">
        <f>SUM(E24:E40)</f>
        <v>757.5</v>
      </c>
      <c r="F41" s="9">
        <f>E41*1.13</f>
        <v>855.97499999999991</v>
      </c>
    </row>
    <row r="42" spans="1:6">
      <c r="A42" t="s">
        <v>113</v>
      </c>
      <c r="B42" t="s">
        <v>112</v>
      </c>
      <c r="C42">
        <v>291</v>
      </c>
      <c r="E42">
        <v>291</v>
      </c>
    </row>
    <row r="43" spans="1:6">
      <c r="A43" t="s">
        <v>113</v>
      </c>
      <c r="B43" t="s">
        <v>111</v>
      </c>
      <c r="C43">
        <v>0</v>
      </c>
      <c r="E43">
        <v>0</v>
      </c>
    </row>
    <row r="44" spans="1:6">
      <c r="A44" t="s">
        <v>113</v>
      </c>
      <c r="B44" t="s">
        <v>110</v>
      </c>
      <c r="C44">
        <v>0</v>
      </c>
      <c r="E44">
        <v>0</v>
      </c>
    </row>
    <row r="45" spans="1:6" s="6" customFormat="1">
      <c r="A45" s="6" t="s">
        <v>113</v>
      </c>
      <c r="E45" s="6">
        <f>SUM(E42:E44)</f>
        <v>291</v>
      </c>
      <c r="F45" s="9">
        <f>E45*1.13</f>
        <v>328.83</v>
      </c>
    </row>
    <row r="46" spans="1:6">
      <c r="A46" t="s">
        <v>67</v>
      </c>
      <c r="B46" t="s">
        <v>66</v>
      </c>
      <c r="C46">
        <v>99</v>
      </c>
      <c r="D46">
        <v>2</v>
      </c>
      <c r="E46">
        <v>198</v>
      </c>
    </row>
    <row r="47" spans="1:6">
      <c r="A47" t="s">
        <v>67</v>
      </c>
      <c r="B47" t="s">
        <v>127</v>
      </c>
      <c r="C47">
        <v>86</v>
      </c>
      <c r="D47">
        <v>2</v>
      </c>
      <c r="E47">
        <v>172</v>
      </c>
    </row>
    <row r="48" spans="1:6">
      <c r="A48" t="s">
        <v>67</v>
      </c>
      <c r="B48" t="s">
        <v>65</v>
      </c>
      <c r="C48">
        <v>72</v>
      </c>
      <c r="D48">
        <v>4</v>
      </c>
      <c r="E48">
        <f>C48*D48</f>
        <v>288</v>
      </c>
    </row>
    <row r="49" spans="1:6" s="6" customFormat="1">
      <c r="A49" s="6" t="s">
        <v>67</v>
      </c>
      <c r="E49" s="6">
        <f>SUM(E46:E48)</f>
        <v>658</v>
      </c>
      <c r="F49" s="9">
        <f>E49*1.1</f>
        <v>723.80000000000007</v>
      </c>
    </row>
    <row r="50" spans="1:6">
      <c r="A50" t="s">
        <v>106</v>
      </c>
      <c r="B50" t="s">
        <v>105</v>
      </c>
      <c r="C50">
        <v>0</v>
      </c>
      <c r="E50">
        <v>0</v>
      </c>
    </row>
    <row r="51" spans="1:6">
      <c r="A51" t="s">
        <v>106</v>
      </c>
      <c r="B51" t="s">
        <v>102</v>
      </c>
      <c r="C51">
        <v>114</v>
      </c>
      <c r="E51">
        <v>114</v>
      </c>
    </row>
    <row r="52" spans="1:6">
      <c r="A52" t="s">
        <v>106</v>
      </c>
      <c r="B52" t="s">
        <v>103</v>
      </c>
      <c r="C52">
        <v>0</v>
      </c>
      <c r="E52">
        <v>0</v>
      </c>
    </row>
    <row r="53" spans="1:6">
      <c r="A53" t="s">
        <v>106</v>
      </c>
      <c r="B53" t="s">
        <v>104</v>
      </c>
      <c r="C53">
        <v>0</v>
      </c>
      <c r="E53">
        <v>0</v>
      </c>
    </row>
    <row r="54" spans="1:6">
      <c r="A54" t="s">
        <v>106</v>
      </c>
      <c r="B54" s="2" t="s">
        <v>101</v>
      </c>
      <c r="C54">
        <v>0</v>
      </c>
      <c r="E54">
        <v>0</v>
      </c>
    </row>
    <row r="55" spans="1:6" s="6" customFormat="1">
      <c r="A55" s="6" t="s">
        <v>106</v>
      </c>
      <c r="E55" s="6">
        <f>SUM(E50:E54)</f>
        <v>114</v>
      </c>
      <c r="F55" s="9">
        <f>E55*1.1</f>
        <v>125.4</v>
      </c>
    </row>
    <row r="56" spans="1:6">
      <c r="A56" t="s">
        <v>43</v>
      </c>
      <c r="B56" t="s">
        <v>57</v>
      </c>
      <c r="C56">
        <v>0</v>
      </c>
      <c r="E56">
        <v>0</v>
      </c>
    </row>
    <row r="57" spans="1:6">
      <c r="A57" t="s">
        <v>43</v>
      </c>
      <c r="B57" t="s">
        <v>63</v>
      </c>
      <c r="C57">
        <v>115</v>
      </c>
      <c r="E57">
        <v>115</v>
      </c>
    </row>
    <row r="58" spans="1:6">
      <c r="A58" t="s">
        <v>43</v>
      </c>
      <c r="B58" t="s">
        <v>64</v>
      </c>
      <c r="C58">
        <v>115</v>
      </c>
      <c r="E58">
        <v>115</v>
      </c>
    </row>
    <row r="59" spans="1:6">
      <c r="A59" t="s">
        <v>43</v>
      </c>
      <c r="B59" t="s">
        <v>59</v>
      </c>
      <c r="C59">
        <v>0</v>
      </c>
      <c r="E59">
        <v>0</v>
      </c>
    </row>
    <row r="60" spans="1:6">
      <c r="A60" t="s">
        <v>43</v>
      </c>
      <c r="B60" t="s">
        <v>58</v>
      </c>
      <c r="C60">
        <v>459</v>
      </c>
      <c r="E60">
        <v>459</v>
      </c>
    </row>
    <row r="61" spans="1:6">
      <c r="A61" t="s">
        <v>43</v>
      </c>
      <c r="B61" t="s">
        <v>60</v>
      </c>
      <c r="C61">
        <v>483</v>
      </c>
      <c r="E61">
        <v>483</v>
      </c>
    </row>
    <row r="62" spans="1:6">
      <c r="A62" t="s">
        <v>43</v>
      </c>
      <c r="B62" t="s">
        <v>61</v>
      </c>
      <c r="C62">
        <v>459</v>
      </c>
      <c r="E62">
        <v>459</v>
      </c>
    </row>
    <row r="63" spans="1:6">
      <c r="A63" t="s">
        <v>43</v>
      </c>
      <c r="B63" t="s">
        <v>56</v>
      </c>
      <c r="C63">
        <v>75</v>
      </c>
      <c r="D63">
        <v>2</v>
      </c>
      <c r="E63">
        <v>150</v>
      </c>
    </row>
    <row r="64" spans="1:6">
      <c r="A64" t="s">
        <v>43</v>
      </c>
      <c r="B64" t="s">
        <v>54</v>
      </c>
      <c r="C64">
        <v>99</v>
      </c>
      <c r="E64">
        <v>99</v>
      </c>
    </row>
    <row r="65" spans="1:5">
      <c r="A65" t="s">
        <v>43</v>
      </c>
      <c r="B65" t="s">
        <v>55</v>
      </c>
      <c r="C65">
        <v>69</v>
      </c>
      <c r="E65">
        <v>69</v>
      </c>
    </row>
    <row r="66" spans="1:5">
      <c r="A66" t="s">
        <v>43</v>
      </c>
      <c r="B66" t="s">
        <v>88</v>
      </c>
      <c r="C66">
        <v>141</v>
      </c>
      <c r="E66">
        <v>141</v>
      </c>
    </row>
    <row r="67" spans="1:5">
      <c r="A67" t="s">
        <v>43</v>
      </c>
      <c r="B67" t="s">
        <v>87</v>
      </c>
      <c r="C67">
        <v>123</v>
      </c>
      <c r="E67">
        <v>123</v>
      </c>
    </row>
    <row r="68" spans="1:5">
      <c r="A68" t="s">
        <v>43</v>
      </c>
      <c r="B68" t="s">
        <v>47</v>
      </c>
      <c r="C68">
        <v>0</v>
      </c>
      <c r="E68">
        <v>0</v>
      </c>
    </row>
    <row r="69" spans="1:5">
      <c r="A69" t="s">
        <v>43</v>
      </c>
      <c r="B69" t="s">
        <v>51</v>
      </c>
      <c r="C69">
        <v>296</v>
      </c>
      <c r="E69">
        <v>296</v>
      </c>
    </row>
    <row r="70" spans="1:5">
      <c r="A70" t="s">
        <v>43</v>
      </c>
      <c r="B70" t="s">
        <v>50</v>
      </c>
      <c r="C70">
        <v>255</v>
      </c>
      <c r="E70">
        <v>255</v>
      </c>
    </row>
    <row r="71" spans="1:5">
      <c r="A71" t="s">
        <v>43</v>
      </c>
      <c r="B71" t="s">
        <v>48</v>
      </c>
      <c r="C71">
        <v>0</v>
      </c>
      <c r="E71">
        <v>0</v>
      </c>
    </row>
    <row r="72" spans="1:5">
      <c r="A72" t="s">
        <v>43</v>
      </c>
      <c r="B72" t="s">
        <v>44</v>
      </c>
      <c r="C72">
        <v>0</v>
      </c>
      <c r="E72">
        <v>0</v>
      </c>
    </row>
    <row r="73" spans="1:5">
      <c r="A73" t="s">
        <v>43</v>
      </c>
      <c r="B73" t="s">
        <v>52</v>
      </c>
      <c r="C73">
        <v>214</v>
      </c>
      <c r="E73">
        <v>214</v>
      </c>
    </row>
    <row r="74" spans="1:5">
      <c r="A74" t="s">
        <v>43</v>
      </c>
      <c r="B74" t="s">
        <v>62</v>
      </c>
      <c r="C74">
        <v>140</v>
      </c>
      <c r="E74">
        <v>140</v>
      </c>
    </row>
    <row r="75" spans="1:5">
      <c r="A75" t="s">
        <v>43</v>
      </c>
      <c r="B75" t="s">
        <v>46</v>
      </c>
      <c r="C75">
        <v>372</v>
      </c>
      <c r="E75">
        <v>372</v>
      </c>
    </row>
    <row r="76" spans="1:5">
      <c r="A76" t="s">
        <v>43</v>
      </c>
      <c r="B76" t="s">
        <v>45</v>
      </c>
      <c r="C76">
        <v>0</v>
      </c>
      <c r="E76">
        <v>0</v>
      </c>
    </row>
    <row r="77" spans="1:5">
      <c r="A77" t="s">
        <v>43</v>
      </c>
      <c r="B77" t="s">
        <v>53</v>
      </c>
      <c r="C77">
        <v>99</v>
      </c>
      <c r="E77">
        <v>99</v>
      </c>
    </row>
    <row r="78" spans="1:5">
      <c r="A78" t="s">
        <v>43</v>
      </c>
      <c r="B78" t="s">
        <v>115</v>
      </c>
      <c r="C78">
        <v>141</v>
      </c>
      <c r="E78">
        <v>141</v>
      </c>
    </row>
    <row r="79" spans="1:5">
      <c r="A79" t="s">
        <v>43</v>
      </c>
      <c r="B79" t="s">
        <v>114</v>
      </c>
      <c r="C79">
        <v>0</v>
      </c>
      <c r="E79">
        <v>0</v>
      </c>
    </row>
    <row r="80" spans="1:5">
      <c r="A80" t="s">
        <v>43</v>
      </c>
      <c r="B80" t="s">
        <v>86</v>
      </c>
      <c r="C80">
        <v>114</v>
      </c>
      <c r="E80">
        <v>114</v>
      </c>
    </row>
    <row r="81" spans="1:6">
      <c r="A81" t="s">
        <v>43</v>
      </c>
      <c r="B81" s="1" t="s">
        <v>49</v>
      </c>
      <c r="C81">
        <v>0</v>
      </c>
      <c r="E81">
        <v>0</v>
      </c>
    </row>
    <row r="82" spans="1:6" s="6" customFormat="1">
      <c r="A82" s="6" t="s">
        <v>43</v>
      </c>
      <c r="E82" s="6">
        <f>SUM(E56:E81)</f>
        <v>3844</v>
      </c>
      <c r="F82" s="9">
        <f>E82*1.1</f>
        <v>4228.4000000000005</v>
      </c>
    </row>
    <row r="83" spans="1:6">
      <c r="A83" t="s">
        <v>27</v>
      </c>
      <c r="B83" s="4" t="s">
        <v>28</v>
      </c>
      <c r="C83" s="5" t="s">
        <v>118</v>
      </c>
    </row>
    <row r="84" spans="1:6">
      <c r="A84" t="s">
        <v>27</v>
      </c>
      <c r="B84" s="4" t="s">
        <v>29</v>
      </c>
    </row>
    <row r="85" spans="1:6">
      <c r="A85" t="s">
        <v>27</v>
      </c>
      <c r="B85" s="4" t="s">
        <v>30</v>
      </c>
    </row>
    <row r="86" spans="1:6">
      <c r="A86" t="s">
        <v>27</v>
      </c>
      <c r="B86" t="s">
        <v>31</v>
      </c>
      <c r="C86">
        <v>0</v>
      </c>
      <c r="E86">
        <v>0</v>
      </c>
    </row>
    <row r="87" spans="1:6" s="6" customFormat="1">
      <c r="A87" s="6" t="s">
        <v>27</v>
      </c>
      <c r="E87" s="6">
        <v>0</v>
      </c>
      <c r="F87" s="9">
        <v>0</v>
      </c>
    </row>
    <row r="88" spans="1:6">
      <c r="A88" t="s">
        <v>35</v>
      </c>
      <c r="B88" s="1" t="s">
        <v>34</v>
      </c>
      <c r="C88">
        <v>0</v>
      </c>
      <c r="E88">
        <v>0</v>
      </c>
    </row>
    <row r="89" spans="1:6" s="6" customFormat="1">
      <c r="A89" s="6" t="s">
        <v>35</v>
      </c>
      <c r="E89" s="6">
        <v>0</v>
      </c>
      <c r="F89" s="9">
        <v>0</v>
      </c>
    </row>
    <row r="90" spans="1:6">
      <c r="A90" t="s">
        <v>78</v>
      </c>
      <c r="B90" t="s">
        <v>95</v>
      </c>
      <c r="C90">
        <v>134</v>
      </c>
      <c r="E90">
        <v>134</v>
      </c>
    </row>
    <row r="91" spans="1:6">
      <c r="A91" t="s">
        <v>78</v>
      </c>
      <c r="B91" t="s">
        <v>72</v>
      </c>
      <c r="C91" s="6">
        <v>0</v>
      </c>
      <c r="E91" s="6">
        <v>0</v>
      </c>
    </row>
    <row r="92" spans="1:6">
      <c r="A92" t="s">
        <v>78</v>
      </c>
      <c r="B92" t="s">
        <v>74</v>
      </c>
      <c r="C92">
        <v>245</v>
      </c>
      <c r="E92">
        <v>245</v>
      </c>
    </row>
    <row r="93" spans="1:6">
      <c r="A93" t="s">
        <v>78</v>
      </c>
      <c r="B93" s="1" t="s">
        <v>73</v>
      </c>
      <c r="C93" s="6">
        <v>0</v>
      </c>
      <c r="E93" s="6">
        <v>0</v>
      </c>
    </row>
    <row r="94" spans="1:6">
      <c r="A94" t="s">
        <v>78</v>
      </c>
      <c r="B94" t="s">
        <v>71</v>
      </c>
      <c r="C94">
        <v>221</v>
      </c>
      <c r="E94">
        <v>221</v>
      </c>
    </row>
    <row r="95" spans="1:6">
      <c r="A95" t="s">
        <v>78</v>
      </c>
      <c r="B95" t="s">
        <v>70</v>
      </c>
      <c r="C95" s="6">
        <v>0</v>
      </c>
      <c r="E95" s="6">
        <v>0</v>
      </c>
    </row>
    <row r="96" spans="1:6">
      <c r="A96" t="s">
        <v>78</v>
      </c>
      <c r="B96" t="s">
        <v>69</v>
      </c>
      <c r="C96">
        <v>500</v>
      </c>
      <c r="E96">
        <v>500</v>
      </c>
    </row>
    <row r="97" spans="1:6">
      <c r="A97" t="s">
        <v>78</v>
      </c>
      <c r="B97" t="s">
        <v>75</v>
      </c>
      <c r="C97">
        <v>345</v>
      </c>
      <c r="E97">
        <v>345</v>
      </c>
    </row>
    <row r="98" spans="1:6">
      <c r="A98" t="s">
        <v>78</v>
      </c>
      <c r="B98" t="s">
        <v>76</v>
      </c>
      <c r="C98">
        <v>141</v>
      </c>
      <c r="E98">
        <v>141</v>
      </c>
    </row>
    <row r="99" spans="1:6">
      <c r="A99" t="s">
        <v>78</v>
      </c>
      <c r="B99" s="2" t="s">
        <v>94</v>
      </c>
      <c r="C99">
        <v>0</v>
      </c>
      <c r="E99">
        <v>0</v>
      </c>
    </row>
    <row r="100" spans="1:6">
      <c r="A100" t="s">
        <v>78</v>
      </c>
      <c r="B100" t="s">
        <v>77</v>
      </c>
      <c r="C100">
        <v>0</v>
      </c>
      <c r="E100">
        <v>0</v>
      </c>
    </row>
    <row r="101" spans="1:6" s="6" customFormat="1">
      <c r="A101" s="6" t="s">
        <v>78</v>
      </c>
      <c r="E101" s="6">
        <f>SUM(E90:E100)</f>
        <v>1586</v>
      </c>
      <c r="F101" s="9">
        <f>E101*1.1</f>
        <v>1744.6000000000001</v>
      </c>
    </row>
    <row r="102" spans="1:6">
      <c r="A102" t="s">
        <v>84</v>
      </c>
      <c r="B102" t="s">
        <v>82</v>
      </c>
      <c r="C102">
        <v>0</v>
      </c>
      <c r="E102">
        <v>0</v>
      </c>
    </row>
    <row r="103" spans="1:6">
      <c r="A103" t="s">
        <v>84</v>
      </c>
      <c r="B103" t="s">
        <v>81</v>
      </c>
      <c r="C103">
        <v>0</v>
      </c>
      <c r="E103">
        <v>0</v>
      </c>
    </row>
    <row r="104" spans="1:6">
      <c r="A104" t="s">
        <v>84</v>
      </c>
      <c r="B104" t="s">
        <v>83</v>
      </c>
      <c r="C104">
        <v>103</v>
      </c>
      <c r="E104">
        <v>103</v>
      </c>
    </row>
    <row r="105" spans="1:6">
      <c r="A105" t="s">
        <v>84</v>
      </c>
      <c r="B105" s="1" t="s">
        <v>80</v>
      </c>
      <c r="C105">
        <v>0</v>
      </c>
      <c r="E105">
        <v>0</v>
      </c>
    </row>
    <row r="106" spans="1:6">
      <c r="A106" t="s">
        <v>84</v>
      </c>
      <c r="B106" t="s">
        <v>100</v>
      </c>
      <c r="C106">
        <v>0</v>
      </c>
      <c r="E106">
        <v>0</v>
      </c>
    </row>
    <row r="107" spans="1:6">
      <c r="A107" t="s">
        <v>84</v>
      </c>
      <c r="B107" t="s">
        <v>79</v>
      </c>
      <c r="C107">
        <v>0</v>
      </c>
      <c r="E107">
        <v>0</v>
      </c>
    </row>
    <row r="108" spans="1:6" s="6" customFormat="1">
      <c r="A108" s="6" t="s">
        <v>84</v>
      </c>
      <c r="E108" s="6">
        <f>SUM(E102:E107)</f>
        <v>103</v>
      </c>
      <c r="F108" s="9">
        <f>E108*1.13</f>
        <v>116.38999999999999</v>
      </c>
    </row>
    <row r="109" spans="1:6">
      <c r="A109" t="s">
        <v>33</v>
      </c>
      <c r="B109" t="s">
        <v>109</v>
      </c>
      <c r="C109">
        <v>0</v>
      </c>
      <c r="E109">
        <v>0</v>
      </c>
    </row>
    <row r="110" spans="1:6">
      <c r="A110" t="s">
        <v>33</v>
      </c>
      <c r="B110" t="s">
        <v>108</v>
      </c>
      <c r="C110">
        <v>0</v>
      </c>
      <c r="E110">
        <v>0</v>
      </c>
    </row>
    <row r="111" spans="1:6">
      <c r="A111" t="s">
        <v>33</v>
      </c>
      <c r="B111" t="s">
        <v>32</v>
      </c>
      <c r="C111">
        <v>0</v>
      </c>
      <c r="E111">
        <v>0</v>
      </c>
    </row>
    <row r="112" spans="1:6">
      <c r="A112" t="s">
        <v>33</v>
      </c>
      <c r="B112" t="s">
        <v>107</v>
      </c>
      <c r="C112">
        <v>500</v>
      </c>
      <c r="E112">
        <v>500</v>
      </c>
    </row>
    <row r="113" spans="1:6" s="6" customFormat="1">
      <c r="A113" s="6" t="s">
        <v>33</v>
      </c>
      <c r="E113" s="6">
        <f>SUM(E109:E112)</f>
        <v>500</v>
      </c>
      <c r="F113" s="9">
        <f>E113*1.1</f>
        <v>550</v>
      </c>
    </row>
    <row r="114" spans="1:6">
      <c r="A114" t="s">
        <v>68</v>
      </c>
      <c r="B114" t="s">
        <v>85</v>
      </c>
      <c r="C114">
        <v>0</v>
      </c>
      <c r="E114">
        <v>0</v>
      </c>
    </row>
    <row r="115" spans="1:6">
      <c r="A115" t="s">
        <v>68</v>
      </c>
      <c r="B115" t="s">
        <v>116</v>
      </c>
      <c r="C115">
        <v>0</v>
      </c>
      <c r="E115">
        <v>0</v>
      </c>
    </row>
    <row r="116" spans="1:6" s="6" customFormat="1">
      <c r="A116" s="6" t="s">
        <v>68</v>
      </c>
      <c r="E116" s="6">
        <v>0</v>
      </c>
      <c r="F116" s="9">
        <v>0</v>
      </c>
    </row>
    <row r="117" spans="1:6">
      <c r="A117" t="s">
        <v>92</v>
      </c>
      <c r="B117" t="s">
        <v>91</v>
      </c>
      <c r="C117">
        <v>194</v>
      </c>
      <c r="E117">
        <v>194</v>
      </c>
    </row>
    <row r="118" spans="1:6">
      <c r="A118" t="s">
        <v>92</v>
      </c>
      <c r="B118" t="s">
        <v>90</v>
      </c>
      <c r="C118">
        <v>206</v>
      </c>
      <c r="E118">
        <v>206</v>
      </c>
    </row>
    <row r="119" spans="1:6">
      <c r="A119" t="s">
        <v>92</v>
      </c>
      <c r="B119" t="s">
        <v>89</v>
      </c>
      <c r="C119">
        <v>0</v>
      </c>
      <c r="E119">
        <v>0</v>
      </c>
    </row>
    <row r="120" spans="1:6">
      <c r="A120" t="s">
        <v>92</v>
      </c>
      <c r="B120" t="s">
        <v>122</v>
      </c>
      <c r="C120">
        <v>286</v>
      </c>
      <c r="E120">
        <v>286</v>
      </c>
    </row>
    <row r="121" spans="1:6" s="6" customFormat="1">
      <c r="A121" s="6" t="s">
        <v>92</v>
      </c>
      <c r="E121" s="6">
        <f>SUM(E117:E120)</f>
        <v>686</v>
      </c>
      <c r="F121" s="9">
        <f>E121*1.1</f>
        <v>754.6</v>
      </c>
    </row>
    <row r="122" spans="1:6">
      <c r="A122" t="s">
        <v>119</v>
      </c>
      <c r="B122" t="s">
        <v>120</v>
      </c>
      <c r="C122">
        <v>135</v>
      </c>
    </row>
    <row r="123" spans="1:6">
      <c r="A123" t="s">
        <v>119</v>
      </c>
      <c r="B123" t="s">
        <v>125</v>
      </c>
      <c r="C123">
        <v>61</v>
      </c>
    </row>
    <row r="124" spans="1:6">
      <c r="A124" t="s">
        <v>119</v>
      </c>
      <c r="B124" t="s">
        <v>126</v>
      </c>
      <c r="C124">
        <v>77</v>
      </c>
    </row>
    <row r="127" spans="1:6">
      <c r="B127" s="1" t="s">
        <v>134</v>
      </c>
    </row>
    <row r="129" spans="1:8">
      <c r="A129" t="s">
        <v>11</v>
      </c>
      <c r="B129" t="s">
        <v>199</v>
      </c>
      <c r="C129">
        <v>71.28</v>
      </c>
      <c r="E129">
        <v>71.28</v>
      </c>
    </row>
    <row r="130" spans="1:8">
      <c r="A130" t="s">
        <v>11</v>
      </c>
      <c r="B130" t="s">
        <v>200</v>
      </c>
      <c r="C130">
        <v>0</v>
      </c>
      <c r="E130">
        <v>0</v>
      </c>
    </row>
    <row r="131" spans="1:8">
      <c r="A131" s="6" t="s">
        <v>11</v>
      </c>
      <c r="B131" s="6"/>
      <c r="C131" s="6"/>
      <c r="D131" s="6"/>
      <c r="E131" s="6">
        <f>SUM(E129:E130)</f>
        <v>71.28</v>
      </c>
      <c r="F131" s="9">
        <f>E131*1.1</f>
        <v>78.408000000000001</v>
      </c>
      <c r="G131" s="6"/>
      <c r="H131" s="6"/>
    </row>
    <row r="132" spans="1:8" s="6" customFormat="1">
      <c r="A132" t="s">
        <v>171</v>
      </c>
      <c r="B132" t="s">
        <v>203</v>
      </c>
      <c r="C132">
        <v>162.36000000000001</v>
      </c>
      <c r="D132"/>
      <c r="E132">
        <v>162.36000000000001</v>
      </c>
      <c r="F132" s="8"/>
      <c r="G132"/>
      <c r="H132"/>
    </row>
    <row r="133" spans="1:8">
      <c r="A133" t="s">
        <v>171</v>
      </c>
      <c r="B133" t="s">
        <v>202</v>
      </c>
      <c r="C133">
        <v>85.14</v>
      </c>
      <c r="E133">
        <v>85.14</v>
      </c>
    </row>
    <row r="134" spans="1:8">
      <c r="A134" s="6" t="s">
        <v>171</v>
      </c>
      <c r="B134" s="6"/>
      <c r="C134" s="6"/>
      <c r="D134" s="6"/>
      <c r="E134" s="6">
        <f>SUM(E132:E133)</f>
        <v>247.5</v>
      </c>
      <c r="F134" s="9">
        <f>E134*1.13</f>
        <v>279.67499999999995</v>
      </c>
      <c r="G134" s="6"/>
      <c r="H134" s="6"/>
    </row>
    <row r="135" spans="1:8" s="6" customFormat="1">
      <c r="A135" t="s">
        <v>0</v>
      </c>
      <c r="B135" t="s">
        <v>198</v>
      </c>
      <c r="C135"/>
      <c r="D135"/>
      <c r="E135"/>
      <c r="F135" s="10" t="s">
        <v>243</v>
      </c>
      <c r="G135"/>
      <c r="H135"/>
    </row>
    <row r="136" spans="1:8">
      <c r="A136" s="6" t="s">
        <v>0</v>
      </c>
      <c r="B136" s="6"/>
      <c r="C136" s="6"/>
      <c r="D136" s="6"/>
      <c r="E136" s="6"/>
      <c r="F136" s="9"/>
      <c r="G136" s="6"/>
      <c r="H136" s="6"/>
    </row>
    <row r="137" spans="1:8" s="6" customFormat="1">
      <c r="A137" t="s">
        <v>146</v>
      </c>
      <c r="B137" t="s">
        <v>147</v>
      </c>
      <c r="C137">
        <v>0</v>
      </c>
      <c r="D137"/>
      <c r="E137">
        <v>0</v>
      </c>
      <c r="F137" s="8"/>
      <c r="G137"/>
      <c r="H137"/>
    </row>
    <row r="138" spans="1:8">
      <c r="A138" t="s">
        <v>146</v>
      </c>
      <c r="B138" t="s">
        <v>148</v>
      </c>
      <c r="C138">
        <v>0</v>
      </c>
      <c r="E138">
        <v>0</v>
      </c>
    </row>
    <row r="139" spans="1:8">
      <c r="A139" t="s">
        <v>146</v>
      </c>
      <c r="B139" t="s">
        <v>149</v>
      </c>
      <c r="C139">
        <v>0</v>
      </c>
      <c r="E139">
        <v>0</v>
      </c>
    </row>
    <row r="140" spans="1:8">
      <c r="A140" t="s">
        <v>146</v>
      </c>
      <c r="B140" t="s">
        <v>150</v>
      </c>
      <c r="C140">
        <v>0</v>
      </c>
      <c r="E140">
        <v>0</v>
      </c>
    </row>
    <row r="141" spans="1:8">
      <c r="A141" t="s">
        <v>146</v>
      </c>
      <c r="B141" t="s">
        <v>151</v>
      </c>
      <c r="C141">
        <v>0</v>
      </c>
      <c r="E141">
        <v>0</v>
      </c>
    </row>
    <row r="142" spans="1:8">
      <c r="A142" t="s">
        <v>146</v>
      </c>
      <c r="B142" t="s">
        <v>152</v>
      </c>
      <c r="C142">
        <v>48.51</v>
      </c>
      <c r="E142">
        <v>48.51</v>
      </c>
    </row>
    <row r="143" spans="1:8">
      <c r="A143" s="6" t="s">
        <v>146</v>
      </c>
      <c r="B143" s="6"/>
      <c r="C143" s="6"/>
      <c r="D143" s="6"/>
      <c r="E143" s="6">
        <f>SUM(E137:E142)</f>
        <v>48.51</v>
      </c>
      <c r="F143" s="9">
        <f>E143*1.13</f>
        <v>54.816299999999991</v>
      </c>
      <c r="G143" s="6"/>
      <c r="H143" s="6"/>
    </row>
    <row r="144" spans="1:8" s="6" customFormat="1">
      <c r="A144" t="s">
        <v>98</v>
      </c>
      <c r="B144" t="s">
        <v>138</v>
      </c>
      <c r="C144">
        <v>0</v>
      </c>
      <c r="D144"/>
      <c r="E144">
        <v>0</v>
      </c>
      <c r="F144" s="8"/>
      <c r="G144"/>
      <c r="H144"/>
    </row>
    <row r="145" spans="1:8">
      <c r="A145" t="s">
        <v>98</v>
      </c>
      <c r="B145" t="s">
        <v>139</v>
      </c>
      <c r="C145">
        <v>71.28</v>
      </c>
      <c r="E145">
        <v>71.28</v>
      </c>
    </row>
    <row r="146" spans="1:8">
      <c r="A146" t="s">
        <v>98</v>
      </c>
      <c r="B146" t="s">
        <v>140</v>
      </c>
      <c r="C146">
        <v>80.19</v>
      </c>
      <c r="E146">
        <v>80.19</v>
      </c>
    </row>
    <row r="147" spans="1:8">
      <c r="A147" t="s">
        <v>98</v>
      </c>
      <c r="B147" t="s">
        <v>141</v>
      </c>
      <c r="C147">
        <v>77.22</v>
      </c>
      <c r="E147">
        <v>77.22</v>
      </c>
    </row>
    <row r="148" spans="1:8">
      <c r="A148" t="s">
        <v>98</v>
      </c>
      <c r="B148" t="s">
        <v>142</v>
      </c>
      <c r="C148">
        <v>125.73</v>
      </c>
      <c r="E148">
        <v>125.73</v>
      </c>
    </row>
    <row r="149" spans="1:8">
      <c r="A149" s="6" t="s">
        <v>98</v>
      </c>
      <c r="B149" s="6"/>
      <c r="C149" s="6"/>
      <c r="D149" s="6"/>
      <c r="E149" s="6">
        <f>SUM(E144:E148)</f>
        <v>354.42</v>
      </c>
      <c r="F149" s="9">
        <f>E149*1.1</f>
        <v>389.86200000000002</v>
      </c>
      <c r="G149" s="6"/>
      <c r="H149" s="6"/>
    </row>
    <row r="150" spans="1:8" s="6" customFormat="1">
      <c r="A150" t="s">
        <v>188</v>
      </c>
      <c r="B150" t="s">
        <v>187</v>
      </c>
      <c r="C150">
        <v>232.65</v>
      </c>
      <c r="D150"/>
      <c r="E150">
        <v>232.65</v>
      </c>
      <c r="F150" s="8"/>
      <c r="G150"/>
      <c r="H150"/>
    </row>
    <row r="151" spans="1:8">
      <c r="A151" s="6" t="s">
        <v>188</v>
      </c>
      <c r="B151" s="6"/>
      <c r="C151" s="6"/>
      <c r="D151" s="6"/>
      <c r="E151" s="6">
        <f>SUM(E150)</f>
        <v>232.65</v>
      </c>
      <c r="F151" s="9">
        <f>E151*1.13</f>
        <v>262.89449999999999</v>
      </c>
      <c r="G151" s="6"/>
      <c r="H151" s="6"/>
    </row>
    <row r="152" spans="1:8" s="6" customFormat="1">
      <c r="A152" t="s">
        <v>158</v>
      </c>
      <c r="B152" t="s">
        <v>159</v>
      </c>
      <c r="C152">
        <v>153.44999999999999</v>
      </c>
      <c r="D152"/>
      <c r="E152">
        <v>153.44999999999999</v>
      </c>
      <c r="F152" s="8"/>
      <c r="G152"/>
      <c r="H152"/>
    </row>
    <row r="153" spans="1:8">
      <c r="A153" t="s">
        <v>158</v>
      </c>
      <c r="B153" t="s">
        <v>160</v>
      </c>
      <c r="C153" s="6">
        <v>0</v>
      </c>
      <c r="E153" s="6">
        <v>0</v>
      </c>
    </row>
    <row r="154" spans="1:8">
      <c r="A154" t="s">
        <v>158</v>
      </c>
      <c r="B154" t="s">
        <v>161</v>
      </c>
      <c r="C154">
        <v>292.05</v>
      </c>
      <c r="E154">
        <v>292.05</v>
      </c>
    </row>
    <row r="155" spans="1:8">
      <c r="A155" t="s">
        <v>158</v>
      </c>
      <c r="B155" t="s">
        <v>162</v>
      </c>
      <c r="C155">
        <v>254.43</v>
      </c>
      <c r="E155">
        <v>254.43</v>
      </c>
    </row>
    <row r="156" spans="1:8">
      <c r="A156" t="s">
        <v>158</v>
      </c>
      <c r="B156" t="s">
        <v>163</v>
      </c>
      <c r="C156">
        <v>0</v>
      </c>
      <c r="E156">
        <v>0</v>
      </c>
    </row>
    <row r="157" spans="1:8">
      <c r="A157" t="s">
        <v>158</v>
      </c>
      <c r="B157" t="s">
        <v>164</v>
      </c>
      <c r="C157">
        <v>361.35</v>
      </c>
      <c r="E157">
        <v>361.35</v>
      </c>
    </row>
    <row r="158" spans="1:8">
      <c r="A158" t="s">
        <v>158</v>
      </c>
      <c r="B158" t="s">
        <v>165</v>
      </c>
      <c r="C158">
        <v>222.75</v>
      </c>
      <c r="E158">
        <v>222.75</v>
      </c>
    </row>
    <row r="159" spans="1:8">
      <c r="A159" t="s">
        <v>158</v>
      </c>
      <c r="B159" t="s">
        <v>166</v>
      </c>
      <c r="C159">
        <v>0</v>
      </c>
      <c r="E159">
        <v>0</v>
      </c>
    </row>
    <row r="160" spans="1:8">
      <c r="A160" t="s">
        <v>158</v>
      </c>
      <c r="B160" t="s">
        <v>167</v>
      </c>
      <c r="C160">
        <v>0</v>
      </c>
      <c r="E160">
        <v>0</v>
      </c>
    </row>
    <row r="161" spans="1:8">
      <c r="A161" t="s">
        <v>158</v>
      </c>
      <c r="B161" t="s">
        <v>168</v>
      </c>
      <c r="C161">
        <v>106.92</v>
      </c>
      <c r="E161">
        <v>106.92</v>
      </c>
    </row>
    <row r="162" spans="1:8">
      <c r="A162" t="s">
        <v>158</v>
      </c>
      <c r="B162" t="s">
        <v>169</v>
      </c>
      <c r="C162">
        <v>0</v>
      </c>
      <c r="E162">
        <v>0</v>
      </c>
    </row>
    <row r="163" spans="1:8">
      <c r="A163" t="s">
        <v>158</v>
      </c>
      <c r="B163" t="s">
        <v>170</v>
      </c>
      <c r="C163">
        <v>0</v>
      </c>
      <c r="E163">
        <v>0</v>
      </c>
    </row>
    <row r="164" spans="1:8">
      <c r="A164" s="6" t="s">
        <v>158</v>
      </c>
      <c r="B164" s="6"/>
      <c r="C164" s="6"/>
      <c r="D164" s="6"/>
      <c r="E164" s="6">
        <f>SUM(E152:E163)</f>
        <v>1390.9500000000003</v>
      </c>
      <c r="F164" s="9">
        <f>E164*1.13</f>
        <v>1571.7735000000002</v>
      </c>
      <c r="G164" s="6"/>
      <c r="H164" s="6"/>
    </row>
    <row r="165" spans="1:8" s="6" customFormat="1">
      <c r="A165" t="s">
        <v>12</v>
      </c>
      <c r="B165" t="s">
        <v>135</v>
      </c>
      <c r="C165">
        <v>0</v>
      </c>
      <c r="D165"/>
      <c r="E165">
        <v>0</v>
      </c>
      <c r="F165" s="8"/>
      <c r="G165"/>
      <c r="H165"/>
    </row>
    <row r="166" spans="1:8">
      <c r="A166" t="s">
        <v>12</v>
      </c>
      <c r="B166" t="s">
        <v>136</v>
      </c>
      <c r="C166">
        <v>0</v>
      </c>
      <c r="E166">
        <v>0</v>
      </c>
    </row>
    <row r="167" spans="1:8">
      <c r="A167" t="s">
        <v>12</v>
      </c>
      <c r="B167" t="s">
        <v>137</v>
      </c>
      <c r="C167">
        <v>0</v>
      </c>
      <c r="E167">
        <v>0</v>
      </c>
    </row>
    <row r="168" spans="1:8">
      <c r="A168" t="s">
        <v>12</v>
      </c>
      <c r="B168" t="s">
        <v>204</v>
      </c>
      <c r="C168">
        <v>0</v>
      </c>
      <c r="E168">
        <v>0</v>
      </c>
    </row>
    <row r="169" spans="1:8">
      <c r="A169" t="s">
        <v>12</v>
      </c>
      <c r="B169" t="s">
        <v>205</v>
      </c>
      <c r="C169">
        <v>93.06</v>
      </c>
      <c r="E169">
        <v>93.06</v>
      </c>
    </row>
    <row r="170" spans="1:8">
      <c r="A170" t="s">
        <v>12</v>
      </c>
      <c r="B170" t="s">
        <v>206</v>
      </c>
      <c r="C170">
        <v>0</v>
      </c>
      <c r="E170">
        <v>0</v>
      </c>
    </row>
    <row r="171" spans="1:8">
      <c r="A171" t="s">
        <v>12</v>
      </c>
      <c r="B171" t="s">
        <v>211</v>
      </c>
      <c r="C171">
        <v>0</v>
      </c>
      <c r="E171">
        <v>0</v>
      </c>
    </row>
    <row r="172" spans="1:8">
      <c r="A172" t="s">
        <v>12</v>
      </c>
      <c r="B172" t="s">
        <v>210</v>
      </c>
      <c r="C172">
        <v>60.39</v>
      </c>
      <c r="E172">
        <v>60.39</v>
      </c>
    </row>
    <row r="173" spans="1:8">
      <c r="A173" t="s">
        <v>12</v>
      </c>
      <c r="B173" t="s">
        <v>209</v>
      </c>
      <c r="C173">
        <v>77.52</v>
      </c>
      <c r="E173">
        <v>77.52</v>
      </c>
    </row>
    <row r="174" spans="1:8">
      <c r="A174" t="s">
        <v>12</v>
      </c>
      <c r="B174" t="s">
        <v>208</v>
      </c>
      <c r="C174">
        <v>0</v>
      </c>
      <c r="E174">
        <v>0</v>
      </c>
    </row>
    <row r="175" spans="1:8">
      <c r="A175" t="s">
        <v>12</v>
      </c>
      <c r="B175" t="s">
        <v>207</v>
      </c>
      <c r="C175">
        <v>121.77</v>
      </c>
      <c r="E175">
        <v>121.77</v>
      </c>
    </row>
    <row r="176" spans="1:8">
      <c r="A176" s="6" t="s">
        <v>12</v>
      </c>
      <c r="B176" s="6"/>
      <c r="C176" s="6"/>
      <c r="D176" s="6"/>
      <c r="E176" s="6">
        <f>SUM(E165:E175)</f>
        <v>352.73999999999995</v>
      </c>
      <c r="F176" s="9">
        <f>E176*1.13</f>
        <v>398.5961999999999</v>
      </c>
      <c r="G176" s="6"/>
      <c r="H176" s="6"/>
    </row>
    <row r="177" spans="1:8" s="6" customFormat="1">
      <c r="A177" t="s">
        <v>173</v>
      </c>
      <c r="B177" t="s">
        <v>172</v>
      </c>
      <c r="C177">
        <v>165.33</v>
      </c>
      <c r="D177"/>
      <c r="E177">
        <v>165.33</v>
      </c>
      <c r="F177" s="8"/>
      <c r="G177"/>
      <c r="H177"/>
    </row>
    <row r="178" spans="1:8">
      <c r="A178" s="6" t="s">
        <v>173</v>
      </c>
      <c r="B178" s="6"/>
      <c r="C178" s="6"/>
      <c r="D178" s="6"/>
      <c r="E178" s="6">
        <f>SUM(E177)</f>
        <v>165.33</v>
      </c>
      <c r="F178" s="9">
        <f>E178*1.13</f>
        <v>186.8229</v>
      </c>
      <c r="G178" s="6"/>
      <c r="H178" s="6"/>
    </row>
    <row r="179" spans="1:8" s="6" customFormat="1">
      <c r="A179" t="s">
        <v>197</v>
      </c>
      <c r="B179" t="s">
        <v>190</v>
      </c>
      <c r="C179">
        <v>359.37</v>
      </c>
      <c r="D179"/>
      <c r="E179">
        <v>359.37</v>
      </c>
      <c r="F179" s="8"/>
      <c r="G179"/>
      <c r="H179"/>
    </row>
    <row r="180" spans="1:8">
      <c r="A180" t="s">
        <v>197</v>
      </c>
      <c r="B180" t="s">
        <v>191</v>
      </c>
      <c r="C180">
        <v>283.14</v>
      </c>
      <c r="E180">
        <v>283.14</v>
      </c>
    </row>
    <row r="181" spans="1:8">
      <c r="A181" t="s">
        <v>197</v>
      </c>
      <c r="B181" t="s">
        <v>192</v>
      </c>
      <c r="C181">
        <v>0</v>
      </c>
      <c r="E181">
        <v>0</v>
      </c>
    </row>
    <row r="182" spans="1:8">
      <c r="A182" t="s">
        <v>197</v>
      </c>
      <c r="B182" t="s">
        <v>193</v>
      </c>
      <c r="C182">
        <v>225.72</v>
      </c>
      <c r="E182">
        <v>225.72</v>
      </c>
    </row>
    <row r="183" spans="1:8">
      <c r="A183" t="s">
        <v>197</v>
      </c>
      <c r="B183" t="s">
        <v>194</v>
      </c>
      <c r="C183">
        <v>0</v>
      </c>
      <c r="E183">
        <v>0</v>
      </c>
    </row>
    <row r="184" spans="1:8">
      <c r="A184" t="s">
        <v>197</v>
      </c>
      <c r="B184" t="s">
        <v>195</v>
      </c>
      <c r="C184">
        <v>359.37</v>
      </c>
      <c r="E184">
        <v>359.37</v>
      </c>
    </row>
    <row r="185" spans="1:8">
      <c r="A185" t="s">
        <v>197</v>
      </c>
      <c r="B185" t="s">
        <v>196</v>
      </c>
      <c r="C185">
        <v>359.37</v>
      </c>
      <c r="E185">
        <v>359.37</v>
      </c>
    </row>
    <row r="186" spans="1:8">
      <c r="A186" s="6" t="s">
        <v>197</v>
      </c>
      <c r="B186" s="6"/>
      <c r="C186" s="6"/>
      <c r="D186" s="6"/>
      <c r="E186" s="6">
        <f>SUM(E179:E185)</f>
        <v>1586.9699999999998</v>
      </c>
      <c r="F186" s="9">
        <f>E186*1.13</f>
        <v>1793.2760999999996</v>
      </c>
      <c r="G186" s="6"/>
      <c r="H186" s="6"/>
    </row>
    <row r="187" spans="1:8" s="6" customFormat="1">
      <c r="A187" t="s">
        <v>106</v>
      </c>
      <c r="B187" t="s">
        <v>189</v>
      </c>
      <c r="C187"/>
      <c r="D187">
        <v>4</v>
      </c>
      <c r="E187">
        <v>451.44</v>
      </c>
      <c r="F187" s="8"/>
      <c r="G187"/>
      <c r="H187"/>
    </row>
    <row r="188" spans="1:8" s="6" customFormat="1">
      <c r="A188" s="6" t="s">
        <v>106</v>
      </c>
      <c r="E188" s="6">
        <f>SUM(E187)</f>
        <v>451.44</v>
      </c>
      <c r="F188" s="9">
        <f>E188*1.1</f>
        <v>496.58400000000006</v>
      </c>
    </row>
    <row r="189" spans="1:8">
      <c r="A189" t="s">
        <v>27</v>
      </c>
      <c r="B189" t="s">
        <v>143</v>
      </c>
      <c r="C189">
        <v>0</v>
      </c>
      <c r="E189">
        <v>0</v>
      </c>
    </row>
    <row r="190" spans="1:8">
      <c r="A190" t="s">
        <v>27</v>
      </c>
      <c r="B190" t="s">
        <v>144</v>
      </c>
      <c r="C190">
        <v>0</v>
      </c>
      <c r="E190">
        <v>0</v>
      </c>
    </row>
    <row r="191" spans="1:8">
      <c r="A191" t="s">
        <v>27</v>
      </c>
      <c r="B191" t="s">
        <v>145</v>
      </c>
      <c r="C191">
        <v>0</v>
      </c>
      <c r="E191">
        <v>0</v>
      </c>
    </row>
    <row r="192" spans="1:8">
      <c r="A192" t="s">
        <v>27</v>
      </c>
      <c r="B192" t="s">
        <v>213</v>
      </c>
      <c r="C192">
        <v>0</v>
      </c>
      <c r="E192">
        <v>0</v>
      </c>
    </row>
    <row r="193" spans="1:6">
      <c r="A193" t="s">
        <v>27</v>
      </c>
      <c r="B193" t="s">
        <v>214</v>
      </c>
      <c r="C193">
        <v>0</v>
      </c>
      <c r="E193">
        <v>0</v>
      </c>
    </row>
    <row r="194" spans="1:6">
      <c r="A194" t="s">
        <v>27</v>
      </c>
      <c r="B194" t="s">
        <v>215</v>
      </c>
      <c r="C194">
        <v>98.01</v>
      </c>
      <c r="E194">
        <v>98.01</v>
      </c>
    </row>
    <row r="195" spans="1:6">
      <c r="A195" t="s">
        <v>27</v>
      </c>
      <c r="B195" t="s">
        <v>216</v>
      </c>
      <c r="C195">
        <v>80.19</v>
      </c>
      <c r="E195">
        <v>80.19</v>
      </c>
    </row>
    <row r="196" spans="1:6" s="6" customFormat="1">
      <c r="A196" s="6" t="s">
        <v>27</v>
      </c>
      <c r="E196" s="6">
        <f>SUM(E189:E195)</f>
        <v>178.2</v>
      </c>
      <c r="F196" s="9">
        <f>E196*1.1</f>
        <v>196.02</v>
      </c>
    </row>
    <row r="197" spans="1:6">
      <c r="A197" t="s">
        <v>153</v>
      </c>
      <c r="B197" t="s">
        <v>154</v>
      </c>
      <c r="C197">
        <v>0</v>
      </c>
      <c r="E197">
        <v>0</v>
      </c>
    </row>
    <row r="198" spans="1:6">
      <c r="A198" t="s">
        <v>153</v>
      </c>
      <c r="B198" t="s">
        <v>155</v>
      </c>
      <c r="C198">
        <v>0</v>
      </c>
      <c r="E198">
        <v>0</v>
      </c>
    </row>
    <row r="199" spans="1:6">
      <c r="A199" t="s">
        <v>153</v>
      </c>
      <c r="B199" t="s">
        <v>156</v>
      </c>
      <c r="C199">
        <v>0</v>
      </c>
      <c r="E199">
        <v>0</v>
      </c>
    </row>
    <row r="200" spans="1:6">
      <c r="A200" t="s">
        <v>153</v>
      </c>
      <c r="B200" t="s">
        <v>157</v>
      </c>
      <c r="C200">
        <v>0</v>
      </c>
      <c r="E200">
        <v>0</v>
      </c>
    </row>
    <row r="201" spans="1:6">
      <c r="A201" t="s">
        <v>153</v>
      </c>
      <c r="B201" t="s">
        <v>186</v>
      </c>
      <c r="C201">
        <v>226.71</v>
      </c>
      <c r="E201">
        <v>226.71</v>
      </c>
    </row>
    <row r="202" spans="1:6">
      <c r="A202" t="s">
        <v>153</v>
      </c>
      <c r="B202" t="s">
        <v>236</v>
      </c>
      <c r="C202">
        <v>205.92</v>
      </c>
      <c r="E202">
        <v>205.92</v>
      </c>
    </row>
    <row r="203" spans="1:6" s="6" customFormat="1">
      <c r="A203" s="6" t="s">
        <v>153</v>
      </c>
      <c r="E203" s="6">
        <f>SUM(E197:E202)</f>
        <v>432.63</v>
      </c>
      <c r="F203" s="9">
        <f>E203*1.1</f>
        <v>475.89300000000003</v>
      </c>
    </row>
    <row r="204" spans="1:6">
      <c r="A204" t="s">
        <v>174</v>
      </c>
      <c r="B204" t="s">
        <v>175</v>
      </c>
      <c r="C204">
        <v>53.36</v>
      </c>
      <c r="E204">
        <v>53.36</v>
      </c>
    </row>
    <row r="205" spans="1:6">
      <c r="A205" t="s">
        <v>174</v>
      </c>
      <c r="B205" t="s">
        <v>176</v>
      </c>
      <c r="C205">
        <v>0</v>
      </c>
      <c r="E205">
        <v>0</v>
      </c>
    </row>
    <row r="206" spans="1:6">
      <c r="A206" t="s">
        <v>174</v>
      </c>
      <c r="B206" t="s">
        <v>177</v>
      </c>
      <c r="C206">
        <v>0</v>
      </c>
      <c r="E206">
        <v>0</v>
      </c>
    </row>
    <row r="207" spans="1:6">
      <c r="A207" t="s">
        <v>174</v>
      </c>
      <c r="B207" t="s">
        <v>178</v>
      </c>
      <c r="C207">
        <v>49.5</v>
      </c>
      <c r="E207">
        <v>49.5</v>
      </c>
    </row>
    <row r="208" spans="1:6">
      <c r="A208" t="s">
        <v>174</v>
      </c>
      <c r="B208" t="s">
        <v>179</v>
      </c>
      <c r="C208">
        <v>246.51</v>
      </c>
      <c r="E208">
        <v>246.51</v>
      </c>
    </row>
    <row r="209" spans="1:6">
      <c r="A209" t="s">
        <v>174</v>
      </c>
      <c r="B209" t="s">
        <v>180</v>
      </c>
      <c r="C209">
        <v>204.93</v>
      </c>
      <c r="E209">
        <v>204.93</v>
      </c>
    </row>
    <row r="210" spans="1:6" s="6" customFormat="1">
      <c r="A210" s="6" t="s">
        <v>174</v>
      </c>
      <c r="E210" s="6">
        <f>SUM(E204:E209)</f>
        <v>554.29999999999995</v>
      </c>
      <c r="F210" s="9">
        <f>E210*1.1</f>
        <v>609.73</v>
      </c>
    </row>
    <row r="211" spans="1:6">
      <c r="A211" t="s">
        <v>68</v>
      </c>
      <c r="B211" t="s">
        <v>201</v>
      </c>
      <c r="D211">
        <v>2</v>
      </c>
      <c r="E211">
        <v>1213.74</v>
      </c>
    </row>
    <row r="212" spans="1:6" s="6" customFormat="1">
      <c r="A212" s="6" t="s">
        <v>68</v>
      </c>
      <c r="E212" s="6">
        <f>SUM(E211)</f>
        <v>1213.74</v>
      </c>
      <c r="F212" s="9">
        <f>E212*1.1</f>
        <v>1335.114</v>
      </c>
    </row>
    <row r="213" spans="1:6">
      <c r="A213" t="s">
        <v>181</v>
      </c>
      <c r="B213" t="s">
        <v>182</v>
      </c>
      <c r="C213">
        <v>167.31</v>
      </c>
      <c r="E213">
        <v>167.31</v>
      </c>
    </row>
    <row r="214" spans="1:6">
      <c r="A214" t="s">
        <v>181</v>
      </c>
      <c r="B214" t="s">
        <v>183</v>
      </c>
      <c r="C214">
        <v>142.56</v>
      </c>
      <c r="E214">
        <v>142.56</v>
      </c>
    </row>
    <row r="215" spans="1:6">
      <c r="A215" t="s">
        <v>181</v>
      </c>
      <c r="B215" t="s">
        <v>184</v>
      </c>
      <c r="C215">
        <v>97.02</v>
      </c>
      <c r="E215">
        <v>97.02</v>
      </c>
    </row>
    <row r="216" spans="1:6">
      <c r="A216" t="s">
        <v>181</v>
      </c>
      <c r="B216" t="s">
        <v>185</v>
      </c>
      <c r="C216">
        <v>97.02</v>
      </c>
      <c r="E216">
        <v>97.02</v>
      </c>
    </row>
    <row r="217" spans="1:6" s="6" customFormat="1">
      <c r="A217" s="6" t="s">
        <v>181</v>
      </c>
      <c r="E217" s="6">
        <f>SUM(E213:E216)</f>
        <v>503.90999999999997</v>
      </c>
      <c r="F217" s="9">
        <f>E217*1.13</f>
        <v>569.41829999999993</v>
      </c>
    </row>
    <row r="218" spans="1:6">
      <c r="A218" t="s">
        <v>212</v>
      </c>
      <c r="B218" t="s">
        <v>217</v>
      </c>
      <c r="C218">
        <v>98.01</v>
      </c>
      <c r="E218">
        <v>98.01</v>
      </c>
    </row>
    <row r="219" spans="1:6">
      <c r="A219" t="s">
        <v>212</v>
      </c>
      <c r="B219" t="s">
        <v>218</v>
      </c>
      <c r="C219">
        <v>0</v>
      </c>
      <c r="E219">
        <v>0</v>
      </c>
    </row>
    <row r="220" spans="1:6">
      <c r="A220" t="s">
        <v>212</v>
      </c>
      <c r="B220" t="s">
        <v>219</v>
      </c>
      <c r="C220">
        <v>50.49</v>
      </c>
      <c r="E220">
        <v>50.49</v>
      </c>
    </row>
    <row r="221" spans="1:6">
      <c r="A221" t="s">
        <v>212</v>
      </c>
      <c r="B221" t="s">
        <v>220</v>
      </c>
      <c r="C221">
        <v>83.16</v>
      </c>
      <c r="E221">
        <v>83.16</v>
      </c>
    </row>
    <row r="222" spans="1:6">
      <c r="A222" t="s">
        <v>212</v>
      </c>
      <c r="B222" t="s">
        <v>221</v>
      </c>
      <c r="C222">
        <v>0</v>
      </c>
      <c r="E222">
        <v>0</v>
      </c>
    </row>
    <row r="223" spans="1:6">
      <c r="A223" t="s">
        <v>212</v>
      </c>
      <c r="B223" t="s">
        <v>222</v>
      </c>
      <c r="C223">
        <v>118.8</v>
      </c>
      <c r="E223">
        <v>118.8</v>
      </c>
    </row>
    <row r="224" spans="1:6">
      <c r="A224" t="s">
        <v>212</v>
      </c>
      <c r="B224" t="s">
        <v>223</v>
      </c>
      <c r="C224">
        <v>0</v>
      </c>
      <c r="E224">
        <v>0</v>
      </c>
    </row>
    <row r="225" spans="1:6">
      <c r="A225" t="s">
        <v>212</v>
      </c>
      <c r="B225" t="s">
        <v>224</v>
      </c>
      <c r="C225">
        <v>0</v>
      </c>
      <c r="E225">
        <v>0</v>
      </c>
    </row>
    <row r="226" spans="1:6">
      <c r="A226" t="s">
        <v>212</v>
      </c>
      <c r="B226" t="s">
        <v>225</v>
      </c>
      <c r="C226">
        <v>0</v>
      </c>
      <c r="E226">
        <v>0</v>
      </c>
    </row>
    <row r="227" spans="1:6">
      <c r="A227" t="s">
        <v>212</v>
      </c>
      <c r="B227" t="s">
        <v>226</v>
      </c>
      <c r="C227">
        <v>0</v>
      </c>
      <c r="E227">
        <v>0</v>
      </c>
    </row>
    <row r="228" spans="1:6">
      <c r="A228" t="s">
        <v>212</v>
      </c>
      <c r="B228" t="s">
        <v>227</v>
      </c>
      <c r="C228">
        <v>126.72</v>
      </c>
      <c r="E228">
        <v>126.72</v>
      </c>
    </row>
    <row r="229" spans="1:6">
      <c r="A229" t="s">
        <v>212</v>
      </c>
      <c r="B229" t="s">
        <v>228</v>
      </c>
      <c r="C229">
        <v>121.77</v>
      </c>
      <c r="E229">
        <v>121.77</v>
      </c>
    </row>
    <row r="230" spans="1:6" s="6" customFormat="1">
      <c r="A230" s="6" t="s">
        <v>212</v>
      </c>
      <c r="E230" s="6">
        <f>SUM(E218:E229)</f>
        <v>598.94999999999993</v>
      </c>
      <c r="F230" s="9">
        <f>E230*1.13</f>
        <v>676.81349999999986</v>
      </c>
    </row>
    <row r="231" spans="1:6">
      <c r="A231" t="s">
        <v>119</v>
      </c>
      <c r="B231" t="s">
        <v>238</v>
      </c>
      <c r="C231">
        <v>80.19</v>
      </c>
      <c r="E231">
        <v>80.19</v>
      </c>
    </row>
    <row r="232" spans="1:6">
      <c r="A232" t="s">
        <v>119</v>
      </c>
      <c r="B232" t="s">
        <v>239</v>
      </c>
      <c r="C232">
        <v>98.01</v>
      </c>
      <c r="E232">
        <v>98.01</v>
      </c>
    </row>
    <row r="233" spans="1:6">
      <c r="A233" t="s">
        <v>119</v>
      </c>
      <c r="B233" t="s">
        <v>240</v>
      </c>
      <c r="C233">
        <v>98.01</v>
      </c>
      <c r="E233">
        <v>98.01</v>
      </c>
    </row>
    <row r="234" spans="1:6">
      <c r="A234" t="s">
        <v>119</v>
      </c>
      <c r="B234" t="s">
        <v>241</v>
      </c>
      <c r="D234">
        <v>2</v>
      </c>
      <c r="E234">
        <v>148.5</v>
      </c>
    </row>
    <row r="235" spans="1:6">
      <c r="A235" t="s">
        <v>119</v>
      </c>
      <c r="B235" t="s">
        <v>242</v>
      </c>
      <c r="D235">
        <v>5</v>
      </c>
      <c r="E235">
        <v>108.41</v>
      </c>
    </row>
    <row r="237" spans="1:6">
      <c r="B237" s="11" t="s">
        <v>246</v>
      </c>
    </row>
    <row r="238" spans="1:6">
      <c r="A238" t="s">
        <v>244</v>
      </c>
      <c r="B238" t="s">
        <v>229</v>
      </c>
    </row>
    <row r="239" spans="1:6">
      <c r="A239" t="s">
        <v>244</v>
      </c>
      <c r="B239" t="s">
        <v>230</v>
      </c>
    </row>
    <row r="240" spans="1:6">
      <c r="A240" t="s">
        <v>244</v>
      </c>
      <c r="B240" t="s">
        <v>231</v>
      </c>
    </row>
    <row r="241" spans="1:6">
      <c r="A241" t="s">
        <v>244</v>
      </c>
      <c r="B241" t="s">
        <v>232</v>
      </c>
    </row>
    <row r="242" spans="1:6">
      <c r="A242" t="s">
        <v>244</v>
      </c>
      <c r="B242" t="s">
        <v>233</v>
      </c>
    </row>
    <row r="243" spans="1:6">
      <c r="A243" t="s">
        <v>244</v>
      </c>
      <c r="B243" t="s">
        <v>234</v>
      </c>
    </row>
    <row r="244" spans="1:6">
      <c r="A244" t="s">
        <v>244</v>
      </c>
      <c r="B244" t="s">
        <v>245</v>
      </c>
    </row>
    <row r="245" spans="1:6">
      <c r="A245" t="s">
        <v>244</v>
      </c>
      <c r="B245" t="s">
        <v>235</v>
      </c>
    </row>
    <row r="246" spans="1:6" s="6" customFormat="1">
      <c r="A246" s="6" t="s">
        <v>244</v>
      </c>
      <c r="F246" s="9"/>
    </row>
    <row r="247" spans="1:6">
      <c r="A247" t="s">
        <v>247</v>
      </c>
      <c r="B247" t="s">
        <v>237</v>
      </c>
    </row>
    <row r="248" spans="1:6" s="6" customFormat="1">
      <c r="A248" s="6" t="s">
        <v>247</v>
      </c>
      <c r="F248" s="9"/>
    </row>
    <row r="249" spans="1:6">
      <c r="A249" t="s">
        <v>11</v>
      </c>
      <c r="B249" t="s">
        <v>248</v>
      </c>
    </row>
    <row r="250" spans="1:6" s="6" customFormat="1">
      <c r="A250" s="6" t="s">
        <v>11</v>
      </c>
      <c r="F250" s="9"/>
    </row>
  </sheetData>
  <sortState ref="A129:G266">
    <sortCondition ref="A129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2013-08-16T05:04:11Z</dcterms:modified>
</cp:coreProperties>
</file>