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151" i="1" l="1"/>
  <c r="G151" i="1"/>
  <c r="E151" i="1"/>
  <c r="E231" i="1"/>
  <c r="G213" i="1"/>
  <c r="E213" i="1"/>
  <c r="F213" i="1" s="1"/>
  <c r="I213" i="1" s="1"/>
  <c r="E181" i="1"/>
  <c r="F181" i="1" s="1"/>
  <c r="I181" i="1" s="1"/>
  <c r="F176" i="1"/>
  <c r="I176" i="1" s="1"/>
  <c r="E176" i="1"/>
  <c r="E173" i="1"/>
  <c r="F173" i="1" s="1"/>
  <c r="I173" i="1" s="1"/>
  <c r="G171" i="1"/>
  <c r="E171" i="1"/>
  <c r="F171" i="1" s="1"/>
  <c r="I171" i="1" s="1"/>
  <c r="G168" i="1"/>
  <c r="E168" i="1"/>
  <c r="F168" i="1" s="1"/>
  <c r="I168" i="1" s="1"/>
  <c r="F163" i="1"/>
  <c r="I163" i="1" s="1"/>
  <c r="E163" i="1"/>
  <c r="E157" i="1"/>
  <c r="F157" i="1" s="1"/>
  <c r="I157" i="1" s="1"/>
  <c r="G155" i="1"/>
  <c r="E155" i="1"/>
  <c r="F155" i="1" s="1"/>
  <c r="I155" i="1" s="1"/>
  <c r="G138" i="1"/>
  <c r="G132" i="1"/>
  <c r="G116" i="1"/>
  <c r="G111" i="1"/>
  <c r="G97" i="1"/>
  <c r="F87" i="1"/>
  <c r="F81" i="1"/>
  <c r="F74" i="1"/>
  <c r="F71" i="1"/>
  <c r="F70" i="1"/>
  <c r="F97" i="1" s="1"/>
  <c r="I97" i="1" s="1"/>
  <c r="E97" i="1"/>
  <c r="E67" i="1"/>
  <c r="G63" i="1"/>
  <c r="E63" i="1"/>
  <c r="F63" i="1" s="1"/>
  <c r="I63" i="1" s="1"/>
  <c r="G51" i="1"/>
  <c r="E51" i="1"/>
  <c r="F51" i="1" s="1"/>
  <c r="I51" i="1" s="1"/>
  <c r="F43" i="1"/>
  <c r="I43" i="1" s="1"/>
  <c r="E43" i="1"/>
  <c r="G40" i="1"/>
  <c r="F40" i="1"/>
  <c r="I40" i="1" s="1"/>
  <c r="E40" i="1"/>
  <c r="E36" i="1"/>
  <c r="F36" i="1" s="1"/>
  <c r="I36" i="1" s="1"/>
  <c r="G31" i="1"/>
  <c r="E31" i="1"/>
  <c r="F31" i="1" s="1"/>
  <c r="I31" i="1" s="1"/>
  <c r="G27" i="1"/>
  <c r="E27" i="1"/>
  <c r="F27" i="1" s="1"/>
  <c r="I27" i="1" s="1"/>
  <c r="G23" i="1"/>
  <c r="E23" i="1"/>
  <c r="F23" i="1" s="1"/>
  <c r="I23" i="1" s="1"/>
  <c r="G18" i="1"/>
  <c r="E11" i="1"/>
  <c r="F11" i="1" s="1"/>
  <c r="I11" i="1" s="1"/>
  <c r="E9" i="1"/>
  <c r="E6" i="1"/>
  <c r="E114" i="1" l="1"/>
  <c r="E116" i="1" s="1"/>
  <c r="F116" i="1" s="1"/>
  <c r="I116" i="1" s="1"/>
  <c r="E105" i="1"/>
  <c r="E111" i="1" s="1"/>
  <c r="F111" i="1" s="1"/>
  <c r="I111" i="1" s="1"/>
  <c r="E133" i="1"/>
  <c r="E138" i="1" s="1"/>
  <c r="F138" i="1" s="1"/>
  <c r="I138" i="1" s="1"/>
  <c r="E13" i="1"/>
  <c r="E18" i="1" s="1"/>
  <c r="F18" i="1" s="1"/>
  <c r="I18" i="1" s="1"/>
  <c r="E127" i="1"/>
  <c r="E132" i="1" s="1"/>
  <c r="F132" i="1" s="1"/>
  <c r="I132" i="1" s="1"/>
  <c r="E185" i="1"/>
  <c r="E186" i="1" s="1"/>
  <c r="F186" i="1" s="1"/>
  <c r="I186" i="1" s="1"/>
  <c r="E145" i="1" l="1"/>
  <c r="F151" i="1" s="1"/>
</calcChain>
</file>

<file path=xl/sharedStrings.xml><?xml version="1.0" encoding="utf-8"?>
<sst xmlns="http://schemas.openxmlformats.org/spreadsheetml/2006/main" count="434" uniqueCount="238">
  <si>
    <t>я</t>
  </si>
  <si>
    <t>Толстовка для девочки (ф.ф.) 1852 р.104</t>
  </si>
  <si>
    <t>Валерия2008</t>
  </si>
  <si>
    <t>Платье для девочки  3137   размер 110-30-269р</t>
  </si>
  <si>
    <t>арт.3138 платье для девочки,разм.110-30-170р </t>
  </si>
  <si>
    <t>арт.4101 платье для девочки разм.110-30-150р</t>
  </si>
  <si>
    <t>Джемпер для девочки 1848   ,разм.110-30-189р</t>
  </si>
  <si>
    <t>колготки детские Nella Коллекция Аквилони р.12-18 мес/86</t>
  </si>
  <si>
    <t>Колготки дет. (беллиссима) COVER-40 р.4</t>
  </si>
  <si>
    <t>колготки детские Aladino Коллекция Аквилони р.12-18 мес/86</t>
  </si>
  <si>
    <t>Платье ясельное для девочки (ф.ф) 4179 р.80/26</t>
  </si>
  <si>
    <t>юсенька</t>
  </si>
  <si>
    <t>CAK 3187 Комплект для девочки (майка,трусы) розовый (110/116)-60 У-1шт-98р </t>
  </si>
  <si>
    <t>CAK 3187 Комплект для девочки (майка,трусы) св.розовый (110/116)-60 У-1шт-98р </t>
  </si>
  <si>
    <t>CAK 3187 Комплект для девочки (майка,трусы) экрю (110/116)-60 У-1шт-98р</t>
  </si>
  <si>
    <t>АрсиБусинка</t>
  </si>
  <si>
    <t>CAK 3217 Комплект для мальчика (майка,трусы-боксеры) бежевый/бирюзовый (098-104)-56 У - 1шт, 103р </t>
  </si>
  <si>
    <t>CAK 3217 Комплект для мальчика (майка,трусы-боксеры) серый (098-104)-56 У - 1шт, 103р </t>
  </si>
  <si>
    <t>CAK 3191 Комплект для мальчика (майка,трусы) св.серый (098/104)-56 У -1шт, 108р </t>
  </si>
  <si>
    <t>Джемпер для мальчика (ф.ф.), Артикул: 1905, р.98/28   - 1шт, 170.0 р. </t>
  </si>
  <si>
    <t>пижама для девочек (визави), Артикул: GP11-19, р.XL, 235.0 р. (цвет голубой)</t>
  </si>
  <si>
    <t>Kitten75</t>
  </si>
  <si>
    <t>MamaNataSha</t>
  </si>
  <si>
    <t>CWJ 7284 (37) Брюки для мальчика т.синий (134)-68 У, цена 267 руб. </t>
  </si>
  <si>
    <t>CAJ 6666 (37) Водолазка для мальчика св.серый (134)-68 У, цена 157 руб. </t>
  </si>
  <si>
    <t>tatianna78</t>
  </si>
  <si>
    <t>CWK 5145 Пижама для мальчика голубой (104)-56 У или любой цвет </t>
  </si>
  <si>
    <t>CAK 1195 Трусы-боксеры для мальчика св.серый (098-104)-56 У или любого цвета </t>
  </si>
  <si>
    <t xml:space="preserve">джемпер женский JERSEY (Пеликан) L 130р FTN527 </t>
  </si>
  <si>
    <t>CAK 6716 (34) Футболка для девочки жёлтый (110)-60 У - 1шт</t>
  </si>
  <si>
    <t>НастяNASTYA</t>
  </si>
  <si>
    <t>Колготки детские (черубино), CAB04011, р.2/3года - 1шт на мальчика  99.0 р. </t>
  </si>
  <si>
    <t>Майка д/мал. (черубино), CSB6557, р.92/56 - 1шт, 93р </t>
  </si>
  <si>
    <t>Носки дет. (Орёл), Артикул: с440, р.14/16   - 1 упаковка на мальчика (5 пар по 24 р.) </t>
  </si>
  <si>
    <t>Носки дет.(алсу), Артикул: НД1, р.14/16 - 1 упаковка на мальчика (5 пар по   24.5 р.) </t>
  </si>
  <si>
    <t>Колготки дет. махр(алсу), пфс78, р.15/16 - 1шт на мальчика  112.4 р. </t>
  </si>
  <si>
    <t>комбинезон детский Baby (евразия) 12-655-111В р.12/80 на девочку</t>
  </si>
  <si>
    <t>Комбинезон из велюра на подкладке (Лаки Чайлд) 5-4 р.26(80-86)на девочку</t>
  </si>
  <si>
    <t>ползунки длинные на завязках (ф.з.) 4.55.2 р.74/48на девочку</t>
  </si>
  <si>
    <t>Ползунки ясельные (черубино) CAN7207 р.68/44на девочку</t>
  </si>
  <si>
    <t>Ползунки ясельные (черубино) CSN4062 р.74/48 на девочку</t>
  </si>
  <si>
    <t>Ползунки ясельные (черубино) CAN7208 р.68/44 на девочку</t>
  </si>
  <si>
    <t>Ползунки ясельные(черубино) CSN7236 р.68/44 на девочку</t>
  </si>
  <si>
    <t>Ползунки ясельные CWN9284 р.74/48 на девочку</t>
  </si>
  <si>
    <t>Колготки дет. (орел) с141 р.12 на девочку</t>
  </si>
  <si>
    <t>Колготки детские (туртекс) 0028 р.14 на девочку</t>
  </si>
  <si>
    <t>колготки детские (супервекс) Andrea р.1/2 167.0 р. на девочку</t>
  </si>
  <si>
    <t>Колготки детские (черубино) CAB04017 р.18-24мес/92 на девочку</t>
  </si>
  <si>
    <t>шапка детская (кроха) Я-825WO р 46 на девочку</t>
  </si>
  <si>
    <t>Водолазка д/дев.(ф.ф.) 4088 р.104/28</t>
  </si>
  <si>
    <t>Ползунки ясельные (черубино)CAN7206 р.62 на мальчика 2 шт.</t>
  </si>
  <si>
    <t xml:space="preserve">Ползунки ясельные (черубино)CAN7207 р.62-1 шт р.68-2шт.на мальчика </t>
  </si>
  <si>
    <t>Ползунки ясельные (черубино) CAN7199 р.62 1 шт. р.68 2 шт. на мальчика</t>
  </si>
  <si>
    <t>Ползунки ясельные (черубино) CWN7180 р.62 2 шт. р.68 2 шт. на мальчика</t>
  </si>
  <si>
    <t>Ползунки ясельные (черубино) CAN9269 р.62 1 шт. р.68 1 шт. на мальчика</t>
  </si>
  <si>
    <t>Ползунки ясельные (черубино) CWN7181 р.62 1 шт. на мальчика</t>
  </si>
  <si>
    <t>кофточка ясельная (черубино) CAN6454 р.62 1 шт. на мальчика</t>
  </si>
  <si>
    <t>кофточка ясельная (черубино) CAN6453 р.62 1 шт. на мальчика</t>
  </si>
  <si>
    <t>Носки детские (черубино) CAN01018 р.3/6</t>
  </si>
  <si>
    <t>Носки детские (черубино) CAN01033 р.3/6</t>
  </si>
  <si>
    <t>Сколопендра</t>
  </si>
  <si>
    <t>CAK 1195 Трусы-боксеры для мальчика синий (098-104)-56 У   55руб </t>
  </si>
  <si>
    <t>CAK 3217 Комплект для мальчика (майка,трусы-боксеры) бежевый/бирюзовый (110-116)-60 У   103руб </t>
  </si>
  <si>
    <t>CWK 7295 (33) Брюки для мальчика т.синий (104)-56 У   173руб </t>
  </si>
  <si>
    <t>кофточка ясельная (черубино) CSN6536 р.74/48 на девочку</t>
  </si>
  <si>
    <t>кофточка ясельная (черубино) CSN6465 р.74/48 на девочку</t>
  </si>
  <si>
    <t>джемпер ясельный (черубино) CAN6458 р.74/48 на девочку</t>
  </si>
  <si>
    <t>джемпер ясельный (черубино) CAN6457 р.74/48 на девочку</t>
  </si>
  <si>
    <t>СAK 1194 Трусы  для мальчика белый (098 -104)-56 У    45руб </t>
  </si>
  <si>
    <t>Мармеладная</t>
  </si>
  <si>
    <t>CAK 3217 Комплект для мальчика (майка,трусы-боксеры) бежевый/бирюзовый (122-128)-64 У 103р 2шт </t>
  </si>
  <si>
    <t>Фи@лка</t>
  </si>
  <si>
    <t>CAJ 2095 Майка для мальчика белый (140)-72 у - 4 шт </t>
  </si>
  <si>
    <t>куртка для девочки 60009-116-60-1350р  на замену 60010-116-60-1070р на замену Артикул: 60581-116-60-990</t>
  </si>
  <si>
    <t>valenana</t>
  </si>
  <si>
    <t>комплект верхн. для мал. (ф.ф.), 4116 р.122/32 600 руб.</t>
  </si>
  <si>
    <t>Бриджи для мальчика (ф.ф) 4768, р.128/32, цена 239,00</t>
  </si>
  <si>
    <t>футболка для девочки (черубино)Артикул:CAK6716 желтый, р.122/64 106.0 р. </t>
  </si>
  <si>
    <t>Футболка д/дев. (визави) Артикул: GF12-001 р.M цвет белый 94.0 р. </t>
  </si>
  <si>
    <t>Платье д/девочки (черубино)Артикул: CSK6568 р.122/64 цвет розовый 160.0 р. </t>
  </si>
  <si>
    <t>джемпер детский (консалт)Артикул: К381н р.64-68/122-128 цвет для девочки 255.0 р</t>
  </si>
  <si>
    <t>Марина 777</t>
  </si>
  <si>
    <t>Анюта2</t>
  </si>
  <si>
    <t>CAK4079 размер 110-60 2 шт: 1 белый, 1 голубой (замена черный, розовый) цена 115 руб.</t>
  </si>
  <si>
    <t>Трусы мужские YDM3416-065 размер 52, 180 руб. (расцветка как на картинке: синие на морскую тему) </t>
  </si>
  <si>
    <t>Трусы мужские MC1040 размер 52 (XL), 146 руб. - 2 шт. (разных расцветок, желательно 1 и и 2 или 2 и 3 (красные в полоску и синие в поломку) на фото).</t>
  </si>
  <si>
    <t>ЁжкинКот</t>
  </si>
  <si>
    <t>трусы для девочки (консалт) Артикул:К1924 р.56-60/110-116 42р. 4шт </t>
  </si>
  <si>
    <t>комплект для девочки (консалт) Артикул:К1064 р.56-60/110-116 108р 5шт</t>
  </si>
  <si>
    <t>трусы для девочки (консалт) Артикул:К1904 р.56-60/110-116 48р 3шт </t>
  </si>
  <si>
    <t>М@м@ Лины</t>
  </si>
  <si>
    <t>Lyulichka</t>
  </si>
  <si>
    <t>CAB 6689 (30) Водолазка для девочки лиловый/розовый (086)-52 У 109р. 1шт.</t>
  </si>
  <si>
    <t>Колготки дет. махр(алсу) пфС70 р 13-14 г на девочку</t>
  </si>
  <si>
    <t>Колготки дет. махр(алсу) пфс77 р 13-14 г на девочку</t>
  </si>
  <si>
    <t>Колготки дет. махр(алсу) пфс77 р 11-12 г на девочку</t>
  </si>
  <si>
    <t>Колготки детские. х/б+эл. (алсу) 2фс70 р.13/14 76.5 р. 2шт. на девочку</t>
  </si>
  <si>
    <t>Nasttasja</t>
  </si>
  <si>
    <t>CAK 2133 Майка для мальчика св.серый (110/116)-60 У </t>
  </si>
  <si>
    <t>CAK 2134 Майка для мальчика голубой (110/116)-60 У </t>
  </si>
  <si>
    <t>CAK 2149 Майка для мальчика серый (110-116)-60 У</t>
  </si>
  <si>
    <t>Пижама детская для мальчика (надпись : "Champion") артикул К1504нАЛ р.128 295.0 р. 1 штука Производитель Консалт (crockid) Цвет : верх белый, низ голубой (клеточка) , если не будет белого верха , то можно тогда синий верх )</t>
  </si>
  <si>
    <t>КарОмелька</t>
  </si>
  <si>
    <t>Кальсоны для мальчика (черубино), Артикул: MT1031, р.152/76/38, 195 руб. </t>
  </si>
  <si>
    <t>пижама детская junior (евразия), Артикул: 12-422-018П, р.12/152, 295 руб.</t>
  </si>
  <si>
    <t>Inn@</t>
  </si>
  <si>
    <t>БАЛАНЮЧКА</t>
  </si>
  <si>
    <t>комплект для девочки Артикул:GATML321, р 3, 296 руб</t>
  </si>
  <si>
    <t>Astafeva</t>
  </si>
  <si>
    <t>Носки дет. х/б (Орёл) с39ор размер 20 -2шт на мальчика</t>
  </si>
  <si>
    <t>трусы для девочки (консалт) К1904 р.64-68/122-128 - 6 шт </t>
  </si>
  <si>
    <t>майка для девочки (консалт) К1066 р.64-68/122-128 - 3 шт</t>
  </si>
  <si>
    <t>Салаточка</t>
  </si>
  <si>
    <t>Nataly-0610</t>
  </si>
  <si>
    <t>Кофточка с лампасами (ёмаё) Артикул:25-03 р.40/62-68 цена 155р. </t>
  </si>
  <si>
    <t>Комбинезон на молнии с бабочкой (ёмаё)Артикул:22-05 р.44/68-74 цена 310</t>
  </si>
  <si>
    <t>CAK 3215 Комплект для девочки (майка,трусы) бирюзовый (098-104)-56 У цена 88р </t>
  </si>
  <si>
    <t>CWN 9271 (25) Комплект для мальчика ясельный (джемпер,брюки) изумрудный (074)-48 У цена 219р</t>
  </si>
  <si>
    <t>Трусы женские YBW3312-001 цвет черный размер 46, цена 100 </t>
  </si>
  <si>
    <t>Трусы женские YBW3313-005 цвет белый размер 46 цена 90 </t>
  </si>
  <si>
    <t>Трусы женские стринги YEW3113 001 размер 46 цена 89 </t>
  </si>
  <si>
    <t>Водолазка для мальчика Арт. 1815 размер 104/28 цена 173 </t>
  </si>
  <si>
    <t>Джемпер для мальчика арт.1905 размер 98/27 цена 170 </t>
  </si>
  <si>
    <t>Джемпер для мальчика арт.1432 размер 104/28 цена 125 </t>
  </si>
  <si>
    <t>Джемпер для мальчика арт.4123 размер 104/28 цена 155</t>
  </si>
  <si>
    <t>TanchaW</t>
  </si>
  <si>
    <t>Платье (черубино), арт. CWK 6422, р. 104/56- 259,00;</t>
  </si>
  <si>
    <t xml:space="preserve">юбка, пеликан, арт. GWS 3025, р.4- 336,00; </t>
  </si>
  <si>
    <t xml:space="preserve">водолазка для девочки(черубино), арт. CWK 6609, р.104/56- 142,00; </t>
  </si>
  <si>
    <t xml:space="preserve">водолазка (фил фри), арт.3879, р. 104/28 -214,00; </t>
  </si>
  <si>
    <t>джемпер (пеликан), арт. GJN 329, р.4 - 245,00;</t>
  </si>
  <si>
    <t xml:space="preserve">джемпер (пеликан), арт. GJR 280, р.4- 130,00; </t>
  </si>
  <si>
    <t xml:space="preserve">джемпер (пеликан), арт.GJR 326, р.4- 182,00; </t>
  </si>
  <si>
    <t xml:space="preserve">комплект для девочки(черубино), арт. САК 3164- р.98/104-98,00; </t>
  </si>
  <si>
    <t xml:space="preserve">джемпер (фил фри) арт.1852, р.104/28 - 120,00; </t>
  </si>
  <si>
    <t xml:space="preserve">водолазка (черубино), арт. САВ 6689, р.98/56 - 109,00; </t>
  </si>
  <si>
    <t>комплект для девочки ( черубино), арт. САК 9176, р.104/56 - 371,00;</t>
  </si>
  <si>
    <t xml:space="preserve">джемпер для девочки ( пеликан), арт.GJR 315, р.4-186,00; </t>
  </si>
  <si>
    <t xml:space="preserve">водолазка фил фри, арт. 3904, р.104/28- 214,00; </t>
  </si>
  <si>
    <t>рукавицы детские (кроха), арт. МF-MM01, р. 2/4- 186,00;</t>
  </si>
  <si>
    <t xml:space="preserve">варежки детские, арт.МК- 06, р.2/4, -88,00; </t>
  </si>
  <si>
    <t xml:space="preserve">манишка детская ( хэнни лама), - 132,00; </t>
  </si>
  <si>
    <t xml:space="preserve">шарф, арт. DS- 18- 159.00, розовый; </t>
  </si>
  <si>
    <t xml:space="preserve">трусы классика (визави), арт. DS0167, р.96- 2 шт.- 75,00; </t>
  </si>
  <si>
    <t xml:space="preserve">трусы классика (визави), арт. DS0329, р. 96-100,00; </t>
  </si>
  <si>
    <t xml:space="preserve">трусы пандора арт. D1013 р.L-82,00; </t>
  </si>
  <si>
    <t xml:space="preserve">трусы пандора арт. D 1011, р. М- 125,00; </t>
  </si>
  <si>
    <t xml:space="preserve">трусы мужские (пеликан): МВ 321- 3xl- 104,00; </t>
  </si>
  <si>
    <t xml:space="preserve">МВ 420- 3хl- 129,00; </t>
  </si>
  <si>
    <t>МВ 422- 3хl- 129,00;</t>
  </si>
  <si>
    <t xml:space="preserve">джемпер женск. Пеликан арт. FJR, р. S- 156,00; </t>
  </si>
  <si>
    <t xml:space="preserve">джемпер женск. Пеликан арт. FJR 548, р. XS- 179,00; </t>
  </si>
  <si>
    <t>джемпер женск. Пеликан арт. FMR 529, р. S, - 182,00</t>
  </si>
  <si>
    <t>Пижама для девочки Артикул: GNTH329, размер 3, 254 руб </t>
  </si>
  <si>
    <t> комплект для девочки Pink GAXB314, размер 3, 350 руб.</t>
  </si>
  <si>
    <t>JDM3416-062 Трусы мужские (Джаст) р.54</t>
  </si>
  <si>
    <t>Платье кулирка (ватага) VA510-1 р.104</t>
  </si>
  <si>
    <t>Платье для девочки (пеликан) GDF297 р.5   195 руб.</t>
  </si>
  <si>
    <t>Платье для девочки (пеликан) GWD3027 р.4  409 руб. мята или розовое</t>
  </si>
  <si>
    <t>mcat</t>
  </si>
  <si>
    <t>Трусы мужские (черубино) Артикул: ML1028 р. 92/52 - 82 руб. 2 шт. (желательно разных расцветок)</t>
  </si>
  <si>
    <t>колготки детские пфС70 р.17-18 на девочку розовые, малиновые</t>
  </si>
  <si>
    <t>Колготки дет. махр(алсу) Артикул:пфс78 р.17-18 на девочку розовые, малиновые</t>
  </si>
  <si>
    <t>OLESAY</t>
  </si>
  <si>
    <t>Трусы мужские JBM3416-001 54 рр, только не белые</t>
  </si>
  <si>
    <t>Трусы женские (Якс) Артикул: YBW3312-012, р-р 42 </t>
  </si>
  <si>
    <t>2)Трусы женские бикини (Якс) Артикул: YBW3313-005 р-р 42 </t>
  </si>
  <si>
    <t>3) Трусы женские классик (Якс) Артикул:YBW3313-012 р-р 42 </t>
  </si>
  <si>
    <t>4) Трусы женские бразилиано (Якс) Артикул: YBW3712-012 р-р 42 </t>
  </si>
  <si>
    <t>5)Трусы женские (Якс) Артикул: YEW3123-010 р-р 42 </t>
  </si>
  <si>
    <t>6) Трусы мужские (Якс) Артикул: YBM3416-001 р-р 44 </t>
  </si>
  <si>
    <t>7) Трусы мужские (Якс) Артикул:YDM3416-074 р-р46 </t>
  </si>
  <si>
    <t>8)Трусы мужские (Джаст) Артикул:JDM3416-063 р-р 46 </t>
  </si>
  <si>
    <t>9)Брюки для мальчика (ф.ф.) Артикул: 1435фф р-р 98/28 </t>
  </si>
  <si>
    <t>10) Брюки для мальчика (черубино) Артикул: CWB7292 р-р 98/56 </t>
  </si>
  <si>
    <t>11) Брюки для мальчика (черубино) Артикул:CWK7295 р-р 104/56</t>
  </si>
  <si>
    <t>Tanushik</t>
  </si>
  <si>
    <t>Ёяя</t>
  </si>
  <si>
    <t>1.CAK 3189 Комплект для девочки (майка,трусы) розовый (110-116)-60 У </t>
  </si>
  <si>
    <t>2.CAK 5136 Пижама для девочки розовый (110)-60 У </t>
  </si>
  <si>
    <t>3.CWK 7302 (35) Лосины для девочки арбузный (110)-60 У </t>
  </si>
  <si>
    <t>4.CWK 7302 (35) Лосины для девочки лиловый (110)-60 У </t>
  </si>
  <si>
    <t>5.CWK 7302 (35) Лосины для девочки серый меланж (110)-60 У </t>
  </si>
  <si>
    <t>6.CAK 1191 Трусы для девочки жёлтый (110/116)-60 У </t>
  </si>
  <si>
    <t>7.CAK 1191 Трусы для девочки персиковый (110/116)-60 У </t>
  </si>
  <si>
    <t>8.CAK 1246 Трусы для девочки бирюзовый 1шт,киви 1шт,сиреневый 1шт (110-116)-60 У </t>
  </si>
  <si>
    <t>9.CAK 2093 Майка для девочки белый (110-116)-60 У </t>
  </si>
  <si>
    <t>10.CAK 3187 Комплект для девочки (майка,трусы) экрю (110/116)-60 У </t>
  </si>
  <si>
    <t>11.Топ женский JEW2170 006 р-р 46 чёрная </t>
  </si>
  <si>
    <t>12. Майка женская JD1W2270 007 р-р46 розовая </t>
  </si>
  <si>
    <t>13.Комплект женский JPW438 003 р-р46 сиреневый</t>
  </si>
  <si>
    <t>yuyu008</t>
  </si>
  <si>
    <t>полукомбинезон женский (пеликан) Артикул: FOH561  319,0 раз М</t>
  </si>
  <si>
    <t>Собака на сене</t>
  </si>
  <si>
    <t xml:space="preserve">Колготки Артикул: пфС70 16-17 114р для девочки (бордо, розовый, бирюза, красный) </t>
  </si>
  <si>
    <t xml:space="preserve">Колготки дет. махр(алсу) Артикул:пфс78 16-17 123,90р для девочки (бордо, розовый, бирюза, красный) </t>
  </si>
  <si>
    <t>Комплект женский  JDW415-029 v р-р 42</t>
  </si>
  <si>
    <t>Ползунки длинные ясельные(тигр) 116250-116254 р.74/48на девочку 2 шт.</t>
  </si>
  <si>
    <t>CAK 2093 Майка для девочки белый (110-116)-60 У-3шт замена 13-303-017</t>
  </si>
  <si>
    <t>CAJ 2095 Майка для мальчика белый (134)-68 у, цена 62 руб. замена 04-041-008</t>
  </si>
  <si>
    <t>CAK 2093 Майка для девочки белый (110-116)-60 У - 2 шт замена 13-303-017 </t>
  </si>
  <si>
    <t>CAJ 2122 Майка для девочки белый (134)-68 У, . Замена 13-303-017</t>
  </si>
  <si>
    <t>Джемпер для мальчика (ф.ф.), Артикул: 3005, р.28/92 - 1шт,  (по 150р)</t>
  </si>
  <si>
    <t>Джемпер для мальчика (ф.ф.), Артикул: 3005,  р.28/98-1шт (по 150р)</t>
  </si>
  <si>
    <t>ползунки длинные на завязках (ф.з.) 4.55.2 р.80 на девочку</t>
  </si>
  <si>
    <t>CAK 6604 Футболка детская белый (116)-60 У-1шт-78р замена 441-008</t>
  </si>
  <si>
    <t>CAK 6604 Футболка детская белый (122)-64 У 78р замена 441-008</t>
  </si>
  <si>
    <t xml:space="preserve">на замену Артикул: 60574-116-60-1810р </t>
  </si>
  <si>
    <t>Носки детские (черубино), CAB01011, р 14-1шт  на мальчика(по 26,25р за пару) </t>
  </si>
  <si>
    <t>Носки детские (черубино), CAB01011, р 16 -1шт на мальчика</t>
  </si>
  <si>
    <t>Носки детские (черубино), CAB01026, р 14-1шт  на мальчика(по 26,25р за пару) </t>
  </si>
  <si>
    <t>Носки детские (черубино), CAB01026, р 16 -1шт на мальчика(по 26,25р за пару) </t>
  </si>
  <si>
    <t>CAB 5126 Пижама для девочки жёлтый/персик (080)-52 У 218,00руб 1шт </t>
  </si>
  <si>
    <t>CAB 6689 (30) Водолазка для девочки лиловый/розовый (080)-52 У 109,00руб 1шт</t>
  </si>
  <si>
    <t>pyuli</t>
  </si>
  <si>
    <t>CAJ 3172 Комплект для мальчика (майка,трусы) серо-голубой (146)-76 У-1шт </t>
  </si>
  <si>
    <t>CAJ 3173 Комплект для мальчика (майка,трусы-боксеры) серо-голубой (146)-76 У-1шт </t>
  </si>
  <si>
    <t>CAJ 3195 Комплект для мальчика (майка,трусы) голубой (146)-76 У-1шт </t>
  </si>
  <si>
    <t>CAJ 3196 Комплект для мальчика (майка,трусы-боксеры) голубой (146)-76 У-1шт</t>
  </si>
  <si>
    <t xml:space="preserve">Кальсоны мужские (черубино) ML1038 р.170-176/104 255.0 р. 1 шт. </t>
  </si>
  <si>
    <t>Кальсоны мужские (черубино) ML1038  р.170-176/92 255.0 р. 1 шт</t>
  </si>
  <si>
    <t>АС40  Носки муж. (алсу) (р.27/29)</t>
  </si>
  <si>
    <t>Колготки дет. (орел) с141 р.13 на девочку</t>
  </si>
  <si>
    <t>на замену Джемпер для мальчика (пеликан) BTXK408 р.6 342р)</t>
  </si>
  <si>
    <t xml:space="preserve">Колготки дет. махр(алсу) пфс78 р.13/14 99.8 р. 1шт.на девочку, </t>
  </si>
  <si>
    <t>Колготки дет. махр(алсу) пфс78 р.18/19 137.0 р. 1шт.на девочку</t>
  </si>
  <si>
    <t xml:space="preserve">Колготки дет. махр(алсу)пфС70 р.13/14 102.6 р. 1шт.,на девочку  </t>
  </si>
  <si>
    <t>Колготки дет. махр(алсу)пфС70  р.18/19 128.8 р. 1шт. на девочку</t>
  </si>
  <si>
    <t>ник</t>
  </si>
  <si>
    <t>наименование</t>
  </si>
  <si>
    <t>цена</t>
  </si>
  <si>
    <t>кол-во</t>
  </si>
  <si>
    <t>итого</t>
  </si>
  <si>
    <t>с орг%</t>
  </si>
  <si>
    <t>танспорт.</t>
  </si>
  <si>
    <t>сдано</t>
  </si>
  <si>
    <t>долг</t>
  </si>
  <si>
    <t>3148  Платье для девочки (ф.ф) (р.110 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</si>
</sst>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ourier"/>
      <family val="1"/>
      <charset val="204"/>
    </font>
    <font>
      <u/>
      <sz val="11"/>
      <name val="Calibri"/>
      <family val="2"/>
      <scheme val="minor"/>
    </font>
    <font>
      <sz val="9"/>
      <name val="Verdana"/>
      <family val="2"/>
      <charset val="204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rgb="FF00B050"/>
      <name val="Calibri"/>
      <family val="2"/>
      <scheme val="minor"/>
    </font>
    <font>
      <b/>
      <sz val="9"/>
      <color rgb="FF00B050"/>
      <name val="Verdana"/>
      <family val="2"/>
      <charset val="204"/>
    </font>
    <font>
      <b/>
      <sz val="11"/>
      <color rgb="FF00B050"/>
      <name val="Calibri"/>
      <family val="2"/>
      <scheme val="minor"/>
    </font>
    <font>
      <b/>
      <sz val="8"/>
      <color rgb="FF00B050"/>
      <name val="Courier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1" applyFont="1" applyAlignment="1" applyProtection="1"/>
    <xf numFmtId="0" fontId="11" fillId="0" borderId="0" xfId="0" applyFont="1"/>
    <xf numFmtId="0" fontId="12" fillId="0" borderId="0" xfId="0" applyFont="1"/>
    <xf numFmtId="0" fontId="13" fillId="0" borderId="0" xfId="0" applyFont="1"/>
    <xf numFmtId="1" fontId="0" fillId="0" borderId="0" xfId="0" applyNumberFormat="1"/>
    <xf numFmtId="1" fontId="4" fillId="0" borderId="0" xfId="0" applyNumberFormat="1" applyFont="1"/>
    <xf numFmtId="1" fontId="8" fillId="0" borderId="0" xfId="0" applyNumberFormat="1" applyFont="1"/>
    <xf numFmtId="1" fontId="9" fillId="0" borderId="0" xfId="0" applyNumberFormat="1" applyFont="1"/>
    <xf numFmtId="1" fontId="12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821156&amp;postdays=0&amp;postorder=asc&amp;start=73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forum.sibmama.ru/viewtopic.php?t=821156&amp;postdays=0&amp;postorder=asc&amp;start=750" TargetMode="External"/><Relationship Id="rId1" Type="http://schemas.openxmlformats.org/officeDocument/2006/relationships/hyperlink" Target="http://forum.sibmama.ru/viewtopic.php?t=821156&amp;postdays=0&amp;postorder=asc&amp;start=600" TargetMode="External"/><Relationship Id="rId6" Type="http://schemas.openxmlformats.org/officeDocument/2006/relationships/hyperlink" Target="http://forum.sibmama.ru/viewtopic.php?t=821156&amp;postdays=0&amp;postorder=asc&amp;start=735" TargetMode="External"/><Relationship Id="rId5" Type="http://schemas.openxmlformats.org/officeDocument/2006/relationships/hyperlink" Target="http://forum.sibmama.ru/viewtopic.php?t=821156&amp;postdays=0&amp;postorder=asc&amp;start=750" TargetMode="External"/><Relationship Id="rId4" Type="http://schemas.openxmlformats.org/officeDocument/2006/relationships/hyperlink" Target="http://forum.sibmama.ru/viewtopic.php?t=821156&amp;postdays=0&amp;postorder=asc&amp;start=7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tabSelected="1" workbookViewId="0">
      <selection activeCell="J2" sqref="J2"/>
    </sheetView>
  </sheetViews>
  <sheetFormatPr defaultRowHeight="15" x14ac:dyDescent="0.25"/>
  <cols>
    <col min="1" max="1" width="27.42578125" customWidth="1"/>
    <col min="2" max="2" width="64.140625" customWidth="1"/>
    <col min="9" max="9" width="9.140625" style="13"/>
  </cols>
  <sheetData>
    <row r="1" spans="1:9" x14ac:dyDescent="0.25">
      <c r="A1" t="s">
        <v>228</v>
      </c>
      <c r="B1" t="s">
        <v>229</v>
      </c>
      <c r="C1" t="s">
        <v>230</v>
      </c>
      <c r="D1" t="s">
        <v>231</v>
      </c>
      <c r="E1" t="s">
        <v>232</v>
      </c>
      <c r="F1" t="s">
        <v>233</v>
      </c>
      <c r="G1" t="s">
        <v>234</v>
      </c>
      <c r="H1" t="s">
        <v>235</v>
      </c>
      <c r="I1" s="13" t="s">
        <v>236</v>
      </c>
    </row>
    <row r="2" spans="1:9" x14ac:dyDescent="0.25">
      <c r="A2" s="3"/>
      <c r="B2" s="3"/>
      <c r="C2" s="3"/>
      <c r="D2" s="3"/>
      <c r="E2" s="3"/>
      <c r="F2" s="3"/>
      <c r="G2" s="3"/>
      <c r="H2" s="3"/>
      <c r="I2" s="14"/>
    </row>
    <row r="3" spans="1:9" x14ac:dyDescent="0.25">
      <c r="A3" s="3" t="s">
        <v>108</v>
      </c>
      <c r="B3" s="3" t="s">
        <v>107</v>
      </c>
      <c r="C3" s="3">
        <v>0</v>
      </c>
      <c r="D3" s="3"/>
      <c r="E3" s="3">
        <v>0</v>
      </c>
      <c r="F3" s="3"/>
      <c r="G3" s="3"/>
      <c r="H3" s="3"/>
      <c r="I3" s="14"/>
    </row>
    <row r="4" spans="1:9" x14ac:dyDescent="0.25">
      <c r="A4" s="3" t="s">
        <v>108</v>
      </c>
      <c r="B4" s="3" t="s">
        <v>153</v>
      </c>
      <c r="C4" s="3">
        <v>0</v>
      </c>
      <c r="D4" s="3"/>
      <c r="E4" s="3">
        <v>0</v>
      </c>
      <c r="F4" s="3"/>
      <c r="G4" s="3"/>
      <c r="H4" s="3"/>
      <c r="I4" s="14"/>
    </row>
    <row r="5" spans="1:9" x14ac:dyDescent="0.25">
      <c r="A5" s="3" t="s">
        <v>108</v>
      </c>
      <c r="B5" s="3" t="s">
        <v>154</v>
      </c>
      <c r="C5" s="3">
        <v>0</v>
      </c>
      <c r="D5" s="3"/>
      <c r="E5" s="3">
        <v>0</v>
      </c>
      <c r="F5" s="3"/>
      <c r="G5" s="3"/>
      <c r="H5" s="3"/>
      <c r="I5" s="14"/>
    </row>
    <row r="6" spans="1:9" s="7" customFormat="1" x14ac:dyDescent="0.25">
      <c r="A6" s="7" t="s">
        <v>108</v>
      </c>
      <c r="E6" s="7">
        <f>SUM(E3:E5)</f>
        <v>0</v>
      </c>
      <c r="F6" s="7">
        <v>0</v>
      </c>
      <c r="G6" s="7">
        <v>0</v>
      </c>
      <c r="H6" s="7">
        <v>0</v>
      </c>
      <c r="I6" s="15">
        <v>0</v>
      </c>
    </row>
    <row r="7" spans="1:9" x14ac:dyDescent="0.25">
      <c r="A7" s="3" t="s">
        <v>105</v>
      </c>
      <c r="B7" s="3" t="s">
        <v>103</v>
      </c>
      <c r="C7" s="3">
        <v>0</v>
      </c>
      <c r="D7" s="3"/>
      <c r="E7" s="3">
        <v>0</v>
      </c>
      <c r="F7" s="3"/>
      <c r="G7" s="3"/>
      <c r="H7" s="3"/>
      <c r="I7" s="14"/>
    </row>
    <row r="8" spans="1:9" x14ac:dyDescent="0.25">
      <c r="A8" s="3" t="s">
        <v>105</v>
      </c>
      <c r="B8" s="3" t="s">
        <v>104</v>
      </c>
      <c r="C8" s="3">
        <v>0</v>
      </c>
      <c r="D8" s="3"/>
      <c r="E8" s="3">
        <v>0</v>
      </c>
      <c r="F8" s="3"/>
      <c r="G8" s="3"/>
      <c r="H8" s="3"/>
      <c r="I8" s="14"/>
    </row>
    <row r="9" spans="1:9" s="7" customFormat="1" x14ac:dyDescent="0.25">
      <c r="A9" s="7" t="s">
        <v>105</v>
      </c>
      <c r="E9" s="7">
        <f>SUM(E7:E8)</f>
        <v>0</v>
      </c>
      <c r="F9" s="7">
        <v>0</v>
      </c>
      <c r="G9" s="7">
        <v>0</v>
      </c>
      <c r="H9" s="7">
        <v>0</v>
      </c>
      <c r="I9" s="15">
        <v>0</v>
      </c>
    </row>
    <row r="10" spans="1:9" x14ac:dyDescent="0.25">
      <c r="A10" s="3" t="s">
        <v>21</v>
      </c>
      <c r="B10" s="3" t="s">
        <v>20</v>
      </c>
      <c r="C10" s="3">
        <v>235</v>
      </c>
      <c r="D10" s="3"/>
      <c r="E10" s="3">
        <v>235</v>
      </c>
      <c r="F10" s="3"/>
      <c r="G10" s="3">
        <v>2</v>
      </c>
      <c r="H10" s="3"/>
      <c r="I10" s="14"/>
    </row>
    <row r="11" spans="1:9" s="7" customFormat="1" x14ac:dyDescent="0.25">
      <c r="A11" s="7" t="s">
        <v>21</v>
      </c>
      <c r="E11" s="7">
        <f>SUM(E10)</f>
        <v>235</v>
      </c>
      <c r="F11" s="7">
        <f>E11*1.13</f>
        <v>265.54999999999995</v>
      </c>
      <c r="G11" s="7">
        <v>2</v>
      </c>
      <c r="H11" s="7">
        <v>0</v>
      </c>
      <c r="I11" s="15">
        <f>F11+G11</f>
        <v>267.54999999999995</v>
      </c>
    </row>
    <row r="12" spans="1:9" x14ac:dyDescent="0.25">
      <c r="A12" s="3" t="s">
        <v>91</v>
      </c>
      <c r="B12" s="3" t="s">
        <v>92</v>
      </c>
      <c r="C12" s="3">
        <v>0</v>
      </c>
      <c r="D12" s="3"/>
      <c r="E12" s="3">
        <v>0</v>
      </c>
      <c r="F12" s="3"/>
      <c r="G12" s="3"/>
      <c r="H12" s="3"/>
      <c r="I12" s="14"/>
    </row>
    <row r="13" spans="1:9" x14ac:dyDescent="0.25">
      <c r="A13" s="3" t="s">
        <v>91</v>
      </c>
      <c r="B13" s="3" t="s">
        <v>96</v>
      </c>
      <c r="C13" s="3">
        <v>76.5</v>
      </c>
      <c r="D13" s="3">
        <v>2</v>
      </c>
      <c r="E13" s="3">
        <f>C13*D13</f>
        <v>153</v>
      </c>
      <c r="F13" s="3"/>
      <c r="G13" s="3">
        <v>4</v>
      </c>
      <c r="H13" s="3"/>
      <c r="I13" s="14"/>
    </row>
    <row r="14" spans="1:9" x14ac:dyDescent="0.25">
      <c r="A14" s="3" t="s">
        <v>91</v>
      </c>
      <c r="B14" s="3" t="s">
        <v>226</v>
      </c>
      <c r="C14" s="3">
        <v>102.6</v>
      </c>
      <c r="D14" s="3"/>
      <c r="E14" s="3">
        <v>102.6</v>
      </c>
      <c r="F14" s="3"/>
      <c r="G14" s="3">
        <v>2</v>
      </c>
      <c r="H14" s="3"/>
      <c r="I14" s="14"/>
    </row>
    <row r="15" spans="1:9" x14ac:dyDescent="0.25">
      <c r="A15" s="3" t="s">
        <v>91</v>
      </c>
      <c r="B15" s="3" t="s">
        <v>227</v>
      </c>
      <c r="C15" s="3">
        <v>128.80000000000001</v>
      </c>
      <c r="D15" s="3"/>
      <c r="E15" s="3">
        <v>128.80000000000001</v>
      </c>
      <c r="F15" s="3"/>
      <c r="G15" s="3">
        <v>2</v>
      </c>
      <c r="H15" s="3"/>
      <c r="I15" s="14"/>
    </row>
    <row r="16" spans="1:9" x14ac:dyDescent="0.25">
      <c r="A16" s="3" t="s">
        <v>91</v>
      </c>
      <c r="B16" s="3" t="s">
        <v>224</v>
      </c>
      <c r="C16" s="3">
        <v>99.8</v>
      </c>
      <c r="D16" s="3"/>
      <c r="E16" s="3">
        <v>99.8</v>
      </c>
      <c r="F16" s="3"/>
      <c r="G16" s="3">
        <v>2</v>
      </c>
      <c r="H16" s="3"/>
      <c r="I16" s="14"/>
    </row>
    <row r="17" spans="1:9" s="8" customFormat="1" x14ac:dyDescent="0.25">
      <c r="A17" s="8" t="s">
        <v>91</v>
      </c>
      <c r="B17" s="8" t="s">
        <v>225</v>
      </c>
      <c r="C17" s="8">
        <v>137</v>
      </c>
      <c r="E17" s="8">
        <v>137</v>
      </c>
      <c r="G17" s="8">
        <v>2</v>
      </c>
      <c r="I17" s="16"/>
    </row>
    <row r="18" spans="1:9" s="7" customFormat="1" x14ac:dyDescent="0.25">
      <c r="A18" s="7" t="s">
        <v>91</v>
      </c>
      <c r="E18" s="7">
        <f>SUM(E12:E17)</f>
        <v>621.20000000000005</v>
      </c>
      <c r="F18" s="7">
        <f>E18*1.13</f>
        <v>701.95600000000002</v>
      </c>
      <c r="G18" s="7">
        <f>SUM(G13:G17)</f>
        <v>12</v>
      </c>
      <c r="H18" s="7">
        <v>0</v>
      </c>
      <c r="I18" s="15">
        <f>F18+G18</f>
        <v>713.95600000000002</v>
      </c>
    </row>
    <row r="19" spans="1:9" x14ac:dyDescent="0.25">
      <c r="A19" s="3" t="s">
        <v>22</v>
      </c>
      <c r="B19" s="3" t="s">
        <v>23</v>
      </c>
      <c r="C19" s="3">
        <v>0</v>
      </c>
      <c r="D19" s="3"/>
      <c r="E19" s="3">
        <v>0</v>
      </c>
      <c r="F19" s="3"/>
      <c r="G19" s="3"/>
      <c r="H19" s="3"/>
      <c r="I19" s="14"/>
    </row>
    <row r="20" spans="1:9" x14ac:dyDescent="0.25">
      <c r="A20" s="3" t="s">
        <v>22</v>
      </c>
      <c r="B20" s="3" t="s">
        <v>201</v>
      </c>
      <c r="C20" s="3">
        <v>75</v>
      </c>
      <c r="D20" s="3"/>
      <c r="E20" s="3">
        <v>75</v>
      </c>
      <c r="F20" s="3"/>
      <c r="G20" s="3">
        <v>2</v>
      </c>
      <c r="H20" s="3"/>
      <c r="I20" s="14"/>
    </row>
    <row r="21" spans="1:9" x14ac:dyDescent="0.25">
      <c r="A21" s="3" t="s">
        <v>22</v>
      </c>
      <c r="B21" s="3" t="s">
        <v>24</v>
      </c>
      <c r="C21" s="3">
        <v>0</v>
      </c>
      <c r="D21" s="3"/>
      <c r="E21" s="3">
        <v>0</v>
      </c>
      <c r="F21" s="3"/>
      <c r="G21" s="3"/>
      <c r="H21" s="3"/>
      <c r="I21" s="14"/>
    </row>
    <row r="22" spans="1:9" x14ac:dyDescent="0.25">
      <c r="A22" s="3" t="s">
        <v>22</v>
      </c>
      <c r="B22" s="3" t="s">
        <v>199</v>
      </c>
      <c r="C22" s="3">
        <v>47</v>
      </c>
      <c r="D22" s="3"/>
      <c r="E22" s="3">
        <v>47</v>
      </c>
      <c r="F22" s="3"/>
      <c r="G22" s="3">
        <v>2</v>
      </c>
      <c r="H22" s="3"/>
      <c r="I22" s="14"/>
    </row>
    <row r="23" spans="1:9" s="7" customFormat="1" x14ac:dyDescent="0.25">
      <c r="A23" s="7" t="s">
        <v>22</v>
      </c>
      <c r="E23" s="7">
        <f>SUM(E19:E22)</f>
        <v>122</v>
      </c>
      <c r="F23" s="7">
        <f>E23*1.13</f>
        <v>137.85999999999999</v>
      </c>
      <c r="G23" s="7">
        <f>SUM(G20:G22)</f>
        <v>4</v>
      </c>
      <c r="H23" s="7">
        <v>0</v>
      </c>
      <c r="I23" s="15">
        <f>F23+G23</f>
        <v>141.85999999999999</v>
      </c>
    </row>
    <row r="24" spans="1:9" x14ac:dyDescent="0.25">
      <c r="A24" s="3" t="s">
        <v>159</v>
      </c>
      <c r="B24" s="3" t="s">
        <v>161</v>
      </c>
      <c r="C24" s="3">
        <v>114.8</v>
      </c>
      <c r="D24" s="3"/>
      <c r="E24" s="3">
        <v>114.8</v>
      </c>
      <c r="F24" s="3"/>
      <c r="G24" s="3">
        <v>2</v>
      </c>
      <c r="H24" s="3"/>
      <c r="I24" s="14"/>
    </row>
    <row r="25" spans="1:9" x14ac:dyDescent="0.25">
      <c r="A25" s="3" t="s">
        <v>159</v>
      </c>
      <c r="B25" s="3" t="s">
        <v>162</v>
      </c>
      <c r="C25" s="3">
        <v>128</v>
      </c>
      <c r="D25" s="3"/>
      <c r="E25" s="3">
        <v>128</v>
      </c>
      <c r="F25" s="3"/>
      <c r="G25" s="3">
        <v>2</v>
      </c>
      <c r="H25" s="3"/>
      <c r="I25" s="14"/>
    </row>
    <row r="26" spans="1:9" x14ac:dyDescent="0.25">
      <c r="A26" s="3" t="s">
        <v>159</v>
      </c>
      <c r="B26" s="3" t="s">
        <v>196</v>
      </c>
      <c r="C26" s="3">
        <v>228</v>
      </c>
      <c r="D26" s="3"/>
      <c r="E26" s="3">
        <v>228</v>
      </c>
      <c r="F26" s="3"/>
      <c r="G26" s="3">
        <v>2</v>
      </c>
      <c r="H26" s="3"/>
      <c r="I26" s="14"/>
    </row>
    <row r="27" spans="1:9" s="7" customFormat="1" x14ac:dyDescent="0.25">
      <c r="A27" s="7" t="s">
        <v>159</v>
      </c>
      <c r="E27" s="7">
        <f>SUM(E24:E26)</f>
        <v>470.8</v>
      </c>
      <c r="F27" s="7">
        <f>E27*1.13</f>
        <v>532.00400000000002</v>
      </c>
      <c r="G27" s="7">
        <f>SUM(G24:G26)</f>
        <v>6</v>
      </c>
      <c r="H27" s="7">
        <v>0</v>
      </c>
      <c r="I27" s="15">
        <f>F27+G27</f>
        <v>538.00400000000002</v>
      </c>
    </row>
    <row r="28" spans="1:9" x14ac:dyDescent="0.25">
      <c r="A28" s="3" t="s">
        <v>97</v>
      </c>
      <c r="B28" s="3" t="s">
        <v>98</v>
      </c>
      <c r="C28" s="3">
        <v>65</v>
      </c>
      <c r="D28" s="3"/>
      <c r="E28" s="3">
        <v>65</v>
      </c>
      <c r="F28" s="3"/>
      <c r="G28" s="3">
        <v>2</v>
      </c>
      <c r="H28" s="3"/>
      <c r="I28" s="14"/>
    </row>
    <row r="29" spans="1:9" x14ac:dyDescent="0.25">
      <c r="A29" s="3" t="s">
        <v>97</v>
      </c>
      <c r="B29" s="3" t="s">
        <v>99</v>
      </c>
      <c r="C29" s="3">
        <v>0</v>
      </c>
      <c r="D29" s="3"/>
      <c r="E29" s="3">
        <v>0</v>
      </c>
      <c r="F29" s="3"/>
      <c r="G29" s="3"/>
      <c r="H29" s="3"/>
      <c r="I29" s="14"/>
    </row>
    <row r="30" spans="1:9" x14ac:dyDescent="0.25">
      <c r="A30" s="3" t="s">
        <v>97</v>
      </c>
      <c r="B30" s="3" t="s">
        <v>100</v>
      </c>
      <c r="C30" s="3">
        <v>0</v>
      </c>
      <c r="D30" s="3"/>
      <c r="E30" s="3">
        <v>0</v>
      </c>
      <c r="F30" s="3"/>
      <c r="G30" s="3"/>
      <c r="H30" s="3"/>
      <c r="I30" s="14"/>
    </row>
    <row r="31" spans="1:9" s="7" customFormat="1" x14ac:dyDescent="0.25">
      <c r="A31" s="7" t="s">
        <v>97</v>
      </c>
      <c r="E31" s="7">
        <f>SUM(E28:E30)</f>
        <v>65</v>
      </c>
      <c r="F31" s="7">
        <f>E31*1.13</f>
        <v>73.449999999999989</v>
      </c>
      <c r="G31" s="7">
        <f>SUM(G28:G30)</f>
        <v>2</v>
      </c>
      <c r="H31" s="7">
        <v>0</v>
      </c>
      <c r="I31" s="15">
        <f>F31+G31</f>
        <v>75.449999999999989</v>
      </c>
    </row>
    <row r="32" spans="1:9" x14ac:dyDescent="0.25">
      <c r="A32" s="3" t="s">
        <v>113</v>
      </c>
      <c r="B32" s="3" t="s">
        <v>114</v>
      </c>
      <c r="C32" s="3">
        <v>0</v>
      </c>
      <c r="D32" s="3"/>
      <c r="E32" s="3">
        <v>0</v>
      </c>
      <c r="F32" s="3"/>
      <c r="G32" s="3"/>
      <c r="H32" s="3"/>
      <c r="I32" s="14"/>
    </row>
    <row r="33" spans="1:9" x14ac:dyDescent="0.25">
      <c r="A33" s="3" t="s">
        <v>113</v>
      </c>
      <c r="B33" s="3" t="s">
        <v>115</v>
      </c>
      <c r="C33" s="3">
        <v>0</v>
      </c>
      <c r="D33" s="3"/>
      <c r="E33" s="3">
        <v>0</v>
      </c>
      <c r="F33" s="3"/>
      <c r="G33" s="3"/>
      <c r="H33" s="3"/>
      <c r="I33" s="14"/>
    </row>
    <row r="34" spans="1:9" x14ac:dyDescent="0.25">
      <c r="A34" s="3" t="s">
        <v>113</v>
      </c>
      <c r="B34" s="3" t="s">
        <v>116</v>
      </c>
      <c r="C34" s="3">
        <v>88</v>
      </c>
      <c r="D34" s="3"/>
      <c r="E34" s="3">
        <v>88</v>
      </c>
      <c r="F34" s="3"/>
      <c r="G34" s="3">
        <v>2</v>
      </c>
      <c r="H34" s="3"/>
      <c r="I34" s="14"/>
    </row>
    <row r="35" spans="1:9" x14ac:dyDescent="0.25">
      <c r="A35" s="3" t="s">
        <v>113</v>
      </c>
      <c r="B35" s="3" t="s">
        <v>117</v>
      </c>
      <c r="C35" s="3">
        <v>0</v>
      </c>
      <c r="D35" s="3"/>
      <c r="E35" s="3">
        <v>0</v>
      </c>
      <c r="F35" s="3"/>
      <c r="G35" s="3"/>
      <c r="H35" s="3"/>
      <c r="I35" s="14"/>
    </row>
    <row r="36" spans="1:9" s="7" customFormat="1" x14ac:dyDescent="0.25">
      <c r="A36" s="7" t="s">
        <v>113</v>
      </c>
      <c r="E36" s="7">
        <f>SUM(E32:E35)</f>
        <v>88</v>
      </c>
      <c r="F36" s="7">
        <f>E36*1.13</f>
        <v>99.44</v>
      </c>
      <c r="G36" s="7">
        <v>2</v>
      </c>
      <c r="H36" s="7">
        <v>0</v>
      </c>
      <c r="I36" s="15">
        <f>F36+G36</f>
        <v>101.44</v>
      </c>
    </row>
    <row r="37" spans="1:9" x14ac:dyDescent="0.25">
      <c r="A37" s="3" t="s">
        <v>163</v>
      </c>
      <c r="B37" s="3" t="s">
        <v>195</v>
      </c>
      <c r="C37" s="3">
        <v>123.9</v>
      </c>
      <c r="D37" s="3"/>
      <c r="E37" s="3">
        <v>123.9</v>
      </c>
      <c r="F37" s="3"/>
      <c r="G37" s="3">
        <v>2</v>
      </c>
      <c r="H37" s="3"/>
      <c r="I37" s="14"/>
    </row>
    <row r="38" spans="1:9" x14ac:dyDescent="0.25">
      <c r="A38" s="3" t="s">
        <v>163</v>
      </c>
      <c r="B38" s="3" t="s">
        <v>164</v>
      </c>
      <c r="C38" s="3">
        <v>125</v>
      </c>
      <c r="D38" s="3"/>
      <c r="E38" s="3">
        <v>125</v>
      </c>
      <c r="F38" s="3"/>
      <c r="G38" s="3">
        <v>2</v>
      </c>
      <c r="H38" s="3"/>
      <c r="I38" s="14"/>
    </row>
    <row r="39" spans="1:9" x14ac:dyDescent="0.25">
      <c r="A39" s="3" t="s">
        <v>163</v>
      </c>
      <c r="B39" s="3" t="s">
        <v>194</v>
      </c>
      <c r="C39" s="3">
        <v>114</v>
      </c>
      <c r="D39" s="3"/>
      <c r="E39" s="3">
        <v>114</v>
      </c>
      <c r="F39" s="3"/>
      <c r="G39" s="3">
        <v>2</v>
      </c>
      <c r="H39" s="3"/>
      <c r="I39" s="14"/>
    </row>
    <row r="40" spans="1:9" s="7" customFormat="1" x14ac:dyDescent="0.25">
      <c r="A40" s="7" t="s">
        <v>163</v>
      </c>
      <c r="E40" s="7">
        <f>SUM(E37:E39)</f>
        <v>362.9</v>
      </c>
      <c r="F40" s="7">
        <f>E40*1.13</f>
        <v>410.07699999999994</v>
      </c>
      <c r="G40" s="7">
        <f>SUM(G37:G39)</f>
        <v>6</v>
      </c>
      <c r="H40" s="7">
        <v>0</v>
      </c>
      <c r="I40" s="15">
        <f>F40+G40</f>
        <v>416.07699999999994</v>
      </c>
    </row>
    <row r="41" spans="1:9" x14ac:dyDescent="0.25">
      <c r="A41" s="3" t="s">
        <v>214</v>
      </c>
      <c r="B41" s="3" t="s">
        <v>212</v>
      </c>
      <c r="C41" s="3">
        <v>218</v>
      </c>
      <c r="D41" s="3"/>
      <c r="E41" s="3">
        <v>218</v>
      </c>
      <c r="F41" s="3"/>
      <c r="G41" s="3">
        <v>2</v>
      </c>
      <c r="H41" s="3"/>
      <c r="I41" s="14"/>
    </row>
    <row r="42" spans="1:9" x14ac:dyDescent="0.25">
      <c r="A42" s="3" t="s">
        <v>214</v>
      </c>
      <c r="B42" s="3" t="s">
        <v>213</v>
      </c>
      <c r="C42" s="3">
        <v>0</v>
      </c>
      <c r="D42" s="3"/>
      <c r="E42" s="3">
        <v>0</v>
      </c>
      <c r="F42" s="3"/>
      <c r="G42" s="3"/>
      <c r="H42" s="3"/>
      <c r="I42" s="14"/>
    </row>
    <row r="43" spans="1:9" s="7" customFormat="1" x14ac:dyDescent="0.25">
      <c r="A43" s="7" t="s">
        <v>214</v>
      </c>
      <c r="E43" s="7">
        <f>SUM(E41:E42)</f>
        <v>218</v>
      </c>
      <c r="F43" s="7">
        <f>E43*1.13</f>
        <v>246.33999999999997</v>
      </c>
      <c r="G43" s="7">
        <v>2</v>
      </c>
      <c r="H43" s="7">
        <v>0</v>
      </c>
      <c r="I43" s="15">
        <f>F43+G43</f>
        <v>248.33999999999997</v>
      </c>
    </row>
    <row r="44" spans="1:9" x14ac:dyDescent="0.25">
      <c r="A44" s="3" t="s">
        <v>125</v>
      </c>
      <c r="B44" s="3" t="s">
        <v>118</v>
      </c>
      <c r="C44" s="3">
        <v>100</v>
      </c>
      <c r="D44" s="3"/>
      <c r="E44" s="3">
        <v>100</v>
      </c>
      <c r="F44" s="3"/>
      <c r="G44" s="3">
        <v>2</v>
      </c>
      <c r="H44" s="3"/>
      <c r="I44" s="14"/>
    </row>
    <row r="45" spans="1:9" x14ac:dyDescent="0.25">
      <c r="A45" s="3" t="s">
        <v>125</v>
      </c>
      <c r="B45" s="3" t="s">
        <v>119</v>
      </c>
      <c r="C45" s="3">
        <v>90</v>
      </c>
      <c r="D45" s="3"/>
      <c r="E45" s="3">
        <v>90</v>
      </c>
      <c r="F45" s="3"/>
      <c r="G45" s="3">
        <v>2</v>
      </c>
      <c r="H45" s="3"/>
      <c r="I45" s="14"/>
    </row>
    <row r="46" spans="1:9" x14ac:dyDescent="0.25">
      <c r="A46" s="3" t="s">
        <v>125</v>
      </c>
      <c r="B46" s="3" t="s">
        <v>120</v>
      </c>
      <c r="C46" s="3">
        <v>0</v>
      </c>
      <c r="D46" s="3"/>
      <c r="E46" s="3">
        <v>0</v>
      </c>
      <c r="F46" s="3"/>
      <c r="G46" s="3"/>
      <c r="H46" s="3"/>
      <c r="I46" s="14"/>
    </row>
    <row r="47" spans="1:9" x14ac:dyDescent="0.25">
      <c r="A47" s="3" t="s">
        <v>125</v>
      </c>
      <c r="B47" s="3" t="s">
        <v>121</v>
      </c>
      <c r="C47" s="3">
        <v>0</v>
      </c>
      <c r="D47" s="3"/>
      <c r="E47" s="3">
        <v>0</v>
      </c>
      <c r="F47" s="3"/>
      <c r="G47" s="3"/>
      <c r="H47" s="3"/>
      <c r="I47" s="14"/>
    </row>
    <row r="48" spans="1:9" x14ac:dyDescent="0.25">
      <c r="A48" s="3" t="s">
        <v>125</v>
      </c>
      <c r="B48" s="3" t="s">
        <v>122</v>
      </c>
      <c r="C48" s="3">
        <v>0</v>
      </c>
      <c r="D48" s="3"/>
      <c r="E48" s="3">
        <v>0</v>
      </c>
      <c r="F48" s="3"/>
      <c r="G48" s="3"/>
      <c r="H48" s="3"/>
      <c r="I48" s="14"/>
    </row>
    <row r="49" spans="1:9" x14ac:dyDescent="0.25">
      <c r="A49" s="3" t="s">
        <v>125</v>
      </c>
      <c r="B49" s="3" t="s">
        <v>123</v>
      </c>
      <c r="C49" s="3">
        <v>125</v>
      </c>
      <c r="D49" s="3"/>
      <c r="E49" s="3">
        <v>125</v>
      </c>
      <c r="F49" s="3"/>
      <c r="G49" s="3">
        <v>2</v>
      </c>
      <c r="H49" s="3"/>
      <c r="I49" s="14"/>
    </row>
    <row r="50" spans="1:9" x14ac:dyDescent="0.25">
      <c r="A50" s="3" t="s">
        <v>125</v>
      </c>
      <c r="B50" s="3" t="s">
        <v>124</v>
      </c>
      <c r="C50" s="3">
        <v>155</v>
      </c>
      <c r="D50" s="3"/>
      <c r="E50" s="3">
        <v>155</v>
      </c>
      <c r="F50" s="3"/>
      <c r="G50" s="3">
        <v>2</v>
      </c>
      <c r="H50" s="3"/>
      <c r="I50" s="14"/>
    </row>
    <row r="51" spans="1:9" s="7" customFormat="1" x14ac:dyDescent="0.25">
      <c r="A51" s="7" t="s">
        <v>125</v>
      </c>
      <c r="E51" s="7">
        <f>SUM(E44:E50)</f>
        <v>470</v>
      </c>
      <c r="F51" s="7">
        <f>E51*1.13</f>
        <v>531.09999999999991</v>
      </c>
      <c r="G51" s="7">
        <f>SUM(G44:G50)</f>
        <v>8</v>
      </c>
      <c r="H51" s="7">
        <v>0</v>
      </c>
      <c r="I51" s="15">
        <f>F51+G51</f>
        <v>539.09999999999991</v>
      </c>
    </row>
    <row r="52" spans="1:9" x14ac:dyDescent="0.25">
      <c r="A52" s="3" t="s">
        <v>176</v>
      </c>
      <c r="B52" s="3" t="s">
        <v>165</v>
      </c>
      <c r="C52" s="3">
        <v>75</v>
      </c>
      <c r="D52" s="3"/>
      <c r="E52" s="3">
        <v>75</v>
      </c>
      <c r="F52" s="3"/>
      <c r="G52" s="3">
        <v>2</v>
      </c>
      <c r="H52" s="3"/>
      <c r="I52" s="14"/>
    </row>
    <row r="53" spans="1:9" x14ac:dyDescent="0.25">
      <c r="A53" s="3" t="s">
        <v>176</v>
      </c>
      <c r="B53" s="3" t="s">
        <v>166</v>
      </c>
      <c r="C53" s="3">
        <v>90</v>
      </c>
      <c r="D53" s="3"/>
      <c r="E53" s="3">
        <v>90</v>
      </c>
      <c r="F53" s="3"/>
      <c r="G53" s="3">
        <v>2</v>
      </c>
      <c r="H53" s="3"/>
      <c r="I53" s="14"/>
    </row>
    <row r="54" spans="1:9" x14ac:dyDescent="0.25">
      <c r="A54" s="3" t="s">
        <v>176</v>
      </c>
      <c r="B54" s="3" t="s">
        <v>167</v>
      </c>
      <c r="C54" s="3">
        <v>99</v>
      </c>
      <c r="D54" s="3"/>
      <c r="E54" s="3">
        <v>99</v>
      </c>
      <c r="F54" s="3"/>
      <c r="G54" s="3">
        <v>2</v>
      </c>
      <c r="H54" s="3"/>
      <c r="I54" s="14"/>
    </row>
    <row r="55" spans="1:9" x14ac:dyDescent="0.25">
      <c r="A55" s="3" t="s">
        <v>176</v>
      </c>
      <c r="B55" s="3" t="s">
        <v>168</v>
      </c>
      <c r="C55" s="3">
        <v>75</v>
      </c>
      <c r="D55" s="3"/>
      <c r="E55" s="3">
        <v>75</v>
      </c>
      <c r="F55" s="3"/>
      <c r="G55" s="3">
        <v>2</v>
      </c>
      <c r="H55" s="3"/>
      <c r="I55" s="14"/>
    </row>
    <row r="56" spans="1:9" x14ac:dyDescent="0.25">
      <c r="A56" s="3" t="s">
        <v>176</v>
      </c>
      <c r="B56" s="3" t="s">
        <v>169</v>
      </c>
      <c r="C56" s="3">
        <v>80</v>
      </c>
      <c r="D56" s="3"/>
      <c r="E56" s="3">
        <v>80</v>
      </c>
      <c r="F56" s="3"/>
      <c r="G56" s="3">
        <v>2</v>
      </c>
      <c r="H56" s="3"/>
      <c r="I56" s="14"/>
    </row>
    <row r="57" spans="1:9" x14ac:dyDescent="0.25">
      <c r="A57" s="3" t="s">
        <v>176</v>
      </c>
      <c r="B57" s="3" t="s">
        <v>170</v>
      </c>
      <c r="C57" s="3">
        <v>200</v>
      </c>
      <c r="D57" s="3"/>
      <c r="E57" s="3">
        <v>200</v>
      </c>
      <c r="F57" s="3"/>
      <c r="G57" s="3">
        <v>2</v>
      </c>
      <c r="H57" s="3"/>
      <c r="I57" s="14"/>
    </row>
    <row r="58" spans="1:9" x14ac:dyDescent="0.25">
      <c r="A58" s="3" t="s">
        <v>176</v>
      </c>
      <c r="B58" s="3" t="s">
        <v>171</v>
      </c>
      <c r="C58" s="3">
        <v>180</v>
      </c>
      <c r="D58" s="3"/>
      <c r="E58" s="3">
        <v>180</v>
      </c>
      <c r="F58" s="3"/>
      <c r="G58" s="3">
        <v>2</v>
      </c>
      <c r="H58" s="3"/>
      <c r="I58" s="14"/>
    </row>
    <row r="59" spans="1:9" x14ac:dyDescent="0.25">
      <c r="A59" s="3" t="s">
        <v>176</v>
      </c>
      <c r="B59" s="3" t="s">
        <v>172</v>
      </c>
      <c r="C59" s="3">
        <v>156</v>
      </c>
      <c r="D59" s="3"/>
      <c r="E59" s="3">
        <v>156</v>
      </c>
      <c r="F59" s="3"/>
      <c r="G59" s="3">
        <v>2</v>
      </c>
      <c r="H59" s="3"/>
      <c r="I59" s="14"/>
    </row>
    <row r="60" spans="1:9" x14ac:dyDescent="0.25">
      <c r="A60" s="3" t="s">
        <v>176</v>
      </c>
      <c r="B60" s="3" t="s">
        <v>173</v>
      </c>
      <c r="C60" s="3">
        <v>0</v>
      </c>
      <c r="D60" s="3"/>
      <c r="E60" s="3">
        <v>0</v>
      </c>
      <c r="F60" s="3"/>
      <c r="G60" s="3"/>
      <c r="H60" s="3"/>
      <c r="I60" s="14"/>
    </row>
    <row r="61" spans="1:9" x14ac:dyDescent="0.25">
      <c r="A61" s="3" t="s">
        <v>176</v>
      </c>
      <c r="B61" s="3" t="s">
        <v>174</v>
      </c>
      <c r="C61" s="3">
        <v>0</v>
      </c>
      <c r="D61" s="3"/>
      <c r="E61" s="3">
        <v>0</v>
      </c>
      <c r="F61" s="3"/>
      <c r="G61" s="3"/>
      <c r="H61" s="3"/>
      <c r="I61" s="14"/>
    </row>
    <row r="62" spans="1:9" x14ac:dyDescent="0.25">
      <c r="A62" s="3" t="s">
        <v>176</v>
      </c>
      <c r="B62" s="3" t="s">
        <v>175</v>
      </c>
      <c r="C62" s="3">
        <v>0</v>
      </c>
      <c r="D62" s="3"/>
      <c r="E62" s="3">
        <v>0</v>
      </c>
      <c r="F62" s="3"/>
      <c r="G62" s="3"/>
      <c r="H62" s="3"/>
      <c r="I62" s="14"/>
    </row>
    <row r="63" spans="1:9" s="7" customFormat="1" x14ac:dyDescent="0.25">
      <c r="A63" s="7" t="s">
        <v>176</v>
      </c>
      <c r="E63" s="7">
        <f>SUM(E52:E62)</f>
        <v>955</v>
      </c>
      <c r="F63" s="7">
        <f>E63*1.13</f>
        <v>1079.1499999999999</v>
      </c>
      <c r="G63" s="7">
        <f>SUM(G52:G62)</f>
        <v>16</v>
      </c>
      <c r="H63" s="7">
        <v>0</v>
      </c>
      <c r="I63" s="15">
        <f>F63+G63</f>
        <v>1095.1499999999999</v>
      </c>
    </row>
    <row r="64" spans="1:9" x14ac:dyDescent="0.25">
      <c r="A64" s="3" t="s">
        <v>25</v>
      </c>
      <c r="B64" s="3" t="s">
        <v>26</v>
      </c>
      <c r="C64" s="3">
        <v>0</v>
      </c>
      <c r="D64" s="3"/>
      <c r="E64" s="3">
        <v>0</v>
      </c>
      <c r="F64" s="3"/>
      <c r="G64" s="3"/>
      <c r="H64" s="3"/>
      <c r="I64" s="14"/>
    </row>
    <row r="65" spans="1:9" x14ac:dyDescent="0.25">
      <c r="A65" s="3" t="s">
        <v>25</v>
      </c>
      <c r="B65" s="3" t="s">
        <v>27</v>
      </c>
      <c r="C65" s="3">
        <v>0</v>
      </c>
      <c r="D65" s="3"/>
      <c r="E65" s="3">
        <v>0</v>
      </c>
      <c r="F65" s="3"/>
      <c r="G65" s="3"/>
      <c r="H65" s="3"/>
      <c r="I65" s="14"/>
    </row>
    <row r="66" spans="1:9" x14ac:dyDescent="0.25">
      <c r="A66" s="3" t="s">
        <v>25</v>
      </c>
      <c r="B66" s="3" t="s">
        <v>28</v>
      </c>
      <c r="C66" s="3">
        <v>0</v>
      </c>
      <c r="D66" s="3"/>
      <c r="E66" s="3">
        <v>0</v>
      </c>
      <c r="F66" s="3"/>
      <c r="G66" s="3"/>
      <c r="H66" s="3"/>
      <c r="I66" s="14"/>
    </row>
    <row r="67" spans="1:9" s="7" customFormat="1" x14ac:dyDescent="0.25">
      <c r="A67" s="7" t="s">
        <v>25</v>
      </c>
      <c r="E67" s="7">
        <f>SUM(E64:E66)</f>
        <v>0</v>
      </c>
      <c r="F67" s="7">
        <v>0</v>
      </c>
      <c r="G67" s="7">
        <v>0</v>
      </c>
      <c r="H67" s="7">
        <v>0</v>
      </c>
      <c r="I67" s="15">
        <v>0</v>
      </c>
    </row>
    <row r="68" spans="1:9" x14ac:dyDescent="0.25">
      <c r="A68" s="3" t="s">
        <v>74</v>
      </c>
      <c r="B68" s="3" t="s">
        <v>75</v>
      </c>
      <c r="C68" s="3">
        <v>0</v>
      </c>
      <c r="D68" s="3"/>
      <c r="E68" s="3">
        <v>0</v>
      </c>
      <c r="F68" s="3"/>
      <c r="G68" s="3"/>
      <c r="H68" s="3"/>
      <c r="I68" s="14"/>
    </row>
    <row r="69" spans="1:9" x14ac:dyDescent="0.25">
      <c r="A69" s="3" t="s">
        <v>74</v>
      </c>
      <c r="B69" s="3" t="s">
        <v>76</v>
      </c>
      <c r="C69" s="3">
        <v>0</v>
      </c>
      <c r="D69" s="3"/>
      <c r="E69" s="3">
        <v>0</v>
      </c>
      <c r="F69" s="3"/>
      <c r="G69" s="3"/>
      <c r="H69" s="3"/>
      <c r="I69" s="14"/>
    </row>
    <row r="70" spans="1:9" x14ac:dyDescent="0.25">
      <c r="A70" s="3" t="s">
        <v>74</v>
      </c>
      <c r="B70" s="3" t="s">
        <v>126</v>
      </c>
      <c r="C70" s="3">
        <v>259</v>
      </c>
      <c r="D70" s="3"/>
      <c r="E70" s="3">
        <v>259</v>
      </c>
      <c r="F70" s="3">
        <f>E70*1.1</f>
        <v>284.90000000000003</v>
      </c>
      <c r="G70" s="3">
        <v>2</v>
      </c>
      <c r="H70" s="3"/>
      <c r="I70" s="14"/>
    </row>
    <row r="71" spans="1:9" x14ac:dyDescent="0.25">
      <c r="A71" s="3" t="s">
        <v>74</v>
      </c>
      <c r="B71" s="3" t="s">
        <v>127</v>
      </c>
      <c r="C71" s="3">
        <v>336</v>
      </c>
      <c r="D71" s="3"/>
      <c r="E71" s="3">
        <v>336</v>
      </c>
      <c r="F71" s="3">
        <f>E71*1.1</f>
        <v>369.6</v>
      </c>
      <c r="G71" s="3">
        <v>2</v>
      </c>
      <c r="H71" s="3"/>
      <c r="I71" s="14"/>
    </row>
    <row r="72" spans="1:9" x14ac:dyDescent="0.25">
      <c r="A72" s="3" t="s">
        <v>74</v>
      </c>
      <c r="B72" s="3" t="s">
        <v>128</v>
      </c>
      <c r="C72" s="3">
        <v>0</v>
      </c>
      <c r="D72" s="3"/>
      <c r="E72" s="3">
        <v>0</v>
      </c>
      <c r="F72" s="3"/>
      <c r="G72" s="3"/>
      <c r="H72" s="3"/>
      <c r="I72" s="14"/>
    </row>
    <row r="73" spans="1:9" x14ac:dyDescent="0.25">
      <c r="A73" s="3" t="s">
        <v>74</v>
      </c>
      <c r="B73" s="3" t="s">
        <v>129</v>
      </c>
      <c r="C73" s="3">
        <v>0</v>
      </c>
      <c r="D73" s="3"/>
      <c r="E73" s="3">
        <v>0</v>
      </c>
      <c r="F73" s="3"/>
      <c r="G73" s="3"/>
      <c r="H73" s="3"/>
      <c r="I73" s="14"/>
    </row>
    <row r="74" spans="1:9" x14ac:dyDescent="0.25">
      <c r="A74" s="3" t="s">
        <v>74</v>
      </c>
      <c r="B74" s="3" t="s">
        <v>130</v>
      </c>
      <c r="C74" s="3">
        <v>245</v>
      </c>
      <c r="D74" s="3"/>
      <c r="E74" s="3">
        <v>245</v>
      </c>
      <c r="F74" s="3">
        <f>E74*1.1</f>
        <v>269.5</v>
      </c>
      <c r="G74" s="3">
        <v>2</v>
      </c>
      <c r="H74" s="3"/>
      <c r="I74" s="14"/>
    </row>
    <row r="75" spans="1:9" x14ac:dyDescent="0.25">
      <c r="A75" s="3" t="s">
        <v>74</v>
      </c>
      <c r="B75" s="3" t="s">
        <v>131</v>
      </c>
      <c r="C75" s="3">
        <v>0</v>
      </c>
      <c r="D75" s="3"/>
      <c r="E75" s="3">
        <v>0</v>
      </c>
      <c r="F75" s="3"/>
      <c r="G75" s="3"/>
      <c r="H75" s="3"/>
      <c r="I75" s="14"/>
    </row>
    <row r="76" spans="1:9" x14ac:dyDescent="0.25">
      <c r="A76" s="3" t="s">
        <v>74</v>
      </c>
      <c r="B76" s="3" t="s">
        <v>132</v>
      </c>
      <c r="C76" s="3">
        <v>0</v>
      </c>
      <c r="D76" s="3"/>
      <c r="E76" s="3">
        <v>0</v>
      </c>
      <c r="F76" s="3"/>
      <c r="G76" s="3"/>
      <c r="H76" s="3"/>
      <c r="I76" s="14"/>
    </row>
    <row r="77" spans="1:9" x14ac:dyDescent="0.25">
      <c r="A77" s="3" t="s">
        <v>74</v>
      </c>
      <c r="B77" s="3" t="s">
        <v>133</v>
      </c>
      <c r="C77" s="3">
        <v>0</v>
      </c>
      <c r="D77" s="3"/>
      <c r="E77" s="3">
        <v>0</v>
      </c>
      <c r="F77" s="3"/>
      <c r="G77" s="3"/>
      <c r="H77" s="3"/>
      <c r="I77" s="14"/>
    </row>
    <row r="78" spans="1:9" x14ac:dyDescent="0.25">
      <c r="A78" s="3" t="s">
        <v>74</v>
      </c>
      <c r="B78" s="3" t="s">
        <v>134</v>
      </c>
      <c r="C78" s="3">
        <v>0</v>
      </c>
      <c r="D78" s="3"/>
      <c r="E78" s="3">
        <v>0</v>
      </c>
      <c r="F78" s="3"/>
      <c r="G78" s="3"/>
      <c r="H78" s="3"/>
      <c r="I78" s="14"/>
    </row>
    <row r="79" spans="1:9" x14ac:dyDescent="0.25">
      <c r="A79" s="3" t="s">
        <v>74</v>
      </c>
      <c r="B79" s="3" t="s">
        <v>135</v>
      </c>
      <c r="C79" s="3">
        <v>0</v>
      </c>
      <c r="D79" s="3"/>
      <c r="E79" s="3">
        <v>0</v>
      </c>
      <c r="F79" s="3"/>
      <c r="G79" s="3"/>
      <c r="H79" s="3"/>
      <c r="I79" s="14"/>
    </row>
    <row r="80" spans="1:9" x14ac:dyDescent="0.25">
      <c r="A80" s="3" t="s">
        <v>74</v>
      </c>
      <c r="B80" s="3" t="s">
        <v>136</v>
      </c>
      <c r="C80" s="3">
        <v>0</v>
      </c>
      <c r="D80" s="3"/>
      <c r="E80" s="3">
        <v>0</v>
      </c>
      <c r="F80" s="3"/>
      <c r="G80" s="3"/>
      <c r="H80" s="3"/>
      <c r="I80" s="14"/>
    </row>
    <row r="81" spans="1:9" x14ac:dyDescent="0.25">
      <c r="A81" s="3" t="s">
        <v>74</v>
      </c>
      <c r="B81" s="3" t="s">
        <v>137</v>
      </c>
      <c r="C81" s="3">
        <v>186</v>
      </c>
      <c r="D81" s="3"/>
      <c r="E81" s="3">
        <v>186</v>
      </c>
      <c r="F81" s="3">
        <f>E81*1.1</f>
        <v>204.60000000000002</v>
      </c>
      <c r="G81" s="3">
        <v>2</v>
      </c>
      <c r="H81" s="3"/>
      <c r="I81" s="14"/>
    </row>
    <row r="82" spans="1:9" x14ac:dyDescent="0.25">
      <c r="A82" s="3" t="s">
        <v>74</v>
      </c>
      <c r="B82" s="3" t="s">
        <v>138</v>
      </c>
      <c r="C82" s="3">
        <v>0</v>
      </c>
      <c r="D82" s="3"/>
      <c r="E82" s="3">
        <v>0</v>
      </c>
      <c r="F82" s="3"/>
      <c r="G82" s="3"/>
      <c r="H82" s="3"/>
      <c r="I82" s="14"/>
    </row>
    <row r="83" spans="1:9" x14ac:dyDescent="0.25">
      <c r="A83" s="3" t="s">
        <v>74</v>
      </c>
      <c r="B83" s="3" t="s">
        <v>139</v>
      </c>
      <c r="C83" s="3">
        <v>0</v>
      </c>
      <c r="D83" s="3"/>
      <c r="E83" s="3">
        <v>0</v>
      </c>
      <c r="F83" s="3"/>
      <c r="G83" s="3"/>
      <c r="H83" s="3"/>
      <c r="I83" s="14"/>
    </row>
    <row r="84" spans="1:9" x14ac:dyDescent="0.25">
      <c r="A84" s="3" t="s">
        <v>74</v>
      </c>
      <c r="B84" s="3" t="s">
        <v>140</v>
      </c>
      <c r="C84" s="3">
        <v>0</v>
      </c>
      <c r="D84" s="3"/>
      <c r="E84" s="3">
        <v>0</v>
      </c>
      <c r="F84" s="3"/>
      <c r="G84" s="3"/>
      <c r="H84" s="3"/>
      <c r="I84" s="14"/>
    </row>
    <row r="85" spans="1:9" x14ac:dyDescent="0.25">
      <c r="A85" s="3" t="s">
        <v>74</v>
      </c>
      <c r="B85" s="3" t="s">
        <v>141</v>
      </c>
      <c r="C85" s="3">
        <v>0</v>
      </c>
      <c r="D85" s="3"/>
      <c r="E85" s="3">
        <v>0</v>
      </c>
      <c r="F85" s="3"/>
      <c r="G85" s="3"/>
      <c r="H85" s="3"/>
      <c r="I85" s="14"/>
    </row>
    <row r="86" spans="1:9" x14ac:dyDescent="0.25">
      <c r="A86" s="3" t="s">
        <v>74</v>
      </c>
      <c r="B86" s="3" t="s">
        <v>142</v>
      </c>
      <c r="C86" s="3">
        <v>0</v>
      </c>
      <c r="D86" s="3"/>
      <c r="E86" s="3">
        <v>0</v>
      </c>
      <c r="F86" s="3"/>
      <c r="G86" s="3"/>
      <c r="H86" s="3"/>
      <c r="I86" s="14"/>
    </row>
    <row r="87" spans="1:9" x14ac:dyDescent="0.25">
      <c r="A87" s="3" t="s">
        <v>74</v>
      </c>
      <c r="B87" s="3" t="s">
        <v>143</v>
      </c>
      <c r="C87" s="3">
        <v>75</v>
      </c>
      <c r="D87" s="3">
        <v>2</v>
      </c>
      <c r="E87" s="3">
        <v>150</v>
      </c>
      <c r="F87" s="3">
        <f>E87*1.13</f>
        <v>169.49999999999997</v>
      </c>
      <c r="G87" s="3">
        <v>4</v>
      </c>
      <c r="H87" s="3"/>
      <c r="I87" s="14"/>
    </row>
    <row r="88" spans="1:9" x14ac:dyDescent="0.25">
      <c r="A88" s="3" t="s">
        <v>74</v>
      </c>
      <c r="B88" s="3" t="s">
        <v>144</v>
      </c>
      <c r="C88" s="3">
        <v>0</v>
      </c>
      <c r="D88" s="3"/>
      <c r="E88" s="3">
        <v>0</v>
      </c>
      <c r="F88" s="3"/>
      <c r="G88" s="3"/>
      <c r="H88" s="3"/>
      <c r="I88" s="14"/>
    </row>
    <row r="89" spans="1:9" x14ac:dyDescent="0.25">
      <c r="A89" s="3" t="s">
        <v>74</v>
      </c>
      <c r="B89" s="3" t="s">
        <v>145</v>
      </c>
      <c r="C89" s="3">
        <v>0</v>
      </c>
      <c r="D89" s="3"/>
      <c r="E89" s="3">
        <v>0</v>
      </c>
      <c r="F89" s="3"/>
      <c r="G89" s="3"/>
      <c r="H89" s="3"/>
      <c r="I89" s="14"/>
    </row>
    <row r="90" spans="1:9" x14ac:dyDescent="0.25">
      <c r="A90" s="3" t="s">
        <v>74</v>
      </c>
      <c r="B90" s="3" t="s">
        <v>146</v>
      </c>
      <c r="C90" s="3">
        <v>0</v>
      </c>
      <c r="D90" s="3"/>
      <c r="E90" s="3">
        <v>0</v>
      </c>
      <c r="F90" s="3"/>
      <c r="G90" s="3"/>
      <c r="H90" s="3"/>
      <c r="I90" s="14"/>
    </row>
    <row r="91" spans="1:9" x14ac:dyDescent="0.25">
      <c r="A91" s="3" t="s">
        <v>74</v>
      </c>
      <c r="B91" s="3" t="s">
        <v>147</v>
      </c>
      <c r="C91" s="3">
        <v>0</v>
      </c>
      <c r="D91" s="3"/>
      <c r="E91" s="3">
        <v>0</v>
      </c>
      <c r="F91" s="3"/>
      <c r="G91" s="3"/>
      <c r="H91" s="3"/>
      <c r="I91" s="14"/>
    </row>
    <row r="92" spans="1:9" x14ac:dyDescent="0.25">
      <c r="A92" s="3" t="s">
        <v>74</v>
      </c>
      <c r="B92" s="3" t="s">
        <v>148</v>
      </c>
      <c r="C92" s="3">
        <v>0</v>
      </c>
      <c r="D92" s="3"/>
      <c r="E92" s="3">
        <v>0</v>
      </c>
      <c r="F92" s="3"/>
      <c r="G92" s="3"/>
      <c r="H92" s="3"/>
      <c r="I92" s="14"/>
    </row>
    <row r="93" spans="1:9" x14ac:dyDescent="0.25">
      <c r="A93" s="3" t="s">
        <v>74</v>
      </c>
      <c r="B93" s="3" t="s">
        <v>149</v>
      </c>
      <c r="C93" s="3">
        <v>0</v>
      </c>
      <c r="D93" s="3"/>
      <c r="E93" s="3">
        <v>0</v>
      </c>
      <c r="F93" s="3"/>
      <c r="G93" s="3"/>
      <c r="H93" s="3"/>
      <c r="I93" s="14"/>
    </row>
    <row r="94" spans="1:9" x14ac:dyDescent="0.25">
      <c r="A94" s="3" t="s">
        <v>74</v>
      </c>
      <c r="B94" s="3" t="s">
        <v>150</v>
      </c>
      <c r="C94" s="3">
        <v>0</v>
      </c>
      <c r="D94" s="3"/>
      <c r="E94" s="3">
        <v>0</v>
      </c>
      <c r="F94" s="3"/>
      <c r="G94" s="3"/>
      <c r="H94" s="3"/>
      <c r="I94" s="14"/>
    </row>
    <row r="95" spans="1:9" x14ac:dyDescent="0.25">
      <c r="A95" s="3" t="s">
        <v>74</v>
      </c>
      <c r="B95" s="3" t="s">
        <v>151</v>
      </c>
      <c r="C95" s="3">
        <v>0</v>
      </c>
      <c r="D95" s="3"/>
      <c r="E95" s="3">
        <v>0</v>
      </c>
      <c r="F95" s="3"/>
      <c r="G95" s="3"/>
      <c r="H95" s="3"/>
      <c r="I95" s="14"/>
    </row>
    <row r="96" spans="1:9" x14ac:dyDescent="0.25">
      <c r="A96" s="3" t="s">
        <v>74</v>
      </c>
      <c r="B96" s="3" t="s">
        <v>152</v>
      </c>
      <c r="C96" s="3">
        <v>0</v>
      </c>
      <c r="D96" s="3"/>
      <c r="E96" s="3">
        <v>0</v>
      </c>
      <c r="F96" s="3"/>
      <c r="G96" s="3"/>
      <c r="H96" s="3"/>
      <c r="I96" s="14"/>
    </row>
    <row r="97" spans="1:9" s="7" customFormat="1" x14ac:dyDescent="0.25">
      <c r="A97" s="7" t="s">
        <v>74</v>
      </c>
      <c r="E97" s="7">
        <f>SUM(E68:E96)</f>
        <v>1176</v>
      </c>
      <c r="F97" s="7">
        <f>SUM(F69:F96)</f>
        <v>1298.0999999999999</v>
      </c>
      <c r="G97" s="7">
        <f>SUM(G70:G96)</f>
        <v>12</v>
      </c>
      <c r="H97" s="7">
        <v>0</v>
      </c>
      <c r="I97" s="15">
        <f>F97+G97</f>
        <v>1310.0999999999999</v>
      </c>
    </row>
    <row r="98" spans="1:9" x14ac:dyDescent="0.25">
      <c r="A98" s="3" t="s">
        <v>191</v>
      </c>
      <c r="B98" s="3" t="s">
        <v>178</v>
      </c>
      <c r="C98" s="3">
        <v>99</v>
      </c>
      <c r="D98" s="3"/>
      <c r="E98" s="3">
        <v>99</v>
      </c>
      <c r="F98" s="3"/>
      <c r="G98" s="3">
        <v>2</v>
      </c>
      <c r="H98" s="3"/>
      <c r="I98" s="14"/>
    </row>
    <row r="99" spans="1:9" x14ac:dyDescent="0.25">
      <c r="A99" s="3" t="s">
        <v>191</v>
      </c>
      <c r="B99" s="3" t="s">
        <v>179</v>
      </c>
      <c r="C99" s="3">
        <v>231</v>
      </c>
      <c r="D99" s="3"/>
      <c r="E99" s="3">
        <v>231</v>
      </c>
      <c r="F99" s="3"/>
      <c r="G99" s="3">
        <v>2</v>
      </c>
      <c r="H99" s="3"/>
      <c r="I99" s="14"/>
    </row>
    <row r="100" spans="1:9" x14ac:dyDescent="0.25">
      <c r="A100" s="3" t="s">
        <v>191</v>
      </c>
      <c r="B100" s="3" t="s">
        <v>180</v>
      </c>
      <c r="C100" s="3">
        <v>0</v>
      </c>
      <c r="D100" s="3"/>
      <c r="E100" s="3">
        <v>0</v>
      </c>
      <c r="F100" s="3"/>
      <c r="G100" s="3"/>
      <c r="H100" s="3"/>
      <c r="I100" s="14"/>
    </row>
    <row r="101" spans="1:9" x14ac:dyDescent="0.25">
      <c r="A101" s="3" t="s">
        <v>191</v>
      </c>
      <c r="B101" s="3" t="s">
        <v>181</v>
      </c>
      <c r="C101" s="3">
        <v>0</v>
      </c>
      <c r="D101" s="3"/>
      <c r="E101" s="3">
        <v>0</v>
      </c>
      <c r="F101" s="3"/>
      <c r="G101" s="3"/>
      <c r="H101" s="3"/>
      <c r="I101" s="14"/>
    </row>
    <row r="102" spans="1:9" x14ac:dyDescent="0.25">
      <c r="A102" s="3" t="s">
        <v>191</v>
      </c>
      <c r="B102" s="3" t="s">
        <v>182</v>
      </c>
      <c r="C102" s="3">
        <v>0</v>
      </c>
      <c r="D102" s="3"/>
      <c r="E102" s="3">
        <v>0</v>
      </c>
      <c r="F102" s="3"/>
      <c r="G102" s="3"/>
      <c r="H102" s="3"/>
      <c r="I102" s="14"/>
    </row>
    <row r="103" spans="1:9" x14ac:dyDescent="0.25">
      <c r="A103" s="3" t="s">
        <v>191</v>
      </c>
      <c r="B103" s="3" t="s">
        <v>183</v>
      </c>
      <c r="C103" s="3">
        <v>39</v>
      </c>
      <c r="D103" s="3"/>
      <c r="E103" s="3">
        <v>39</v>
      </c>
      <c r="F103" s="3"/>
      <c r="G103" s="3">
        <v>1</v>
      </c>
      <c r="H103" s="3"/>
      <c r="I103" s="14"/>
    </row>
    <row r="104" spans="1:9" x14ac:dyDescent="0.25">
      <c r="A104" s="3" t="s">
        <v>191</v>
      </c>
      <c r="B104" s="3" t="s">
        <v>184</v>
      </c>
      <c r="C104" s="3">
        <v>39</v>
      </c>
      <c r="D104" s="3"/>
      <c r="E104" s="3">
        <v>39</v>
      </c>
      <c r="F104" s="3"/>
      <c r="G104" s="3">
        <v>1</v>
      </c>
      <c r="H104" s="3"/>
      <c r="I104" s="14"/>
    </row>
    <row r="105" spans="1:9" x14ac:dyDescent="0.25">
      <c r="A105" s="3" t="s">
        <v>191</v>
      </c>
      <c r="B105" s="3" t="s">
        <v>185</v>
      </c>
      <c r="C105" s="3">
        <v>39</v>
      </c>
      <c r="D105" s="3">
        <v>3</v>
      </c>
      <c r="E105" s="3">
        <f>C105*D105</f>
        <v>117</v>
      </c>
      <c r="F105" s="3"/>
      <c r="G105" s="3">
        <v>3</v>
      </c>
      <c r="H105" s="3"/>
      <c r="I105" s="14"/>
    </row>
    <row r="106" spans="1:9" x14ac:dyDescent="0.25">
      <c r="A106" s="3" t="s">
        <v>191</v>
      </c>
      <c r="B106" s="3" t="s">
        <v>186</v>
      </c>
      <c r="C106" s="3">
        <v>0</v>
      </c>
      <c r="D106" s="3"/>
      <c r="E106" s="3">
        <v>0</v>
      </c>
      <c r="F106" s="3"/>
      <c r="G106" s="3"/>
      <c r="H106" s="3"/>
      <c r="I106" s="14"/>
    </row>
    <row r="107" spans="1:9" x14ac:dyDescent="0.25">
      <c r="A107" s="3" t="s">
        <v>191</v>
      </c>
      <c r="B107" s="3" t="s">
        <v>187</v>
      </c>
      <c r="C107" s="3">
        <v>98</v>
      </c>
      <c r="D107" s="3"/>
      <c r="E107" s="3">
        <v>98</v>
      </c>
      <c r="F107" s="3"/>
      <c r="G107" s="3">
        <v>2</v>
      </c>
      <c r="H107" s="3"/>
      <c r="I107" s="14"/>
    </row>
    <row r="108" spans="1:9" x14ac:dyDescent="0.25">
      <c r="A108" s="3" t="s">
        <v>191</v>
      </c>
      <c r="B108" s="3" t="s">
        <v>188</v>
      </c>
      <c r="C108" s="3">
        <v>224</v>
      </c>
      <c r="D108" s="3"/>
      <c r="E108" s="3">
        <v>224</v>
      </c>
      <c r="F108" s="3"/>
      <c r="G108" s="3">
        <v>2</v>
      </c>
      <c r="H108" s="3"/>
      <c r="I108" s="14"/>
    </row>
    <row r="109" spans="1:9" x14ac:dyDescent="0.25">
      <c r="A109" s="3" t="s">
        <v>191</v>
      </c>
      <c r="B109" s="3" t="s">
        <v>189</v>
      </c>
      <c r="C109" s="3">
        <v>232</v>
      </c>
      <c r="D109" s="3"/>
      <c r="E109" s="3">
        <v>232</v>
      </c>
      <c r="F109" s="3"/>
      <c r="G109" s="3">
        <v>2</v>
      </c>
      <c r="H109" s="3"/>
      <c r="I109" s="14"/>
    </row>
    <row r="110" spans="1:9" x14ac:dyDescent="0.25">
      <c r="A110" s="3" t="s">
        <v>191</v>
      </c>
      <c r="B110" s="3" t="s">
        <v>190</v>
      </c>
      <c r="C110" s="3">
        <v>480</v>
      </c>
      <c r="D110" s="3"/>
      <c r="E110" s="3">
        <v>480</v>
      </c>
      <c r="F110" s="3"/>
      <c r="G110" s="3">
        <v>2</v>
      </c>
      <c r="H110" s="3"/>
      <c r="I110" s="14"/>
    </row>
    <row r="111" spans="1:9" s="7" customFormat="1" x14ac:dyDescent="0.25">
      <c r="A111" s="7" t="s">
        <v>191</v>
      </c>
      <c r="E111" s="7">
        <f>SUM(E98:E110)</f>
        <v>1559</v>
      </c>
      <c r="F111" s="7">
        <f>E111*1.13</f>
        <v>1761.6699999999998</v>
      </c>
      <c r="G111" s="7">
        <f>SUM(G98:G110)</f>
        <v>17</v>
      </c>
      <c r="H111" s="7">
        <v>0</v>
      </c>
      <c r="I111" s="15">
        <f>F111+G111</f>
        <v>1778.6699999999998</v>
      </c>
    </row>
    <row r="112" spans="1:9" x14ac:dyDescent="0.25">
      <c r="A112" s="3" t="s">
        <v>82</v>
      </c>
      <c r="B112" s="3" t="s">
        <v>83</v>
      </c>
      <c r="C112" s="3">
        <v>115</v>
      </c>
      <c r="D112" s="3">
        <v>2</v>
      </c>
      <c r="E112" s="3">
        <v>230</v>
      </c>
      <c r="F112" s="3"/>
      <c r="G112" s="3">
        <v>4</v>
      </c>
      <c r="H112" s="3"/>
      <c r="I112" s="14"/>
    </row>
    <row r="113" spans="1:9" x14ac:dyDescent="0.25">
      <c r="A113" s="3" t="s">
        <v>82</v>
      </c>
      <c r="B113" s="3" t="s">
        <v>84</v>
      </c>
      <c r="C113" s="3">
        <v>180</v>
      </c>
      <c r="D113" s="3"/>
      <c r="E113" s="3">
        <v>180</v>
      </c>
      <c r="F113" s="3"/>
      <c r="G113" s="3">
        <v>2</v>
      </c>
      <c r="H113" s="3"/>
      <c r="I113" s="14"/>
    </row>
    <row r="114" spans="1:9" x14ac:dyDescent="0.25">
      <c r="A114" s="3" t="s">
        <v>82</v>
      </c>
      <c r="B114" s="3" t="s">
        <v>85</v>
      </c>
      <c r="C114" s="3">
        <v>146</v>
      </c>
      <c r="D114" s="3">
        <v>2</v>
      </c>
      <c r="E114" s="3">
        <f>C114*D114</f>
        <v>292</v>
      </c>
      <c r="F114" s="3"/>
      <c r="G114" s="3">
        <v>4</v>
      </c>
      <c r="H114" s="3"/>
      <c r="I114" s="14"/>
    </row>
    <row r="115" spans="1:9" x14ac:dyDescent="0.25">
      <c r="A115" s="3" t="s">
        <v>82</v>
      </c>
      <c r="B115" s="3" t="s">
        <v>160</v>
      </c>
      <c r="C115" s="3">
        <v>0</v>
      </c>
      <c r="D115" s="3"/>
      <c r="E115" s="3">
        <v>0</v>
      </c>
      <c r="F115" s="3"/>
      <c r="G115" s="3"/>
      <c r="H115" s="3"/>
      <c r="I115" s="14"/>
    </row>
    <row r="116" spans="1:9" s="7" customFormat="1" x14ac:dyDescent="0.25">
      <c r="A116" s="7" t="s">
        <v>82</v>
      </c>
      <c r="E116" s="7">
        <f>SUM(E112:E115)</f>
        <v>702</v>
      </c>
      <c r="F116" s="7">
        <f>E116*1.13</f>
        <v>793.25999999999988</v>
      </c>
      <c r="G116" s="7">
        <f>SUM(G112:G115)</f>
        <v>10</v>
      </c>
      <c r="H116" s="7">
        <v>0</v>
      </c>
      <c r="I116" s="15">
        <f>F116+G116</f>
        <v>803.25999999999988</v>
      </c>
    </row>
    <row r="117" spans="1:9" x14ac:dyDescent="0.25">
      <c r="A117" s="3" t="s">
        <v>15</v>
      </c>
      <c r="B117" s="3" t="s">
        <v>16</v>
      </c>
      <c r="C117" s="3">
        <v>103</v>
      </c>
      <c r="D117" s="3"/>
      <c r="E117" s="3">
        <v>103</v>
      </c>
      <c r="F117" s="3"/>
      <c r="G117" s="3">
        <v>2</v>
      </c>
      <c r="H117" s="3"/>
      <c r="I117" s="14"/>
    </row>
    <row r="118" spans="1:9" x14ac:dyDescent="0.25">
      <c r="A118" s="3" t="s">
        <v>15</v>
      </c>
      <c r="B118" s="3" t="s">
        <v>17</v>
      </c>
      <c r="C118" s="3">
        <v>103</v>
      </c>
      <c r="D118" s="3"/>
      <c r="E118" s="3">
        <v>103</v>
      </c>
      <c r="F118" s="3"/>
      <c r="G118" s="3">
        <v>2</v>
      </c>
      <c r="H118" s="3"/>
      <c r="I118" s="14"/>
    </row>
    <row r="119" spans="1:9" x14ac:dyDescent="0.25">
      <c r="A119" s="3" t="s">
        <v>15</v>
      </c>
      <c r="B119" s="3" t="s">
        <v>18</v>
      </c>
      <c r="C119" s="3">
        <v>108</v>
      </c>
      <c r="D119" s="3"/>
      <c r="E119" s="3">
        <v>108</v>
      </c>
      <c r="F119" s="3"/>
      <c r="G119" s="3">
        <v>2</v>
      </c>
      <c r="H119" s="3"/>
      <c r="I119" s="14"/>
    </row>
    <row r="120" spans="1:9" x14ac:dyDescent="0.25">
      <c r="A120" s="3" t="s">
        <v>15</v>
      </c>
      <c r="B120" s="3" t="s">
        <v>208</v>
      </c>
      <c r="C120" s="3">
        <v>26.25</v>
      </c>
      <c r="D120" s="3"/>
      <c r="E120" s="3">
        <v>26.25</v>
      </c>
      <c r="F120" s="3"/>
      <c r="G120" s="3">
        <v>1</v>
      </c>
      <c r="H120" s="3"/>
      <c r="I120" s="14"/>
    </row>
    <row r="121" spans="1:9" x14ac:dyDescent="0.25">
      <c r="A121" s="3" t="s">
        <v>15</v>
      </c>
      <c r="B121" s="3" t="s">
        <v>209</v>
      </c>
      <c r="C121" s="3">
        <v>29.75</v>
      </c>
      <c r="D121" s="3"/>
      <c r="E121" s="3">
        <v>29.75</v>
      </c>
      <c r="F121" s="3"/>
      <c r="G121" s="3">
        <v>1</v>
      </c>
      <c r="H121" s="3"/>
      <c r="I121" s="14"/>
    </row>
    <row r="122" spans="1:9" x14ac:dyDescent="0.25">
      <c r="A122" s="3" t="s">
        <v>15</v>
      </c>
      <c r="B122" s="3" t="s">
        <v>210</v>
      </c>
      <c r="C122" s="3">
        <v>26.25</v>
      </c>
      <c r="D122" s="3"/>
      <c r="E122" s="3">
        <v>26.25</v>
      </c>
      <c r="F122" s="3"/>
      <c r="G122" s="3">
        <v>1</v>
      </c>
      <c r="H122" s="3"/>
      <c r="I122" s="14"/>
    </row>
    <row r="123" spans="1:9" x14ac:dyDescent="0.25">
      <c r="A123" s="3" t="s">
        <v>15</v>
      </c>
      <c r="B123" s="3" t="s">
        <v>211</v>
      </c>
      <c r="C123" s="3">
        <v>29.75</v>
      </c>
      <c r="D123" s="3"/>
      <c r="E123" s="3">
        <v>29.75</v>
      </c>
      <c r="F123" s="3"/>
      <c r="G123" s="3">
        <v>1</v>
      </c>
      <c r="H123" s="3"/>
      <c r="I123" s="14"/>
    </row>
    <row r="124" spans="1:9" x14ac:dyDescent="0.25">
      <c r="A124" s="3" t="s">
        <v>15</v>
      </c>
      <c r="B124" s="3" t="s">
        <v>32</v>
      </c>
      <c r="C124" s="3">
        <v>93</v>
      </c>
      <c r="D124" s="3"/>
      <c r="E124" s="3">
        <v>93</v>
      </c>
      <c r="F124" s="3"/>
      <c r="G124" s="3">
        <v>2</v>
      </c>
      <c r="H124" s="3"/>
      <c r="I124" s="14"/>
    </row>
    <row r="125" spans="1:9" x14ac:dyDescent="0.25">
      <c r="A125" s="3" t="s">
        <v>15</v>
      </c>
      <c r="B125" s="3" t="s">
        <v>31</v>
      </c>
      <c r="C125" s="3">
        <v>99</v>
      </c>
      <c r="D125" s="3"/>
      <c r="E125" s="3">
        <v>99</v>
      </c>
      <c r="F125" s="3"/>
      <c r="G125" s="3">
        <v>2</v>
      </c>
      <c r="H125" s="3"/>
      <c r="I125" s="14"/>
    </row>
    <row r="126" spans="1:9" x14ac:dyDescent="0.25">
      <c r="A126" s="3" t="s">
        <v>15</v>
      </c>
      <c r="B126" s="3" t="s">
        <v>33</v>
      </c>
      <c r="C126" s="3">
        <v>24</v>
      </c>
      <c r="D126" s="3">
        <v>5</v>
      </c>
      <c r="E126" s="3">
        <v>120</v>
      </c>
      <c r="F126" s="3"/>
      <c r="G126" s="3">
        <v>5</v>
      </c>
      <c r="H126" s="3"/>
      <c r="I126" s="14"/>
    </row>
    <row r="127" spans="1:9" x14ac:dyDescent="0.25">
      <c r="A127" s="3" t="s">
        <v>15</v>
      </c>
      <c r="B127" s="3" t="s">
        <v>34</v>
      </c>
      <c r="C127" s="3">
        <v>24.5</v>
      </c>
      <c r="D127" s="3">
        <v>5</v>
      </c>
      <c r="E127" s="3">
        <f>C127*D127</f>
        <v>122.5</v>
      </c>
      <c r="F127" s="3"/>
      <c r="G127" s="3">
        <v>5</v>
      </c>
      <c r="H127" s="3"/>
      <c r="I127" s="14"/>
    </row>
    <row r="128" spans="1:9" x14ac:dyDescent="0.25">
      <c r="A128" s="3" t="s">
        <v>15</v>
      </c>
      <c r="B128" s="3" t="s">
        <v>35</v>
      </c>
      <c r="C128" s="3">
        <v>112.4</v>
      </c>
      <c r="D128" s="3"/>
      <c r="E128" s="3">
        <v>112.4</v>
      </c>
      <c r="F128" s="3"/>
      <c r="G128" s="3">
        <v>2</v>
      </c>
      <c r="H128" s="3"/>
      <c r="I128" s="14"/>
    </row>
    <row r="129" spans="1:9" x14ac:dyDescent="0.25">
      <c r="A129" s="3" t="s">
        <v>15</v>
      </c>
      <c r="B129" s="3" t="s">
        <v>19</v>
      </c>
      <c r="C129" s="3">
        <v>0</v>
      </c>
      <c r="D129" s="3"/>
      <c r="E129" s="3">
        <v>0</v>
      </c>
      <c r="F129" s="3"/>
      <c r="G129" s="3"/>
      <c r="H129" s="3"/>
      <c r="I129" s="14"/>
    </row>
    <row r="130" spans="1:9" x14ac:dyDescent="0.25">
      <c r="A130" s="3" t="s">
        <v>15</v>
      </c>
      <c r="B130" s="3" t="s">
        <v>202</v>
      </c>
      <c r="C130" s="3">
        <v>150</v>
      </c>
      <c r="D130" s="3"/>
      <c r="E130" s="3">
        <v>150</v>
      </c>
      <c r="F130" s="3"/>
      <c r="G130" s="3">
        <v>2</v>
      </c>
      <c r="H130" s="3"/>
      <c r="I130" s="14"/>
    </row>
    <row r="131" spans="1:9" x14ac:dyDescent="0.25">
      <c r="A131" s="3" t="s">
        <v>15</v>
      </c>
      <c r="B131" s="3" t="s">
        <v>203</v>
      </c>
      <c r="C131" s="3">
        <v>150</v>
      </c>
      <c r="D131" s="3"/>
      <c r="E131" s="3">
        <v>150</v>
      </c>
      <c r="F131" s="3"/>
      <c r="G131" s="3">
        <v>2</v>
      </c>
      <c r="H131" s="3"/>
      <c r="I131" s="14"/>
    </row>
    <row r="132" spans="1:9" s="7" customFormat="1" x14ac:dyDescent="0.25">
      <c r="A132" s="7" t="s">
        <v>15</v>
      </c>
      <c r="E132" s="7">
        <f>SUM(E117:E131)</f>
        <v>1272.9000000000001</v>
      </c>
      <c r="F132" s="7">
        <f>E132*1.13</f>
        <v>1438.377</v>
      </c>
      <c r="G132" s="7">
        <f>SUM(G117:G131)</f>
        <v>30</v>
      </c>
      <c r="H132" s="7">
        <v>1200</v>
      </c>
      <c r="I132" s="15">
        <f>F132+G132-H132</f>
        <v>268.37699999999995</v>
      </c>
    </row>
    <row r="133" spans="1:9" x14ac:dyDescent="0.25">
      <c r="A133" s="3" t="s">
        <v>106</v>
      </c>
      <c r="B133" s="3" t="s">
        <v>109</v>
      </c>
      <c r="C133" s="3">
        <v>20.9</v>
      </c>
      <c r="D133" s="3">
        <v>2</v>
      </c>
      <c r="E133" s="3">
        <f>C133*D133</f>
        <v>41.8</v>
      </c>
      <c r="F133" s="3"/>
      <c r="G133" s="3">
        <v>2</v>
      </c>
      <c r="H133" s="3"/>
      <c r="I133" s="14"/>
    </row>
    <row r="134" spans="1:9" x14ac:dyDescent="0.25">
      <c r="A134" s="3" t="s">
        <v>106</v>
      </c>
      <c r="B134" s="3" t="s">
        <v>215</v>
      </c>
      <c r="C134" s="3">
        <v>119</v>
      </c>
      <c r="D134" s="3"/>
      <c r="E134" s="3">
        <v>119</v>
      </c>
      <c r="F134" s="3"/>
      <c r="G134" s="3">
        <v>2</v>
      </c>
      <c r="H134" s="3"/>
      <c r="I134" s="14"/>
    </row>
    <row r="135" spans="1:9" x14ac:dyDescent="0.25">
      <c r="A135" s="3" t="s">
        <v>106</v>
      </c>
      <c r="B135" s="3" t="s">
        <v>216</v>
      </c>
      <c r="C135" s="3">
        <v>124</v>
      </c>
      <c r="D135" s="3"/>
      <c r="E135" s="3">
        <v>124</v>
      </c>
      <c r="F135" s="3"/>
      <c r="G135" s="3">
        <v>2</v>
      </c>
      <c r="H135" s="3"/>
      <c r="I135" s="14"/>
    </row>
    <row r="136" spans="1:9" x14ac:dyDescent="0.25">
      <c r="A136" s="3" t="s">
        <v>106</v>
      </c>
      <c r="B136" s="3" t="s">
        <v>217</v>
      </c>
      <c r="C136" s="3">
        <v>122</v>
      </c>
      <c r="D136" s="3"/>
      <c r="E136" s="3">
        <v>122</v>
      </c>
      <c r="F136" s="3"/>
      <c r="G136" s="3">
        <v>2</v>
      </c>
      <c r="H136" s="3"/>
      <c r="I136" s="14"/>
    </row>
    <row r="137" spans="1:9" x14ac:dyDescent="0.25">
      <c r="A137" s="3" t="s">
        <v>106</v>
      </c>
      <c r="B137" s="3" t="s">
        <v>218</v>
      </c>
      <c r="C137" s="3">
        <v>139</v>
      </c>
      <c r="D137" s="3"/>
      <c r="E137" s="3">
        <v>139</v>
      </c>
      <c r="F137" s="3"/>
      <c r="G137" s="3">
        <v>2</v>
      </c>
      <c r="H137" s="3"/>
      <c r="I137" s="14"/>
    </row>
    <row r="138" spans="1:9" s="7" customFormat="1" x14ac:dyDescent="0.25">
      <c r="A138" s="7" t="s">
        <v>106</v>
      </c>
      <c r="E138" s="7">
        <f>SUM(E133:E137)</f>
        <v>545.79999999999995</v>
      </c>
      <c r="F138" s="7">
        <f>E138*1.13</f>
        <v>616.75399999999991</v>
      </c>
      <c r="G138" s="7">
        <f>SUM(G133:G137)</f>
        <v>10</v>
      </c>
      <c r="H138" s="7">
        <v>0</v>
      </c>
      <c r="I138" s="15">
        <f>F138+G138</f>
        <v>626.75399999999991</v>
      </c>
    </row>
    <row r="139" spans="1:9" s="8" customFormat="1" x14ac:dyDescent="0.25">
      <c r="A139" s="8" t="s">
        <v>2</v>
      </c>
      <c r="B139" s="8" t="s">
        <v>237</v>
      </c>
      <c r="C139" s="8">
        <v>332</v>
      </c>
      <c r="E139" s="8">
        <v>332</v>
      </c>
      <c r="G139" s="8">
        <v>2</v>
      </c>
      <c r="I139" s="16"/>
    </row>
    <row r="140" spans="1:9" x14ac:dyDescent="0.25">
      <c r="A140" s="3" t="s">
        <v>2</v>
      </c>
      <c r="B140" s="3" t="s">
        <v>3</v>
      </c>
      <c r="C140" s="3">
        <v>0</v>
      </c>
      <c r="D140" s="3"/>
      <c r="E140" s="3">
        <v>0</v>
      </c>
      <c r="F140" s="3"/>
      <c r="G140" s="3">
        <v>0</v>
      </c>
      <c r="H140" s="3"/>
      <c r="I140" s="14"/>
    </row>
    <row r="141" spans="1:9" x14ac:dyDescent="0.25">
      <c r="A141" s="3" t="s">
        <v>2</v>
      </c>
      <c r="B141" s="3" t="s">
        <v>4</v>
      </c>
      <c r="C141" s="3">
        <v>0</v>
      </c>
      <c r="D141" s="3"/>
      <c r="E141" s="3">
        <v>0</v>
      </c>
      <c r="F141" s="3"/>
      <c r="G141" s="3">
        <v>0</v>
      </c>
      <c r="H141" s="3"/>
      <c r="I141" s="14"/>
    </row>
    <row r="142" spans="1:9" x14ac:dyDescent="0.25">
      <c r="A142" s="3" t="s">
        <v>2</v>
      </c>
      <c r="B142" s="3" t="s">
        <v>5</v>
      </c>
      <c r="C142" s="3">
        <v>0</v>
      </c>
      <c r="D142" s="3"/>
      <c r="E142" s="3">
        <v>0</v>
      </c>
      <c r="F142" s="3"/>
      <c r="G142" s="3">
        <v>0</v>
      </c>
      <c r="H142" s="3"/>
      <c r="I142" s="14"/>
    </row>
    <row r="143" spans="1:9" x14ac:dyDescent="0.25">
      <c r="A143" s="3" t="s">
        <v>2</v>
      </c>
      <c r="B143" s="3" t="s">
        <v>6</v>
      </c>
      <c r="C143" s="3">
        <v>0</v>
      </c>
      <c r="D143" s="3"/>
      <c r="E143" s="3">
        <v>0</v>
      </c>
      <c r="F143" s="3"/>
      <c r="G143" s="3">
        <v>0</v>
      </c>
      <c r="H143" s="3"/>
      <c r="I143" s="14"/>
    </row>
    <row r="144" spans="1:9" x14ac:dyDescent="0.25">
      <c r="A144" s="3" t="s">
        <v>2</v>
      </c>
      <c r="B144" s="3" t="s">
        <v>205</v>
      </c>
      <c r="C144" s="3">
        <v>81</v>
      </c>
      <c r="D144" s="3"/>
      <c r="E144" s="3">
        <v>81</v>
      </c>
      <c r="F144" s="3"/>
      <c r="G144" s="3">
        <v>2</v>
      </c>
      <c r="H144" s="3"/>
      <c r="I144" s="14"/>
    </row>
    <row r="145" spans="1:10" x14ac:dyDescent="0.25">
      <c r="A145" s="3" t="s">
        <v>2</v>
      </c>
      <c r="B145" s="3" t="s">
        <v>198</v>
      </c>
      <c r="C145" s="3">
        <v>75</v>
      </c>
      <c r="D145" s="3">
        <v>3</v>
      </c>
      <c r="E145" s="3">
        <f>C145*D145</f>
        <v>225</v>
      </c>
      <c r="F145" s="3"/>
      <c r="G145" s="3">
        <v>6</v>
      </c>
      <c r="H145" s="3"/>
      <c r="I145" s="14"/>
    </row>
    <row r="146" spans="1:10" x14ac:dyDescent="0.25">
      <c r="A146" s="3" t="s">
        <v>2</v>
      </c>
      <c r="B146" s="3" t="s">
        <v>12</v>
      </c>
      <c r="C146" s="3">
        <v>98</v>
      </c>
      <c r="D146" s="3"/>
      <c r="E146" s="3">
        <v>98</v>
      </c>
      <c r="F146" s="3"/>
      <c r="G146" s="3">
        <v>2</v>
      </c>
      <c r="H146" s="3"/>
      <c r="I146" s="14"/>
    </row>
    <row r="147" spans="1:10" x14ac:dyDescent="0.25">
      <c r="A147" s="3" t="s">
        <v>2</v>
      </c>
      <c r="B147" s="3" t="s">
        <v>13</v>
      </c>
      <c r="C147" s="3">
        <v>98</v>
      </c>
      <c r="D147" s="3"/>
      <c r="E147" s="3">
        <v>98</v>
      </c>
      <c r="F147" s="3"/>
      <c r="G147" s="3">
        <v>2</v>
      </c>
      <c r="H147" s="3"/>
      <c r="I147" s="14"/>
    </row>
    <row r="148" spans="1:10" x14ac:dyDescent="0.25">
      <c r="A148" s="3" t="s">
        <v>2</v>
      </c>
      <c r="B148" s="3" t="s">
        <v>14</v>
      </c>
      <c r="C148" s="3">
        <v>98</v>
      </c>
      <c r="D148" s="3"/>
      <c r="E148" s="3">
        <v>98</v>
      </c>
      <c r="F148" s="3"/>
      <c r="G148" s="3">
        <v>2</v>
      </c>
      <c r="H148" s="3"/>
      <c r="I148" s="14"/>
    </row>
    <row r="149" spans="1:10" x14ac:dyDescent="0.25">
      <c r="A149" s="3" t="s">
        <v>2</v>
      </c>
      <c r="B149" s="3" t="s">
        <v>207</v>
      </c>
      <c r="C149" s="3">
        <v>1810</v>
      </c>
      <c r="D149" s="3"/>
      <c r="E149" s="3">
        <v>1810</v>
      </c>
      <c r="F149" s="3"/>
      <c r="G149" s="3">
        <v>4</v>
      </c>
      <c r="H149" s="3"/>
      <c r="I149" s="14"/>
    </row>
    <row r="150" spans="1:10" s="7" customFormat="1" x14ac:dyDescent="0.25">
      <c r="A150" s="3" t="s">
        <v>2</v>
      </c>
      <c r="B150" s="3" t="s">
        <v>73</v>
      </c>
      <c r="C150" s="3">
        <v>0</v>
      </c>
      <c r="D150" s="3"/>
      <c r="E150" s="3">
        <v>0</v>
      </c>
      <c r="F150" s="3"/>
      <c r="G150" s="3">
        <v>0</v>
      </c>
      <c r="H150" s="3"/>
      <c r="I150" s="14"/>
      <c r="J150"/>
    </row>
    <row r="151" spans="1:10" x14ac:dyDescent="0.25">
      <c r="A151" s="7" t="s">
        <v>2</v>
      </c>
      <c r="B151" s="7"/>
      <c r="C151" s="7"/>
      <c r="D151" s="7"/>
      <c r="E151" s="7">
        <f>SUM(E139:E150)</f>
        <v>2742</v>
      </c>
      <c r="F151" s="7">
        <f>E151*1.13</f>
        <v>3098.4599999999996</v>
      </c>
      <c r="G151" s="7">
        <f>SUM(G139:G150)</f>
        <v>20</v>
      </c>
      <c r="H151" s="7">
        <v>0</v>
      </c>
      <c r="I151" s="15">
        <f>F151+G151</f>
        <v>3118.4599999999996</v>
      </c>
      <c r="J151" s="7"/>
    </row>
    <row r="152" spans="1:10" x14ac:dyDescent="0.25">
      <c r="A152" s="3" t="s">
        <v>86</v>
      </c>
      <c r="B152" s="3" t="s">
        <v>93</v>
      </c>
      <c r="C152" s="3">
        <v>102.6</v>
      </c>
      <c r="D152" s="3"/>
      <c r="E152" s="3">
        <v>102.6</v>
      </c>
      <c r="F152" s="3"/>
      <c r="G152" s="3">
        <v>2</v>
      </c>
      <c r="H152" s="3"/>
      <c r="I152" s="14"/>
    </row>
    <row r="153" spans="1:10" x14ac:dyDescent="0.25">
      <c r="A153" s="3" t="s">
        <v>86</v>
      </c>
      <c r="B153" s="3" t="s">
        <v>94</v>
      </c>
      <c r="C153" s="3">
        <v>0</v>
      </c>
      <c r="D153" s="3"/>
      <c r="E153" s="3">
        <v>0</v>
      </c>
      <c r="F153" s="3"/>
      <c r="G153" s="3"/>
      <c r="H153" s="3"/>
      <c r="I153" s="14"/>
    </row>
    <row r="154" spans="1:10" s="7" customFormat="1" x14ac:dyDescent="0.25">
      <c r="A154" s="3" t="s">
        <v>86</v>
      </c>
      <c r="B154" s="3" t="s">
        <v>95</v>
      </c>
      <c r="C154" s="3">
        <v>94.5</v>
      </c>
      <c r="D154" s="3"/>
      <c r="E154" s="3">
        <v>94.5</v>
      </c>
      <c r="F154" s="3"/>
      <c r="G154" s="3">
        <v>2</v>
      </c>
      <c r="H154" s="3"/>
      <c r="I154" s="14"/>
      <c r="J154"/>
    </row>
    <row r="155" spans="1:10" x14ac:dyDescent="0.25">
      <c r="A155" s="7" t="s">
        <v>86</v>
      </c>
      <c r="B155" s="7"/>
      <c r="C155" s="7"/>
      <c r="D155" s="7"/>
      <c r="E155" s="7">
        <f>SUM(E152:E154)</f>
        <v>197.1</v>
      </c>
      <c r="F155" s="7">
        <f>E155+1.13</f>
        <v>198.23</v>
      </c>
      <c r="G155" s="7">
        <f>SUM(G152:G154)</f>
        <v>4</v>
      </c>
      <c r="H155" s="7">
        <v>0</v>
      </c>
      <c r="I155" s="15">
        <f>F155+G155</f>
        <v>202.23</v>
      </c>
      <c r="J155" s="7"/>
    </row>
    <row r="156" spans="1:10" s="7" customFormat="1" x14ac:dyDescent="0.25">
      <c r="A156" s="3" t="s">
        <v>177</v>
      </c>
      <c r="B156" s="3" t="s">
        <v>223</v>
      </c>
      <c r="C156" s="3">
        <v>342</v>
      </c>
      <c r="D156" s="3"/>
      <c r="E156" s="3">
        <v>342</v>
      </c>
      <c r="F156" s="3"/>
      <c r="G156" s="3">
        <v>2</v>
      </c>
      <c r="H156" s="3"/>
      <c r="I156" s="14"/>
      <c r="J156"/>
    </row>
    <row r="157" spans="1:10" x14ac:dyDescent="0.25">
      <c r="A157" s="7" t="s">
        <v>177</v>
      </c>
      <c r="B157" s="7"/>
      <c r="C157" s="7"/>
      <c r="D157" s="7"/>
      <c r="E157" s="7">
        <f>SUM(E156)</f>
        <v>342</v>
      </c>
      <c r="F157" s="7">
        <f>E157*1.1</f>
        <v>376.20000000000005</v>
      </c>
      <c r="G157" s="7">
        <v>2</v>
      </c>
      <c r="H157" s="7">
        <v>0</v>
      </c>
      <c r="I157" s="15">
        <f>F157+G157</f>
        <v>378.20000000000005</v>
      </c>
      <c r="J157" s="7"/>
    </row>
    <row r="158" spans="1:10" s="7" customFormat="1" x14ac:dyDescent="0.25">
      <c r="A158" s="3" t="s">
        <v>102</v>
      </c>
      <c r="B158" s="3" t="s">
        <v>101</v>
      </c>
      <c r="C158" s="3">
        <v>0</v>
      </c>
      <c r="D158" s="3"/>
      <c r="E158" s="3">
        <v>0</v>
      </c>
      <c r="F158" s="3"/>
      <c r="G158" s="3"/>
      <c r="H158" s="3"/>
      <c r="I158" s="14"/>
      <c r="J158"/>
    </row>
    <row r="159" spans="1:10" x14ac:dyDescent="0.25">
      <c r="A159" s="7" t="s">
        <v>102</v>
      </c>
      <c r="B159" s="7"/>
      <c r="C159" s="7"/>
      <c r="D159" s="7"/>
      <c r="E159" s="7">
        <v>0</v>
      </c>
      <c r="F159" s="7">
        <v>0</v>
      </c>
      <c r="G159" s="7">
        <v>0</v>
      </c>
      <c r="H159" s="7">
        <v>0</v>
      </c>
      <c r="I159" s="15">
        <v>0</v>
      </c>
      <c r="J159" s="7"/>
    </row>
    <row r="160" spans="1:10" x14ac:dyDescent="0.25">
      <c r="A160" s="3" t="s">
        <v>90</v>
      </c>
      <c r="B160" s="3" t="s">
        <v>89</v>
      </c>
      <c r="C160" s="3">
        <v>48</v>
      </c>
      <c r="D160" s="3">
        <v>3</v>
      </c>
      <c r="E160" s="3">
        <v>144</v>
      </c>
      <c r="F160" s="3"/>
      <c r="G160" s="3">
        <v>3</v>
      </c>
      <c r="H160" s="3"/>
      <c r="I160" s="14"/>
    </row>
    <row r="161" spans="1:10" x14ac:dyDescent="0.25">
      <c r="A161" s="3" t="s">
        <v>90</v>
      </c>
      <c r="B161" s="3" t="s">
        <v>87</v>
      </c>
      <c r="C161" s="3">
        <v>0</v>
      </c>
      <c r="D161" s="3"/>
      <c r="E161" s="3">
        <v>0</v>
      </c>
      <c r="F161" s="3"/>
      <c r="G161" s="3"/>
      <c r="H161" s="3"/>
      <c r="I161" s="14"/>
    </row>
    <row r="162" spans="1:10" s="7" customFormat="1" x14ac:dyDescent="0.25">
      <c r="A162" s="3" t="s">
        <v>90</v>
      </c>
      <c r="B162" s="3" t="s">
        <v>88</v>
      </c>
      <c r="C162" s="3">
        <v>0</v>
      </c>
      <c r="D162" s="3"/>
      <c r="E162" s="3">
        <v>0</v>
      </c>
      <c r="F162" s="3"/>
      <c r="G162" s="3"/>
      <c r="H162" s="3"/>
      <c r="I162" s="14"/>
      <c r="J162"/>
    </row>
    <row r="163" spans="1:10" x14ac:dyDescent="0.25">
      <c r="A163" s="7" t="s">
        <v>90</v>
      </c>
      <c r="B163" s="7"/>
      <c r="C163" s="7"/>
      <c r="D163" s="7"/>
      <c r="E163" s="7">
        <f>SUM(E160:E162)</f>
        <v>144</v>
      </c>
      <c r="F163" s="7">
        <f>E163*1.13</f>
        <v>162.71999999999997</v>
      </c>
      <c r="G163" s="7">
        <v>3</v>
      </c>
      <c r="H163" s="7">
        <v>0</v>
      </c>
      <c r="I163" s="15">
        <f>F163+G163</f>
        <v>165.71999999999997</v>
      </c>
      <c r="J163" s="7"/>
    </row>
    <row r="164" spans="1:10" x14ac:dyDescent="0.25">
      <c r="A164" s="3" t="s">
        <v>81</v>
      </c>
      <c r="B164" s="3" t="s">
        <v>77</v>
      </c>
      <c r="C164" s="3">
        <v>106</v>
      </c>
      <c r="D164" s="3"/>
      <c r="E164" s="3">
        <v>106</v>
      </c>
      <c r="F164" s="3"/>
      <c r="G164" s="3">
        <v>2</v>
      </c>
      <c r="H164" s="3"/>
      <c r="I164" s="14"/>
    </row>
    <row r="165" spans="1:10" x14ac:dyDescent="0.25">
      <c r="A165" s="3" t="s">
        <v>81</v>
      </c>
      <c r="B165" s="3" t="s">
        <v>78</v>
      </c>
      <c r="C165" s="3">
        <v>0</v>
      </c>
      <c r="D165" s="3"/>
      <c r="E165" s="3">
        <v>0</v>
      </c>
      <c r="F165" s="3"/>
      <c r="G165" s="3"/>
      <c r="H165" s="3"/>
      <c r="I165" s="14"/>
    </row>
    <row r="166" spans="1:10" x14ac:dyDescent="0.25">
      <c r="A166" s="3" t="s">
        <v>81</v>
      </c>
      <c r="B166" s="3" t="s">
        <v>79</v>
      </c>
      <c r="C166" s="3">
        <v>0</v>
      </c>
      <c r="D166" s="3"/>
      <c r="E166" s="3">
        <v>0</v>
      </c>
      <c r="F166" s="3"/>
      <c r="G166" s="3"/>
      <c r="H166" s="3"/>
      <c r="I166" s="14"/>
    </row>
    <row r="167" spans="1:10" s="7" customFormat="1" x14ac:dyDescent="0.25">
      <c r="A167" s="3" t="s">
        <v>81</v>
      </c>
      <c r="B167" s="3" t="s">
        <v>80</v>
      </c>
      <c r="C167" s="3">
        <v>255</v>
      </c>
      <c r="D167" s="3"/>
      <c r="E167" s="3">
        <v>255</v>
      </c>
      <c r="F167" s="3"/>
      <c r="G167" s="3">
        <v>2</v>
      </c>
      <c r="H167" s="3"/>
      <c r="I167" s="14"/>
      <c r="J167"/>
    </row>
    <row r="168" spans="1:10" x14ac:dyDescent="0.25">
      <c r="A168" s="7" t="s">
        <v>81</v>
      </c>
      <c r="B168" s="7"/>
      <c r="C168" s="7"/>
      <c r="D168" s="7"/>
      <c r="E168" s="7">
        <f>SUM(E164:E167)</f>
        <v>361</v>
      </c>
      <c r="F168" s="7">
        <f>E168*1.13</f>
        <v>407.92999999999995</v>
      </c>
      <c r="G168" s="7">
        <f>SUM(G164:G167)</f>
        <v>4</v>
      </c>
      <c r="H168" s="7">
        <v>0</v>
      </c>
      <c r="I168" s="15">
        <f>F168+G168</f>
        <v>411.92999999999995</v>
      </c>
      <c r="J168" s="7"/>
    </row>
    <row r="169" spans="1:10" x14ac:dyDescent="0.25">
      <c r="A169" s="5" t="s">
        <v>69</v>
      </c>
      <c r="B169" s="6" t="s">
        <v>70</v>
      </c>
      <c r="C169" s="3">
        <v>103</v>
      </c>
      <c r="D169" s="3">
        <v>2</v>
      </c>
      <c r="E169" s="3">
        <v>206</v>
      </c>
      <c r="F169" s="3"/>
      <c r="G169" s="3">
        <v>4</v>
      </c>
      <c r="H169" s="3"/>
      <c r="I169" s="14"/>
    </row>
    <row r="170" spans="1:10" s="11" customFormat="1" x14ac:dyDescent="0.25">
      <c r="A170" s="5" t="s">
        <v>69</v>
      </c>
      <c r="B170" s="6" t="s">
        <v>206</v>
      </c>
      <c r="C170" s="3">
        <v>81</v>
      </c>
      <c r="D170" s="3"/>
      <c r="E170" s="3">
        <v>81</v>
      </c>
      <c r="F170" s="3"/>
      <c r="G170" s="3">
        <v>2</v>
      </c>
      <c r="H170" s="3"/>
      <c r="I170" s="14"/>
      <c r="J170"/>
    </row>
    <row r="171" spans="1:10" x14ac:dyDescent="0.25">
      <c r="A171" s="9" t="s">
        <v>69</v>
      </c>
      <c r="B171" s="10"/>
      <c r="C171" s="11"/>
      <c r="D171" s="11"/>
      <c r="E171" s="11">
        <f>SUM(E169:E170)</f>
        <v>287</v>
      </c>
      <c r="F171" s="11">
        <f>E171*1.13</f>
        <v>324.30999999999995</v>
      </c>
      <c r="G171" s="11">
        <f>SUM(G169:G170)</f>
        <v>6</v>
      </c>
      <c r="H171" s="11">
        <v>0</v>
      </c>
      <c r="I171" s="17">
        <f>F171+G171</f>
        <v>330.30999999999995</v>
      </c>
      <c r="J171" s="11"/>
    </row>
    <row r="172" spans="1:10" s="7" customFormat="1" x14ac:dyDescent="0.25">
      <c r="A172" s="3" t="s">
        <v>30</v>
      </c>
      <c r="B172" s="3" t="s">
        <v>29</v>
      </c>
      <c r="C172" s="3">
        <v>106</v>
      </c>
      <c r="D172" s="3"/>
      <c r="E172" s="3">
        <v>106</v>
      </c>
      <c r="F172" s="3"/>
      <c r="G172" s="3">
        <v>2</v>
      </c>
      <c r="H172" s="3"/>
      <c r="I172" s="14"/>
      <c r="J172"/>
    </row>
    <row r="173" spans="1:10" x14ac:dyDescent="0.25">
      <c r="A173" s="7" t="s">
        <v>30</v>
      </c>
      <c r="B173" s="7"/>
      <c r="C173" s="7"/>
      <c r="D173" s="7"/>
      <c r="E173" s="7">
        <f>SUM(E172)</f>
        <v>106</v>
      </c>
      <c r="F173" s="7">
        <f>E173*1.13</f>
        <v>119.77999999999999</v>
      </c>
      <c r="G173" s="7">
        <v>2</v>
      </c>
      <c r="H173" s="7">
        <v>0</v>
      </c>
      <c r="I173" s="15">
        <f>F173+G173</f>
        <v>121.77999999999999</v>
      </c>
      <c r="J173" s="7"/>
    </row>
    <row r="174" spans="1:10" x14ac:dyDescent="0.25">
      <c r="A174" s="3" t="s">
        <v>112</v>
      </c>
      <c r="B174" s="3" t="s">
        <v>110</v>
      </c>
      <c r="C174" s="3">
        <v>0</v>
      </c>
      <c r="D174" s="3"/>
      <c r="E174" s="3">
        <v>0</v>
      </c>
      <c r="F174" s="3"/>
      <c r="G174" s="3"/>
      <c r="H174" s="3"/>
      <c r="I174" s="14"/>
    </row>
    <row r="175" spans="1:10" s="7" customFormat="1" x14ac:dyDescent="0.25">
      <c r="A175" s="3" t="s">
        <v>112</v>
      </c>
      <c r="B175" s="3" t="s">
        <v>111</v>
      </c>
      <c r="C175" s="3">
        <v>59</v>
      </c>
      <c r="D175" s="3">
        <v>3</v>
      </c>
      <c r="E175" s="3">
        <v>177</v>
      </c>
      <c r="F175" s="3"/>
      <c r="G175" s="3">
        <v>6</v>
      </c>
      <c r="H175" s="3"/>
      <c r="I175" s="14"/>
      <c r="J175"/>
    </row>
    <row r="176" spans="1:10" x14ac:dyDescent="0.25">
      <c r="A176" s="7" t="s">
        <v>112</v>
      </c>
      <c r="B176" s="7"/>
      <c r="C176" s="7"/>
      <c r="D176" s="7"/>
      <c r="E176" s="7">
        <f>SUM(E174:E175)</f>
        <v>177</v>
      </c>
      <c r="F176" s="7">
        <f>E176*1.13</f>
        <v>200.01</v>
      </c>
      <c r="G176" s="7">
        <v>6</v>
      </c>
      <c r="H176" s="7">
        <v>0</v>
      </c>
      <c r="I176" s="15">
        <f>F176+G176</f>
        <v>206.01</v>
      </c>
      <c r="J176" s="7"/>
    </row>
    <row r="177" spans="1:10" x14ac:dyDescent="0.25">
      <c r="A177" s="3" t="s">
        <v>60</v>
      </c>
      <c r="B177" s="3" t="s">
        <v>68</v>
      </c>
      <c r="C177" s="3">
        <v>0</v>
      </c>
      <c r="D177" s="3"/>
      <c r="E177" s="3">
        <v>0</v>
      </c>
      <c r="F177" s="3"/>
      <c r="G177" s="3"/>
      <c r="H177" s="3"/>
      <c r="I177" s="14"/>
    </row>
    <row r="178" spans="1:10" x14ac:dyDescent="0.25">
      <c r="A178" s="3" t="s">
        <v>60</v>
      </c>
      <c r="B178" s="3" t="s">
        <v>61</v>
      </c>
      <c r="C178" s="3">
        <v>0</v>
      </c>
      <c r="D178" s="3"/>
      <c r="E178" s="3">
        <v>0</v>
      </c>
      <c r="F178" s="3"/>
      <c r="G178" s="3"/>
      <c r="H178" s="3"/>
      <c r="I178" s="14"/>
    </row>
    <row r="179" spans="1:10" x14ac:dyDescent="0.25">
      <c r="A179" s="3" t="s">
        <v>60</v>
      </c>
      <c r="B179" s="3" t="s">
        <v>62</v>
      </c>
      <c r="C179" s="3">
        <v>103</v>
      </c>
      <c r="D179" s="3"/>
      <c r="E179" s="3">
        <v>103</v>
      </c>
      <c r="F179" s="3"/>
      <c r="G179" s="3">
        <v>2</v>
      </c>
      <c r="H179" s="3"/>
      <c r="I179" s="14"/>
    </row>
    <row r="180" spans="1:10" s="7" customFormat="1" x14ac:dyDescent="0.25">
      <c r="A180" s="3" t="s">
        <v>60</v>
      </c>
      <c r="B180" s="3" t="s">
        <v>63</v>
      </c>
      <c r="C180" s="3">
        <v>0</v>
      </c>
      <c r="D180" s="3"/>
      <c r="E180" s="3">
        <v>0</v>
      </c>
      <c r="F180" s="3"/>
      <c r="G180" s="3"/>
      <c r="H180" s="3"/>
      <c r="I180" s="14"/>
      <c r="J180"/>
    </row>
    <row r="181" spans="1:10" x14ac:dyDescent="0.25">
      <c r="A181" s="7" t="s">
        <v>60</v>
      </c>
      <c r="B181" s="7"/>
      <c r="C181" s="7"/>
      <c r="D181" s="7"/>
      <c r="E181" s="7">
        <f>SUM(E177:E180)</f>
        <v>103</v>
      </c>
      <c r="F181" s="7">
        <f>E181*1.13</f>
        <v>116.38999999999999</v>
      </c>
      <c r="G181" s="7">
        <v>2</v>
      </c>
      <c r="H181" s="7">
        <v>0</v>
      </c>
      <c r="I181" s="15">
        <f>F181+G181</f>
        <v>118.38999999999999</v>
      </c>
      <c r="J181" s="7"/>
    </row>
    <row r="182" spans="1:10" s="7" customFormat="1" x14ac:dyDescent="0.25">
      <c r="A182" s="3" t="s">
        <v>193</v>
      </c>
      <c r="B182" s="3" t="s">
        <v>192</v>
      </c>
      <c r="C182" s="3">
        <v>0</v>
      </c>
      <c r="D182" s="3"/>
      <c r="E182" s="3">
        <v>0</v>
      </c>
      <c r="F182" s="3"/>
      <c r="G182" s="3"/>
      <c r="H182" s="3"/>
      <c r="I182" s="14"/>
      <c r="J182"/>
    </row>
    <row r="183" spans="1:10" x14ac:dyDescent="0.25">
      <c r="A183" s="7" t="s">
        <v>193</v>
      </c>
      <c r="B183" s="7"/>
      <c r="C183" s="7"/>
      <c r="D183" s="7"/>
      <c r="E183" s="7">
        <v>0</v>
      </c>
      <c r="F183" s="7">
        <v>0</v>
      </c>
      <c r="G183" s="7">
        <v>0</v>
      </c>
      <c r="H183" s="7">
        <v>0</v>
      </c>
      <c r="I183" s="15">
        <v>0</v>
      </c>
      <c r="J183" s="7"/>
    </row>
    <row r="184" spans="1:10" x14ac:dyDescent="0.25">
      <c r="A184" s="5" t="s">
        <v>71</v>
      </c>
      <c r="B184" s="4" t="s">
        <v>72</v>
      </c>
      <c r="C184" s="3">
        <v>0</v>
      </c>
      <c r="D184" s="3"/>
      <c r="E184" s="3">
        <v>0</v>
      </c>
      <c r="F184" s="3"/>
      <c r="G184" s="3"/>
      <c r="H184" s="3"/>
      <c r="I184" s="14"/>
    </row>
    <row r="185" spans="1:10" s="11" customFormat="1" x14ac:dyDescent="0.25">
      <c r="A185" s="5" t="s">
        <v>71</v>
      </c>
      <c r="B185" s="4" t="s">
        <v>200</v>
      </c>
      <c r="C185" s="3">
        <v>75</v>
      </c>
      <c r="D185" s="3">
        <v>2</v>
      </c>
      <c r="E185" s="3">
        <f>C185*2</f>
        <v>150</v>
      </c>
      <c r="F185" s="3"/>
      <c r="G185" s="3">
        <v>4</v>
      </c>
      <c r="H185" s="3"/>
      <c r="I185" s="14"/>
      <c r="J185"/>
    </row>
    <row r="186" spans="1:10" x14ac:dyDescent="0.25">
      <c r="A186" s="9" t="s">
        <v>71</v>
      </c>
      <c r="B186" s="12"/>
      <c r="C186" s="11"/>
      <c r="D186" s="11"/>
      <c r="E186" s="11">
        <f>SUM(E184:E185)</f>
        <v>150</v>
      </c>
      <c r="F186" s="11">
        <f>E186*1.13</f>
        <v>169.49999999999997</v>
      </c>
      <c r="G186" s="11">
        <v>4</v>
      </c>
      <c r="H186" s="11">
        <v>0</v>
      </c>
      <c r="I186" s="17">
        <f>F186+G186</f>
        <v>173.49999999999997</v>
      </c>
      <c r="J186" s="11"/>
    </row>
    <row r="187" spans="1:10" x14ac:dyDescent="0.25">
      <c r="A187" s="3" t="s">
        <v>11</v>
      </c>
      <c r="B187" s="3" t="s">
        <v>36</v>
      </c>
      <c r="C187" s="3">
        <v>380</v>
      </c>
      <c r="D187" s="3"/>
      <c r="E187" s="3">
        <v>380</v>
      </c>
      <c r="F187" s="3"/>
      <c r="G187" s="3">
        <v>2</v>
      </c>
      <c r="H187" s="3"/>
      <c r="I187" s="14"/>
    </row>
    <row r="188" spans="1:10" x14ac:dyDescent="0.25">
      <c r="A188" s="3" t="s">
        <v>11</v>
      </c>
      <c r="B188" s="3" t="s">
        <v>37</v>
      </c>
      <c r="C188" s="3">
        <v>0</v>
      </c>
      <c r="D188" s="3"/>
      <c r="E188" s="3">
        <v>0</v>
      </c>
      <c r="F188" s="3"/>
      <c r="G188" s="3"/>
      <c r="H188" s="3"/>
      <c r="I188" s="14"/>
    </row>
    <row r="189" spans="1:10" x14ac:dyDescent="0.25">
      <c r="A189" s="3" t="s">
        <v>11</v>
      </c>
      <c r="B189" s="3" t="s">
        <v>197</v>
      </c>
      <c r="C189" s="3">
        <v>90</v>
      </c>
      <c r="D189" s="3"/>
      <c r="E189" s="3">
        <v>90</v>
      </c>
      <c r="F189" s="3"/>
      <c r="G189" s="3">
        <v>2</v>
      </c>
      <c r="H189" s="3"/>
      <c r="I189" s="14"/>
    </row>
    <row r="190" spans="1:10" x14ac:dyDescent="0.25">
      <c r="A190" s="3" t="s">
        <v>11</v>
      </c>
      <c r="B190" s="3" t="s">
        <v>38</v>
      </c>
      <c r="C190" s="3">
        <v>55</v>
      </c>
      <c r="D190" s="3">
        <v>2</v>
      </c>
      <c r="E190" s="3">
        <v>110</v>
      </c>
      <c r="F190" s="3"/>
      <c r="G190" s="3">
        <v>4</v>
      </c>
      <c r="H190" s="3"/>
      <c r="I190" s="14"/>
    </row>
    <row r="191" spans="1:10" x14ac:dyDescent="0.25">
      <c r="A191" s="3" t="s">
        <v>11</v>
      </c>
      <c r="B191" s="3" t="s">
        <v>204</v>
      </c>
      <c r="C191" s="3">
        <v>55</v>
      </c>
      <c r="D191" s="3">
        <v>2</v>
      </c>
      <c r="E191" s="3">
        <v>110</v>
      </c>
      <c r="F191" s="3"/>
      <c r="G191" s="3">
        <v>4</v>
      </c>
      <c r="H191" s="3"/>
      <c r="I191" s="14"/>
    </row>
    <row r="192" spans="1:10" x14ac:dyDescent="0.25">
      <c r="A192" s="3" t="s">
        <v>11</v>
      </c>
      <c r="B192" s="3" t="s">
        <v>39</v>
      </c>
      <c r="C192" s="3">
        <v>0</v>
      </c>
      <c r="D192" s="3"/>
      <c r="E192" s="3">
        <v>0</v>
      </c>
      <c r="F192" s="3"/>
      <c r="G192" s="3"/>
      <c r="H192" s="3"/>
      <c r="I192" s="14"/>
    </row>
    <row r="193" spans="1:9" x14ac:dyDescent="0.25">
      <c r="A193" s="3" t="s">
        <v>11</v>
      </c>
      <c r="B193" s="3" t="s">
        <v>40</v>
      </c>
      <c r="C193" s="3">
        <v>123</v>
      </c>
      <c r="D193" s="3"/>
      <c r="E193" s="3">
        <v>123</v>
      </c>
      <c r="F193" s="3"/>
      <c r="G193" s="3">
        <v>2</v>
      </c>
      <c r="H193" s="3"/>
      <c r="I193" s="14"/>
    </row>
    <row r="194" spans="1:9" x14ac:dyDescent="0.25">
      <c r="A194" s="3" t="s">
        <v>11</v>
      </c>
      <c r="B194" s="3" t="s">
        <v>41</v>
      </c>
      <c r="C194" s="3">
        <v>0</v>
      </c>
      <c r="D194" s="3"/>
      <c r="E194" s="3">
        <v>0</v>
      </c>
      <c r="F194" s="3"/>
      <c r="G194" s="3"/>
      <c r="H194" s="3"/>
      <c r="I194" s="14"/>
    </row>
    <row r="195" spans="1:9" x14ac:dyDescent="0.25">
      <c r="A195" s="3" t="s">
        <v>11</v>
      </c>
      <c r="B195" s="3" t="s">
        <v>42</v>
      </c>
      <c r="C195" s="3">
        <v>0</v>
      </c>
      <c r="D195" s="3"/>
      <c r="E195" s="3">
        <v>0</v>
      </c>
      <c r="F195" s="3"/>
      <c r="G195" s="3"/>
      <c r="H195" s="3"/>
      <c r="I195" s="14"/>
    </row>
    <row r="196" spans="1:9" x14ac:dyDescent="0.25">
      <c r="A196" s="3" t="s">
        <v>11</v>
      </c>
      <c r="B196" s="3" t="s">
        <v>43</v>
      </c>
      <c r="C196" s="3">
        <v>0</v>
      </c>
      <c r="D196" s="3"/>
      <c r="E196" s="3">
        <v>0</v>
      </c>
      <c r="F196" s="3"/>
      <c r="G196" s="3"/>
      <c r="H196" s="3"/>
      <c r="I196" s="14"/>
    </row>
    <row r="197" spans="1:9" x14ac:dyDescent="0.25">
      <c r="A197" s="3" t="s">
        <v>11</v>
      </c>
      <c r="B197" s="3" t="s">
        <v>7</v>
      </c>
      <c r="C197" s="3">
        <v>50</v>
      </c>
      <c r="D197" s="3"/>
      <c r="E197" s="3">
        <v>50</v>
      </c>
      <c r="F197" s="3"/>
      <c r="G197" s="3">
        <v>2</v>
      </c>
      <c r="H197" s="3"/>
      <c r="I197" s="14"/>
    </row>
    <row r="198" spans="1:9" x14ac:dyDescent="0.25">
      <c r="A198" s="3" t="s">
        <v>11</v>
      </c>
      <c r="B198" s="3" t="s">
        <v>44</v>
      </c>
      <c r="C198" s="3">
        <v>47.3</v>
      </c>
      <c r="D198" s="3">
        <v>2</v>
      </c>
      <c r="E198" s="3">
        <v>94.6</v>
      </c>
      <c r="F198" s="3"/>
      <c r="G198" s="3">
        <v>4</v>
      </c>
      <c r="H198" s="3"/>
      <c r="I198" s="14"/>
    </row>
    <row r="199" spans="1:9" x14ac:dyDescent="0.25">
      <c r="A199" s="3" t="s">
        <v>11</v>
      </c>
      <c r="B199" s="3" t="s">
        <v>222</v>
      </c>
      <c r="C199" s="3">
        <v>47.3</v>
      </c>
      <c r="D199" s="3">
        <v>2</v>
      </c>
      <c r="E199" s="3">
        <v>94.6</v>
      </c>
      <c r="F199" s="3"/>
      <c r="G199" s="3">
        <v>4</v>
      </c>
      <c r="H199" s="3"/>
      <c r="I199" s="14"/>
    </row>
    <row r="200" spans="1:9" x14ac:dyDescent="0.25">
      <c r="A200" s="3" t="s">
        <v>11</v>
      </c>
      <c r="B200" s="3" t="s">
        <v>8</v>
      </c>
      <c r="C200" s="3">
        <v>42</v>
      </c>
      <c r="D200" s="3"/>
      <c r="E200" s="3">
        <v>42</v>
      </c>
      <c r="F200" s="3"/>
      <c r="G200" s="3">
        <v>2</v>
      </c>
      <c r="H200" s="3"/>
      <c r="I200" s="14"/>
    </row>
    <row r="201" spans="1:9" x14ac:dyDescent="0.25">
      <c r="A201" s="3" t="s">
        <v>11</v>
      </c>
      <c r="B201" s="3" t="s">
        <v>45</v>
      </c>
      <c r="C201" s="3">
        <v>94.5</v>
      </c>
      <c r="D201" s="3"/>
      <c r="E201" s="3">
        <v>94.5</v>
      </c>
      <c r="F201" s="3"/>
      <c r="G201" s="3">
        <v>2</v>
      </c>
      <c r="H201" s="3"/>
      <c r="I201" s="14"/>
    </row>
    <row r="202" spans="1:9" x14ac:dyDescent="0.25">
      <c r="A202" s="3" t="s">
        <v>11</v>
      </c>
      <c r="B202" s="3" t="s">
        <v>9</v>
      </c>
      <c r="C202" s="3">
        <v>50</v>
      </c>
      <c r="D202" s="3"/>
      <c r="E202" s="3">
        <v>50</v>
      </c>
      <c r="F202" s="3"/>
      <c r="G202" s="3">
        <v>2</v>
      </c>
      <c r="H202" s="3"/>
      <c r="I202" s="14"/>
    </row>
    <row r="203" spans="1:9" x14ac:dyDescent="0.25">
      <c r="A203" s="3" t="s">
        <v>11</v>
      </c>
      <c r="B203" s="3" t="s">
        <v>46</v>
      </c>
      <c r="C203" s="3">
        <v>0</v>
      </c>
      <c r="D203" s="3"/>
      <c r="E203" s="3">
        <v>0</v>
      </c>
      <c r="F203" s="3"/>
      <c r="G203" s="3"/>
      <c r="H203" s="3"/>
      <c r="I203" s="14"/>
    </row>
    <row r="204" spans="1:9" x14ac:dyDescent="0.25">
      <c r="A204" s="3" t="s">
        <v>11</v>
      </c>
      <c r="B204" s="3" t="s">
        <v>47</v>
      </c>
      <c r="C204" s="3">
        <v>99</v>
      </c>
      <c r="D204" s="3"/>
      <c r="E204" s="3">
        <v>99</v>
      </c>
      <c r="F204" s="3"/>
      <c r="G204" s="3">
        <v>2</v>
      </c>
      <c r="H204" s="3"/>
      <c r="I204" s="14"/>
    </row>
    <row r="205" spans="1:9" x14ac:dyDescent="0.25">
      <c r="A205" s="3" t="s">
        <v>11</v>
      </c>
      <c r="B205" s="3" t="s">
        <v>48</v>
      </c>
      <c r="C205" s="3">
        <v>0</v>
      </c>
      <c r="D205" s="3"/>
      <c r="E205" s="3">
        <v>0</v>
      </c>
      <c r="F205" s="3"/>
      <c r="G205" s="3"/>
      <c r="H205" s="3"/>
      <c r="I205" s="14"/>
    </row>
    <row r="206" spans="1:9" x14ac:dyDescent="0.25">
      <c r="A206" s="3" t="s">
        <v>11</v>
      </c>
      <c r="B206" s="3" t="s">
        <v>10</v>
      </c>
      <c r="C206" s="3">
        <v>316</v>
      </c>
      <c r="D206" s="3"/>
      <c r="E206" s="3">
        <v>316</v>
      </c>
      <c r="F206" s="3"/>
      <c r="G206" s="3">
        <v>2</v>
      </c>
      <c r="H206" s="3"/>
      <c r="I206" s="14"/>
    </row>
    <row r="207" spans="1:9" x14ac:dyDescent="0.25">
      <c r="A207" s="3" t="s">
        <v>11</v>
      </c>
      <c r="B207" s="3" t="s">
        <v>219</v>
      </c>
      <c r="C207" s="3">
        <v>255</v>
      </c>
      <c r="D207" s="3"/>
      <c r="E207" s="3">
        <v>255</v>
      </c>
      <c r="F207" s="3"/>
      <c r="G207" s="3">
        <v>2</v>
      </c>
      <c r="H207" s="3"/>
      <c r="I207" s="14"/>
    </row>
    <row r="208" spans="1:9" x14ac:dyDescent="0.25">
      <c r="A208" s="3" t="s">
        <v>11</v>
      </c>
      <c r="B208" s="3" t="s">
        <v>220</v>
      </c>
      <c r="C208" s="3">
        <v>255</v>
      </c>
      <c r="D208" s="3"/>
      <c r="E208" s="3">
        <v>255</v>
      </c>
      <c r="F208" s="3"/>
      <c r="G208" s="3">
        <v>2</v>
      </c>
      <c r="H208" s="3"/>
      <c r="I208" s="14"/>
    </row>
    <row r="209" spans="1:10" x14ac:dyDescent="0.25">
      <c r="A209" s="3" t="s">
        <v>11</v>
      </c>
      <c r="B209" s="3" t="s">
        <v>64</v>
      </c>
      <c r="C209" s="3">
        <v>115</v>
      </c>
      <c r="D209" s="3"/>
      <c r="E209" s="3">
        <v>115</v>
      </c>
      <c r="F209" s="3"/>
      <c r="G209" s="3">
        <v>2</v>
      </c>
      <c r="H209" s="3"/>
      <c r="I209" s="14"/>
    </row>
    <row r="210" spans="1:10" x14ac:dyDescent="0.25">
      <c r="A210" s="3" t="s">
        <v>11</v>
      </c>
      <c r="B210" s="3" t="s">
        <v>65</v>
      </c>
      <c r="C210" s="3">
        <v>0</v>
      </c>
      <c r="D210" s="3"/>
      <c r="E210" s="3">
        <v>0</v>
      </c>
      <c r="F210" s="3"/>
      <c r="G210" s="3"/>
      <c r="H210" s="3"/>
      <c r="I210" s="14"/>
    </row>
    <row r="211" spans="1:10" x14ac:dyDescent="0.25">
      <c r="A211" s="3" t="s">
        <v>11</v>
      </c>
      <c r="B211" s="3" t="s">
        <v>66</v>
      </c>
      <c r="C211" s="3">
        <v>0</v>
      </c>
      <c r="D211" s="3"/>
      <c r="E211" s="3">
        <v>0</v>
      </c>
      <c r="F211" s="3"/>
      <c r="G211" s="3"/>
      <c r="H211" s="3"/>
      <c r="I211" s="14"/>
    </row>
    <row r="212" spans="1:10" s="7" customFormat="1" x14ac:dyDescent="0.25">
      <c r="A212" s="3" t="s">
        <v>11</v>
      </c>
      <c r="B212" s="3" t="s">
        <v>67</v>
      </c>
      <c r="C212" s="3">
        <v>0</v>
      </c>
      <c r="D212" s="3"/>
      <c r="E212" s="3">
        <v>0</v>
      </c>
      <c r="F212" s="3"/>
      <c r="G212" s="3"/>
      <c r="H212" s="3"/>
      <c r="I212" s="14"/>
      <c r="J212"/>
    </row>
    <row r="213" spans="1:10" x14ac:dyDescent="0.25">
      <c r="A213" s="7" t="s">
        <v>11</v>
      </c>
      <c r="B213" s="7"/>
      <c r="C213" s="7"/>
      <c r="D213" s="7"/>
      <c r="E213" s="7">
        <f>SUM(E187:E212)</f>
        <v>2278.6999999999998</v>
      </c>
      <c r="F213" s="7">
        <f>E213*1.13</f>
        <v>2574.9309999999996</v>
      </c>
      <c r="G213" s="7">
        <f>SUM(G187:G212)</f>
        <v>40</v>
      </c>
      <c r="H213" s="7">
        <v>0</v>
      </c>
      <c r="I213" s="15">
        <f>F213+G213</f>
        <v>2614.9309999999996</v>
      </c>
      <c r="J213" s="7"/>
    </row>
    <row r="214" spans="1:10" x14ac:dyDescent="0.25">
      <c r="A214" s="3" t="s">
        <v>0</v>
      </c>
      <c r="B214" s="3" t="s">
        <v>1</v>
      </c>
      <c r="C214" s="3">
        <v>0</v>
      </c>
      <c r="D214" s="3"/>
      <c r="E214" s="3">
        <v>0</v>
      </c>
      <c r="F214" s="3"/>
      <c r="G214" s="3"/>
      <c r="H214" s="3"/>
      <c r="I214" s="14"/>
    </row>
    <row r="215" spans="1:10" x14ac:dyDescent="0.25">
      <c r="A215" s="3" t="s">
        <v>0</v>
      </c>
      <c r="B215" s="3" t="s">
        <v>49</v>
      </c>
      <c r="C215" s="3">
        <v>0</v>
      </c>
      <c r="D215" s="3"/>
      <c r="E215" s="3">
        <v>0</v>
      </c>
      <c r="F215" s="3"/>
      <c r="G215" s="3"/>
      <c r="H215" s="3"/>
      <c r="I215" s="14"/>
    </row>
    <row r="216" spans="1:10" x14ac:dyDescent="0.25">
      <c r="A216" s="3" t="s">
        <v>0</v>
      </c>
      <c r="B216" s="3" t="s">
        <v>50</v>
      </c>
      <c r="C216" s="3">
        <v>0</v>
      </c>
      <c r="D216" s="3"/>
      <c r="E216" s="3">
        <v>0</v>
      </c>
      <c r="F216" s="3"/>
      <c r="G216" s="3"/>
      <c r="H216" s="3"/>
      <c r="I216" s="14"/>
    </row>
    <row r="217" spans="1:10" x14ac:dyDescent="0.25">
      <c r="A217" s="3" t="s">
        <v>0</v>
      </c>
      <c r="B217" s="3" t="s">
        <v>51</v>
      </c>
      <c r="C217" s="3">
        <v>0</v>
      </c>
      <c r="D217" s="3"/>
      <c r="E217" s="3">
        <v>0</v>
      </c>
      <c r="F217" s="3"/>
      <c r="G217" s="3"/>
      <c r="H217" s="3"/>
      <c r="I217" s="14"/>
    </row>
    <row r="218" spans="1:10" x14ac:dyDescent="0.25">
      <c r="A218" s="3" t="s">
        <v>0</v>
      </c>
      <c r="B218" s="3" t="s">
        <v>52</v>
      </c>
      <c r="C218" s="3">
        <v>0</v>
      </c>
      <c r="D218" s="3"/>
      <c r="E218" s="3">
        <v>0</v>
      </c>
      <c r="F218" s="3"/>
      <c r="G218" s="3"/>
      <c r="H218" s="3"/>
      <c r="I218" s="14"/>
    </row>
    <row r="219" spans="1:10" x14ac:dyDescent="0.25">
      <c r="A219" s="3" t="s">
        <v>0</v>
      </c>
      <c r="B219" s="3" t="s">
        <v>54</v>
      </c>
      <c r="C219" s="3">
        <v>0</v>
      </c>
      <c r="D219" s="3"/>
      <c r="E219" s="3">
        <v>0</v>
      </c>
      <c r="F219" s="3"/>
      <c r="G219" s="3"/>
      <c r="H219" s="3"/>
      <c r="I219" s="14"/>
    </row>
    <row r="220" spans="1:10" x14ac:dyDescent="0.25">
      <c r="A220" s="3" t="s">
        <v>0</v>
      </c>
      <c r="B220" s="3" t="s">
        <v>53</v>
      </c>
      <c r="C220" s="3">
        <v>0</v>
      </c>
      <c r="D220" s="3"/>
      <c r="E220" s="3">
        <v>0</v>
      </c>
      <c r="F220" s="3"/>
      <c r="G220" s="3"/>
      <c r="H220" s="3"/>
      <c r="I220" s="14"/>
    </row>
    <row r="221" spans="1:10" x14ac:dyDescent="0.25">
      <c r="A221" s="3" t="s">
        <v>0</v>
      </c>
      <c r="B221" s="3" t="s">
        <v>55</v>
      </c>
      <c r="C221" s="3">
        <v>186</v>
      </c>
      <c r="D221" s="3"/>
      <c r="E221" s="3">
        <v>186</v>
      </c>
      <c r="F221" s="3"/>
      <c r="G221" s="3"/>
      <c r="H221" s="3"/>
      <c r="I221" s="14"/>
    </row>
    <row r="222" spans="1:10" x14ac:dyDescent="0.25">
      <c r="A222" s="3" t="s">
        <v>0</v>
      </c>
      <c r="B222" s="3" t="s">
        <v>56</v>
      </c>
      <c r="C222" s="3">
        <v>105</v>
      </c>
      <c r="D222" s="3"/>
      <c r="E222" s="3">
        <v>105</v>
      </c>
      <c r="F222" s="3"/>
      <c r="G222" s="3"/>
      <c r="H222" s="3"/>
      <c r="I222" s="14"/>
    </row>
    <row r="223" spans="1:10" x14ac:dyDescent="0.25">
      <c r="A223" s="3" t="s">
        <v>0</v>
      </c>
      <c r="B223" s="3" t="s">
        <v>57</v>
      </c>
      <c r="C223" s="3">
        <v>107</v>
      </c>
      <c r="D223" s="3"/>
      <c r="E223" s="3">
        <v>107</v>
      </c>
      <c r="F223" s="3"/>
      <c r="G223" s="3"/>
      <c r="H223" s="3"/>
      <c r="I223" s="14"/>
    </row>
    <row r="224" spans="1:10" x14ac:dyDescent="0.25">
      <c r="A224" s="3" t="s">
        <v>0</v>
      </c>
      <c r="B224" s="3" t="s">
        <v>58</v>
      </c>
      <c r="C224" s="3">
        <v>24.5</v>
      </c>
      <c r="D224" s="3">
        <v>5</v>
      </c>
      <c r="E224" s="3">
        <v>122.5</v>
      </c>
      <c r="F224" s="3"/>
      <c r="G224" s="3"/>
      <c r="H224" s="3"/>
      <c r="I224" s="14"/>
    </row>
    <row r="225" spans="1:9" x14ac:dyDescent="0.25">
      <c r="A225" s="3" t="s">
        <v>0</v>
      </c>
      <c r="B225" s="3" t="s">
        <v>59</v>
      </c>
      <c r="C225" s="3">
        <v>0</v>
      </c>
      <c r="D225" s="3"/>
      <c r="E225" s="3">
        <v>0</v>
      </c>
      <c r="F225" s="3"/>
      <c r="G225" s="3"/>
      <c r="H225" s="3"/>
      <c r="I225" s="14"/>
    </row>
    <row r="226" spans="1:9" x14ac:dyDescent="0.25">
      <c r="A226" s="3" t="s">
        <v>0</v>
      </c>
      <c r="B226" s="3" t="s">
        <v>221</v>
      </c>
      <c r="C226" s="3">
        <v>60</v>
      </c>
      <c r="D226" s="3">
        <v>5</v>
      </c>
      <c r="E226" s="3">
        <v>300</v>
      </c>
      <c r="F226" s="3"/>
      <c r="G226" s="3"/>
      <c r="H226" s="3"/>
      <c r="I226" s="14"/>
    </row>
    <row r="227" spans="1:9" x14ac:dyDescent="0.25">
      <c r="A227" s="3" t="s">
        <v>0</v>
      </c>
      <c r="B227" s="3" t="s">
        <v>155</v>
      </c>
      <c r="C227" s="3">
        <v>156</v>
      </c>
      <c r="D227" s="3"/>
      <c r="E227" s="3">
        <v>156</v>
      </c>
      <c r="F227" s="3"/>
      <c r="G227" s="3"/>
      <c r="H227" s="3"/>
      <c r="I227" s="14"/>
    </row>
    <row r="228" spans="1:9" x14ac:dyDescent="0.25">
      <c r="A228" s="3" t="s">
        <v>0</v>
      </c>
      <c r="B228" s="3" t="s">
        <v>156</v>
      </c>
      <c r="C228" s="3">
        <v>0</v>
      </c>
      <c r="D228" s="3"/>
      <c r="E228" s="3">
        <v>0</v>
      </c>
      <c r="F228" s="3"/>
      <c r="G228" s="3"/>
      <c r="H228" s="3"/>
      <c r="I228" s="14"/>
    </row>
    <row r="229" spans="1:9" x14ac:dyDescent="0.25">
      <c r="A229" s="3" t="s">
        <v>0</v>
      </c>
      <c r="B229" s="3" t="s">
        <v>157</v>
      </c>
      <c r="C229" s="3">
        <v>0</v>
      </c>
      <c r="D229" s="3"/>
      <c r="E229" s="3">
        <v>0</v>
      </c>
      <c r="F229" s="3"/>
      <c r="G229" s="3"/>
      <c r="H229" s="3"/>
      <c r="I229" s="14"/>
    </row>
    <row r="230" spans="1:9" x14ac:dyDescent="0.25">
      <c r="A230" s="3" t="s">
        <v>0</v>
      </c>
      <c r="B230" s="3" t="s">
        <v>158</v>
      </c>
      <c r="C230" s="3">
        <v>0</v>
      </c>
      <c r="D230" s="3"/>
      <c r="E230" s="3">
        <v>0</v>
      </c>
      <c r="F230" s="3"/>
      <c r="G230" s="3"/>
      <c r="H230" s="3"/>
      <c r="I230" s="14"/>
    </row>
    <row r="231" spans="1:9" x14ac:dyDescent="0.25">
      <c r="A231" s="3"/>
      <c r="B231" s="3"/>
      <c r="C231" s="3"/>
      <c r="D231" s="3"/>
      <c r="E231" s="3">
        <f>SUM(E214:E230)</f>
        <v>976.5</v>
      </c>
      <c r="F231" s="3"/>
      <c r="G231" s="3"/>
      <c r="H231" s="3"/>
      <c r="I231" s="14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14"/>
    </row>
    <row r="246" spans="2:2" x14ac:dyDescent="0.25">
      <c r="B246" s="2"/>
    </row>
    <row r="265" spans="2:2" x14ac:dyDescent="0.25">
      <c r="B265" s="1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</sheetData>
  <sortState ref="A3:J268">
    <sortCondition ref="A3"/>
  </sortState>
  <hyperlinks>
    <hyperlink ref="A99:A100" r:id="rId1" display="http://forum.sibmama.ru/viewtopic.php?t=821156&amp;postdays=0&amp;postorder=asc&amp;start=600"/>
    <hyperlink ref="A170" r:id="rId2" display="http://forum.sibmama.ru/viewtopic.php?t=821156&amp;postdays=0&amp;postorder=asc&amp;start=750"/>
    <hyperlink ref="A184" r:id="rId3" display="http://forum.sibmama.ru/viewtopic.php?t=821156&amp;postdays=0&amp;postorder=asc&amp;start=735"/>
    <hyperlink ref="A185" r:id="rId4" display="http://forum.sibmama.ru/viewtopic.php?t=821156&amp;postdays=0&amp;postorder=asc&amp;start=735"/>
    <hyperlink ref="A171" r:id="rId5" display="http://forum.sibmama.ru/viewtopic.php?t=821156&amp;postdays=0&amp;postorder=asc&amp;start=750"/>
    <hyperlink ref="A186" r:id="rId6" display="http://forum.sibmama.ru/viewtopic.php?t=821156&amp;postdays=0&amp;postorder=asc&amp;start=735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2013-09-28T06:34:16Z</dcterms:modified>
</cp:coreProperties>
</file>