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00" yWindow="255" windowWidth="14685" windowHeight="78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25" i="1" l="1"/>
  <c r="F125" i="1"/>
  <c r="E125" i="1"/>
  <c r="E122" i="1"/>
  <c r="F122" i="1" s="1"/>
  <c r="H122" i="1" s="1"/>
  <c r="F112" i="1"/>
  <c r="H112" i="1" s="1"/>
  <c r="E112" i="1"/>
  <c r="E93" i="1"/>
  <c r="F93" i="1" s="1"/>
  <c r="H93" i="1" s="1"/>
  <c r="E79" i="1"/>
  <c r="F79" i="1" s="1"/>
  <c r="H79" i="1" s="1"/>
  <c r="E54" i="1"/>
  <c r="F54" i="1" s="1"/>
  <c r="H54" i="1" s="1"/>
  <c r="E30" i="1"/>
  <c r="F30" i="1" s="1"/>
  <c r="H30" i="1" s="1"/>
  <c r="E71" i="1"/>
  <c r="E131" i="1" l="1"/>
  <c r="F131" i="1" s="1"/>
  <c r="H131" i="1" s="1"/>
  <c r="E128" i="1"/>
  <c r="F128" i="1" s="1"/>
  <c r="H128" i="1" s="1"/>
  <c r="E116" i="1"/>
  <c r="F116" i="1" s="1"/>
  <c r="H116" i="1" s="1"/>
  <c r="E101" i="1"/>
  <c r="F101" i="1" s="1"/>
  <c r="H101" i="1" s="1"/>
  <c r="E97" i="1"/>
  <c r="F97" i="1" s="1"/>
  <c r="H97" i="1" s="1"/>
  <c r="E91" i="1"/>
  <c r="F91" i="1" s="1"/>
  <c r="H91" i="1" s="1"/>
  <c r="E81" i="1"/>
  <c r="F81" i="1" s="1"/>
  <c r="H81" i="1" s="1"/>
  <c r="E70" i="1"/>
  <c r="F70" i="1" s="1"/>
  <c r="H70" i="1" s="1"/>
  <c r="E66" i="1"/>
  <c r="F66" i="1" s="1"/>
  <c r="H66" i="1" s="1"/>
  <c r="E61" i="1"/>
  <c r="F61" i="1" s="1"/>
  <c r="H61" i="1" s="1"/>
  <c r="E57" i="1"/>
  <c r="F57" i="1" s="1"/>
  <c r="H57" i="1" s="1"/>
  <c r="E52" i="1"/>
  <c r="F52" i="1" s="1"/>
  <c r="H52" i="1" s="1"/>
  <c r="E48" i="1"/>
  <c r="F48" i="1" s="1"/>
  <c r="H48" i="1" s="1"/>
  <c r="E43" i="1"/>
  <c r="F43" i="1" s="1"/>
  <c r="H43" i="1" s="1"/>
  <c r="E33" i="1"/>
  <c r="F33" i="1" s="1"/>
  <c r="H33" i="1" s="1"/>
  <c r="E27" i="1"/>
  <c r="F27" i="1" s="1"/>
  <c r="H27" i="1" s="1"/>
  <c r="E22" i="1"/>
  <c r="F22" i="1" s="1"/>
  <c r="H22" i="1" s="1"/>
  <c r="E14" i="1"/>
  <c r="F14" i="1" s="1"/>
  <c r="H14" i="1" s="1"/>
  <c r="E12" i="1"/>
  <c r="F12" i="1" s="1"/>
  <c r="H12" i="1" s="1"/>
  <c r="E10" i="1"/>
  <c r="F10" i="1" s="1"/>
  <c r="H10" i="1" s="1"/>
  <c r="E7" i="1"/>
  <c r="F7" i="1" s="1"/>
  <c r="H7" i="1" s="1"/>
  <c r="E5" i="1"/>
  <c r="F5" i="1" s="1"/>
  <c r="H5" i="1" s="1"/>
  <c r="E72" i="1"/>
  <c r="E73" i="1" l="1"/>
  <c r="F73" i="1" s="1"/>
  <c r="H73" i="1" s="1"/>
</calcChain>
</file>

<file path=xl/sharedStrings.xml><?xml version="1.0" encoding="utf-8"?>
<sst xmlns="http://schemas.openxmlformats.org/spreadsheetml/2006/main" count="359" uniqueCount="230">
  <si>
    <t>ник</t>
  </si>
  <si>
    <t>наименование</t>
  </si>
  <si>
    <t>цена</t>
  </si>
  <si>
    <t>кол-во</t>
  </si>
  <si>
    <t>итого</t>
  </si>
  <si>
    <t>с орг%</t>
  </si>
  <si>
    <t>сдано</t>
  </si>
  <si>
    <t>долг</t>
  </si>
  <si>
    <t>Футболка для девочки (Черубино) Артикул:CSK6898 р.110/60 арбузный </t>
  </si>
  <si>
    <t>Футболка детская (Бамбино) Артикул:379 р.110 </t>
  </si>
  <si>
    <t>Футболка для девочки (Черубино)Артикул:CSK6913 р.110/60 бирюзовый</t>
  </si>
  <si>
    <t>angeldemon</t>
  </si>
  <si>
    <t>GalaK</t>
  </si>
  <si>
    <t>Кофточка с длин. рукав (Фанни Зебра) 4.6.2а р.80/52 на дев.</t>
  </si>
  <si>
    <t>Кофточка с длинным рукавом (Фанни Зебра) 4.6.4а р.80/52 на дев.</t>
  </si>
  <si>
    <t>Купальник гимнастический для девочки (Черубино)CAK4079 р.104/56 118.00 чёрный </t>
  </si>
  <si>
    <t>2 шт </t>
  </si>
  <si>
    <t>на замену 110 </t>
  </si>
  <si>
    <t>на замену с длинным рукавом CAK4081 104 или 110</t>
  </si>
  <si>
    <t>Каштанк@</t>
  </si>
  <si>
    <t>Пани КатЭ</t>
  </si>
  <si>
    <t>n@ti76</t>
  </si>
  <si>
    <t>Шапка детская (Арктик) Артикул:ЗМ-408 Производитель:Арктик р-р 54 470 руб. </t>
  </si>
  <si>
    <t>Пижама детская (Консалт) Артикул:К1513 небесный+яр.голубой р.52/104 265 руб. </t>
  </si>
  <si>
    <t>Перчатки детские (Кроха) Артикул:G-BR-01 р-р 4/6 320 руб. </t>
  </si>
  <si>
    <t>Перчатки детские (Кроха) Артикул:G-FIX-2 р-р 4/6 304 руб.</t>
  </si>
  <si>
    <t>Кливия</t>
  </si>
  <si>
    <t>irenkaN</t>
  </si>
  <si>
    <t>Комплект для девочки (платье,трусики) артикул:CSB9347 , производитель: Черубино (Cherubino), р.80/52, цвет коралл/персиков, цена 262.0 р. ( как на картинке) </t>
  </si>
  <si>
    <t>ElizaR</t>
  </si>
  <si>
    <t>CAN 7204 (02) Брюки ясельные голубой(полоска) (062)-40 у 70,85 р - 1 шт </t>
  </si>
  <si>
    <t>CAN 7204 (02) Брюки ясельные голубой(полоска) (068)-44 у 70,85 р - 1 шт </t>
  </si>
  <si>
    <t>FM 5027 Комплект женский бирюзовый (170)-092-100 у 271,05 р - 1 шт</t>
  </si>
  <si>
    <t>С1002 Комбинезон ясельный набивной голубой (080-86)-52 72,80 - 1 шт</t>
  </si>
  <si>
    <t>Медовая</t>
  </si>
  <si>
    <t>Колготки детские (Черубино) Артикул:CAB04021 р.3/4года -1 цвет мальчуковый какой-нибудь</t>
  </si>
  <si>
    <t>Трусы жен. (Евразия) Артикул:06-113-117 р.L - 2шт.</t>
  </si>
  <si>
    <t xml:space="preserve">Колготки женские (Аллюре), Артикул:Меланж100 размер.3, цвет -fumo  </t>
  </si>
  <si>
    <t>Барсюша</t>
  </si>
  <si>
    <t>Фи@лка</t>
  </si>
  <si>
    <t>Майка дет. (Юник) Артикул:U222М-11 р.80 голубой - 1шт. </t>
  </si>
  <si>
    <t>Трусы детские (Юник)Артикул:U224-11 р. 80 голубой - 1шт. </t>
  </si>
  <si>
    <t>Кофточка ясельная (Черубино) Артикул: CAN6729 р.80 билюзовый - 1шт. </t>
  </si>
  <si>
    <t>Кофточка ясельная (Бель Бимбо) Артикул: 136066 р.80 -1шт. </t>
  </si>
  <si>
    <t>Кофточка(Евразия) Артикул: 06-207-009 р.80 -1шт. </t>
  </si>
  <si>
    <t>Платье для девочки т.лиловый (140)-72 у 1шт. 222.95р на замену CWJ 6221 Платье для девочки малиновый (140)-72 у</t>
  </si>
  <si>
    <t>Natty_S</t>
  </si>
  <si>
    <t xml:space="preserve">9184 Комбинезон ясельный розовый (074)-48 у 1 шт. </t>
  </si>
  <si>
    <t xml:space="preserve">CAN 9184 Комбинезон ясельный розовый (080)-52 у 1 шт. </t>
  </si>
  <si>
    <t>CAN 4049 Полукомбинезон полоска розовая (074)-48 ВЕ 1 шт.</t>
  </si>
  <si>
    <t>Елена Люфт</t>
  </si>
  <si>
    <t>CWB 6254 Сарафан для девочки серый (080)-52 у 129,35руб </t>
  </si>
  <si>
    <t>CAK 7222 (06) Брюки для мальчика т.бежевый (116)-60 У </t>
  </si>
  <si>
    <t>CAK 7222 (06) Брюки для мальчика т.бежевый (110)-60 У 149,50 - 1 шт.</t>
  </si>
  <si>
    <t>Tanushik</t>
  </si>
  <si>
    <t>FL 7033 Бриджи женские чёрный (170)-112 (52)| у 238,55</t>
  </si>
  <si>
    <t>CAJ 6175 Джемпер для девочки коралловый (128)-64 у 147.55руб </t>
  </si>
  <si>
    <t>CAJ 6515 (08) Куртка для девочки т.синий (128)-64 У 249.60руб</t>
  </si>
  <si>
    <t>pyuli</t>
  </si>
  <si>
    <t>G-9 Перчатки детские (Кроха) размер 8-10 289,00 на замену G-96 размер 8-10 цена 237 </t>
  </si>
  <si>
    <t>Комплект ясельный (кофточка,ползунки,шапка) Черубино, Артикул:CSN9336 , размер р.62/40, цвет желтый</t>
  </si>
  <si>
    <t>Зафира</t>
  </si>
  <si>
    <t>Майка д/мал. (Черубино) артикул: CSB6557 р.80/52, бирюзовый/салатовый - 1 шт. </t>
  </si>
  <si>
    <t>Кофточка с длинным рукавом (Фанни Зебра)артикул 4.6.4а - р.р.80/52 - 1шт. </t>
  </si>
  <si>
    <t>Штанишки под подгузник (Фанни Зебра) артикул: И4.24.2 р.80/52 - 1 шт. </t>
  </si>
  <si>
    <t xml:space="preserve"> Кальсоны мужские (Черубино)Артикул: MS1035 р.170-176/80 (46) </t>
  </si>
  <si>
    <t>CWJ 6117 Джемпер для мальчиков оранжевый (140)-72 </t>
  </si>
  <si>
    <t>CWJ 9127 Комплект детский хаки 146-76 ВЕ замена CWJ 9127 Комплект детский черный 146-76 ВЕ </t>
  </si>
  <si>
    <t>CAJ 6087 Рубашка поло (джемпер) с дл.рукавом для мальчиков бежевый (146)-76</t>
  </si>
  <si>
    <t>БАЛАНЮЧКА</t>
  </si>
  <si>
    <t>Солнечный зaйчик*</t>
  </si>
  <si>
    <t>провизор</t>
  </si>
  <si>
    <t xml:space="preserve">Носки женские (Планета Носков) Артикул:2112пн р. 25 - 3 шт </t>
  </si>
  <si>
    <t>Артикул:CWB61028 Производитель:Черубино (Cherubino) р.92/56</t>
  </si>
  <si>
    <t>Пижама для девочки (Черубино) Артикул:CAB5158 р.92/56</t>
  </si>
  <si>
    <t>Футболка дет.(Евразия) Артикул:441-018 Производитель:Школа р.5/110 88.0 р. </t>
  </si>
  <si>
    <t>Футболка для мальчика (Черубино)Артикул:CAK6930 Производитель:Школа р.110/60 красный 97.0 р. </t>
  </si>
  <si>
    <t>Комплект (Евразия)Артикул:Н005 Производитель:Евразияр.4/104 черн.+бирюза 188.0 р. </t>
  </si>
  <si>
    <t>Футболка дет. "Карамель" (Юник)Артикул:U212-7 Производитель:Юник р.86 сиреневый 132.0 р.</t>
  </si>
  <si>
    <t>lulka12</t>
  </si>
  <si>
    <t>Халат дет. "Мой зайчик" Артикул: U375-32-24 Производитель: Юник, размер 116, цвет светлорозовый/белый, цена 548 руб</t>
  </si>
  <si>
    <t>Astafeva</t>
  </si>
  <si>
    <t>Пижама для девочки (Черубино) Артикул: CAB5158 - 219р - 86/52 - розовый на замену любой цвет</t>
  </si>
  <si>
    <t>Платье для девочки (Черубино)Артикул: CAK61031 размер 122, цвет фиолетовый, на замену розовый, цена 232 руб. </t>
  </si>
  <si>
    <t>Платье для девочки (Консалт)Артикул: К5209к59 размер 122, цвет минт2, 325 руб.</t>
  </si>
  <si>
    <t>loona</t>
  </si>
  <si>
    <t xml:space="preserve">1) Сорочка женская (Красная ветка) Артикул: 244ХГ938 р.104/52 цена 232,00 руб. 1шт. </t>
  </si>
  <si>
    <t>2) Туника женская (Красная ветка) Артикул: 201ХР1157 р.104/52 цена 300,00 руб. 1шт.</t>
  </si>
  <si>
    <t>Avasilina</t>
  </si>
  <si>
    <t>Артикул:1828кс-2-1Супер комплект 10 предм. Мир детей </t>
  </si>
  <si>
    <t>CAN 9251 Комплект ясельный розовый (074)-48 ВЕ 132р - 1шт. </t>
  </si>
  <si>
    <t>CAN 9184 Комбинезон ясельный розовый (074)-48 у 102 р-1 шт.</t>
  </si>
  <si>
    <t>Куликова</t>
  </si>
  <si>
    <t>FS 7030 Брюки женские чёрный (170)-096(44) у 217,75 </t>
  </si>
  <si>
    <t>Рукавицы детские (Кроха) M-SM-241 217,00 размер 4-6 лет, цвет - синий. На замену можно любые другие рукавицы цвет синий или темно-синий.</t>
  </si>
  <si>
    <t>Колготки женские (Аллюре) VELOUR100 р.5</t>
  </si>
  <si>
    <t>nero</t>
  </si>
  <si>
    <t>на замену Колготки женские (Аллюре) VELOUR120</t>
  </si>
  <si>
    <t>Кальсоны детские (Евразия) Артикул:12-412-115 Производитель:Евразия р.7/122 цена 234 руб.; </t>
  </si>
  <si>
    <t>Водолазка для мальчика (Черубино) Артикул:CWJ61025 Производитель:Черубино (Cherubino) р.128/64 цена 199 руб. цвета в порядке убывания предпочтения: антрацит, серый меланж, темно-синий, синий.</t>
  </si>
  <si>
    <t>Journey</t>
  </si>
  <si>
    <t>Артикул:CAJ2103 Производитель:Черубино (Cherubino)р.110/60/116 т.серый меланж 135.0 р. </t>
  </si>
  <si>
    <t>Артикул:KF13-021 Производитель:Виз-А-Ви (Vis-A-Vis) р.S Black 128.0 р. </t>
  </si>
  <si>
    <t>Артикул:TESSA-COTTON MELATESSA Производитель:Беллиссима (Bellissima) р.4 155.0 р. </t>
  </si>
  <si>
    <t>Артикул:CWJ61025 Производитель:Черубино (Cherubino) р.134/68 синий 199.0 р.</t>
  </si>
  <si>
    <t>Перчатки G-12 размер 6/8 цена 237р. на замену G-MM-05 размер 6/8 цена 284р либо G-9 6/8 цена 289р</t>
  </si>
  <si>
    <t>NastyaMak</t>
  </si>
  <si>
    <t>Футболка для девочки (Черубино)</t>
  </si>
  <si>
    <t>CAJ6611</t>
  </si>
  <si>
    <t>р.146/76</t>
  </si>
  <si>
    <t>чёрный</t>
  </si>
  <si>
    <t>р.140/72</t>
  </si>
  <si>
    <t>Комбинезон ясельный (Консалт)</t>
  </si>
  <si>
    <t>К6050</t>
  </si>
  <si>
    <t>р.36/56</t>
  </si>
  <si>
    <t>беж.полоска</t>
  </si>
  <si>
    <t>р.52/80</t>
  </si>
  <si>
    <t>голуб.полоска</t>
  </si>
  <si>
    <t>Платье для девочки (Черубино)</t>
  </si>
  <si>
    <t>CAK61031</t>
  </si>
  <si>
    <t>р.122/64</t>
  </si>
  <si>
    <t>розовый</t>
  </si>
  <si>
    <t>Водолазка для мальчика (Черубино)</t>
  </si>
  <si>
    <t>CWJ61025</t>
  </si>
  <si>
    <t>р.134/68</t>
  </si>
  <si>
    <t>синий</t>
  </si>
  <si>
    <t>Джемпер для девочки (Черубино)</t>
  </si>
  <si>
    <t>CWB61028</t>
  </si>
  <si>
    <t>р.92/56</t>
  </si>
  <si>
    <t>салатовый</t>
  </si>
  <si>
    <t>Пижама для девочки (Черубино)</t>
  </si>
  <si>
    <t>CAB5158</t>
  </si>
  <si>
    <t>сиреневый</t>
  </si>
  <si>
    <t>Носки женские (Планета Носков)</t>
  </si>
  <si>
    <t>2112пн</t>
  </si>
  <si>
    <t>р.25</t>
  </si>
  <si>
    <t>Футболка дет.(Евразия)</t>
  </si>
  <si>
    <t>441-018</t>
  </si>
  <si>
    <t>р.5/110</t>
  </si>
  <si>
    <t>Футболка для мальчика (Черубино)</t>
  </si>
  <si>
    <t>CAK6930</t>
  </si>
  <si>
    <t>р.110/60</t>
  </si>
  <si>
    <t>красный</t>
  </si>
  <si>
    <t>Комплект (Евразия)</t>
  </si>
  <si>
    <t>Н005</t>
  </si>
  <si>
    <t>р.4/104</t>
  </si>
  <si>
    <t>черн. бирюза</t>
  </si>
  <si>
    <t>Футболка дет. "Карамель" (Юник)</t>
  </si>
  <si>
    <t>U212-7</t>
  </si>
  <si>
    <t>р.86</t>
  </si>
  <si>
    <t>р.86/52</t>
  </si>
  <si>
    <t>Халат дет. "Мой зайчик"</t>
  </si>
  <si>
    <t>U375-32-24</t>
  </si>
  <si>
    <t>р.116</t>
  </si>
  <si>
    <t>св.розовый/белый</t>
  </si>
  <si>
    <t>фиолетовый</t>
  </si>
  <si>
    <t>Платье для девочки (Консалт)</t>
  </si>
  <si>
    <t>К5209к59</t>
  </si>
  <si>
    <t>р.64/122</t>
  </si>
  <si>
    <t>минт2</t>
  </si>
  <si>
    <t>Сорочка женская (Красная ветка)</t>
  </si>
  <si>
    <t>244ХГ938</t>
  </si>
  <si>
    <t>р.104/52</t>
  </si>
  <si>
    <t>Туника женская (Красная ветка)</t>
  </si>
  <si>
    <t>201ХР1157</t>
  </si>
  <si>
    <t>Супер комплект (10 предм.) (Мир детей)</t>
  </si>
  <si>
    <t>1828кс-2-1</t>
  </si>
  <si>
    <t>один размер</t>
  </si>
  <si>
    <t>Рукавицы детские (Кроха)</t>
  </si>
  <si>
    <t>M-SM-241</t>
  </si>
  <si>
    <t>Колготки женские (Аллюре)</t>
  </si>
  <si>
    <t>VELOUR100</t>
  </si>
  <si>
    <t>р.5</t>
  </si>
  <si>
    <t>Кальсоны детские (Евразия)</t>
  </si>
  <si>
    <t>12-412-115</t>
  </si>
  <si>
    <t>р.7/122</t>
  </si>
  <si>
    <t>р.128/64</t>
  </si>
  <si>
    <t>антранцит</t>
  </si>
  <si>
    <t>CAJ2103</t>
  </si>
  <si>
    <t>р.110/60/116</t>
  </si>
  <si>
    <t>т.серый меланж</t>
  </si>
  <si>
    <t>Футболка для мальчиков (Визави)</t>
  </si>
  <si>
    <t>KF13-021</t>
  </si>
  <si>
    <t>р.S</t>
  </si>
  <si>
    <t>Black</t>
  </si>
  <si>
    <t>Перчатки детские (Кроха)</t>
  </si>
  <si>
    <t>G-12</t>
  </si>
  <si>
    <t>р.4/6</t>
  </si>
  <si>
    <t>синие или темно-синие</t>
  </si>
  <si>
    <t>р.6-8</t>
  </si>
  <si>
    <t>розовые</t>
  </si>
  <si>
    <t>замена G-MM-05р 6/8 или G-9 6/8 розовые</t>
  </si>
  <si>
    <t>на замену желтый</t>
  </si>
  <si>
    <t>Водолазка Артикул:CWB6974 Производитель:Черубино (Cherubino) р.86/52 экрю 151.0 р. </t>
  </si>
  <si>
    <t>К238 Майка  (Евразия) (р.5-6/116, бел.)</t>
  </si>
  <si>
    <t>13-303-017 Майка детская Junior (Евразия) (р.5-6/116)</t>
  </si>
  <si>
    <t>И4.2.2 Распашонка с боков.застеж. (Фанни Зебра) (р.62/40)</t>
  </si>
  <si>
    <t>Джемпер дет. (Консалт) Артикул: СК3452-1 размер 128 цена 195р</t>
  </si>
  <si>
    <t>CAJ7368 Шорты для мальчика (Черубино) т.синий р-р 146\76 148 р.</t>
  </si>
  <si>
    <t>Bulo4ka</t>
  </si>
  <si>
    <t>С1006 Боди распашонка ясельное набивное дл.рукава розовый (050-56)-36 2шт. </t>
  </si>
  <si>
    <t>CAN 9251 Комплект ясельный розовый (062)-40 ВЕ 2шт.</t>
  </si>
  <si>
    <t>биба</t>
  </si>
  <si>
    <t>Лосины для девочки (Черубино) Артикул: CAJ7264 размер 128 цена 115</t>
  </si>
  <si>
    <t>Трусы мужские (Одевашка) Артикул: 1033н 86 руб. размер 112 2 шт</t>
  </si>
  <si>
    <t>Космея</t>
  </si>
  <si>
    <t>Платье для девочки (Черубино).CAK61031 122/64 розовый 232.0 р.</t>
  </si>
  <si>
    <t>заменаCAJ 6087 Рубашка поло (джемпер) с дл.рукавом для мальчиков белый (146)-76 </t>
  </si>
  <si>
    <t>1) Сорочка (рубашка) для мальчика (Черубино), Артикул: CB6T019, Производитель: Черубино (Cherubino), размер 80/52, цвет красный/синий </t>
  </si>
  <si>
    <t>2) Сорочка (рубашка) для мальчика (Черубино), Артикул: CK6T020, Производитель: Черубино (Cherubino), размер 104/56, цвет красный/синий </t>
  </si>
  <si>
    <t>Lesola</t>
  </si>
  <si>
    <t>1) Комбинезон дет. "Каролинка" (Юник) Артикул: U334-23-36 р-р 74 молочно лиловый.</t>
  </si>
  <si>
    <t>2)Трусы-боксеры для мальчика (Черубино)Артикул: CAJ1304 р-р 134 синий.</t>
  </si>
  <si>
    <t>Комбинезон ясельный набивной (Черубино) Артикул: C1002 р.80-86, голубой -1шт.</t>
  </si>
  <si>
    <t>Майка для мальчика (Черубино) CAJ2208, размер152-158, цвет светло голубой, можно св серый, цена 73р. кол-во 3 шт.</t>
  </si>
  <si>
    <t>Комплект детский Kids Артикул: 13-402-018П р-р 110 цена 115р </t>
  </si>
  <si>
    <t>Комплект для мальчика (футболка,шорты)( Черубино) Артикул: CSK9389 р-р 104 цвет: бирюзовый/т.синий </t>
  </si>
  <si>
    <t>Комплект для мальчика (Консалт) Артикул: к2279к78 р-р 104 , 345р </t>
  </si>
  <si>
    <t>Комплект для мальчика (Консалт) Артикул: К1073 р-р 110-116, 135р </t>
  </si>
  <si>
    <t>Комплект для мальчика (Консалт) Артикул: К1100 р-р 110-116, 116р</t>
  </si>
  <si>
    <t>Россита</t>
  </si>
  <si>
    <t>Руся и Рома</t>
  </si>
  <si>
    <t>кальсоны детские размер158, желательно черные не дороже 150-170р. пошире</t>
  </si>
  <si>
    <t>TESSA-COTTON MELATESSA Производитель:Беллиссима (Bellissima) р.4 155.0 р. </t>
  </si>
  <si>
    <t>Комбинезон дет. "Каролинка" (Юник) Артикул: U334-23-36 р-р 74 молочно лиловый.</t>
  </si>
  <si>
    <t>Трусы-боксеры для мальчика (Черубино)Артикул: CAJ1304 р-р 134 синий.</t>
  </si>
  <si>
    <t>Водолазка CWB6974 Производитель:Черубино (Cherubino) р.86/52 экрю 151.0 р. </t>
  </si>
  <si>
    <t>Сорочка (рубашка) для мальчика (Черубино), CB6T019,р 80/52, цвет красный/синий замена: изумрудный/желтый </t>
  </si>
  <si>
    <t>Сорочка (рубашка) для мальчика (Черубино), CK6T020,р 104/56, цвет красный/синий замена: изумрудный/желтый </t>
  </si>
  <si>
    <t>Купальник гимнастический для девочки (Черубино)CAK4079 р.104/56 118.00 чёрный ,или р.110 черный 2 шт. назамену любой другой купальник Черубино  в черном цвете    р.104 или 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</si>
</sst>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" fontId="1" fillId="0" borderId="0" xfId="0" applyNumberFormat="1" applyFont="1"/>
    <xf numFmtId="1" fontId="0" fillId="0" borderId="0" xfId="0" applyNumberFormat="1"/>
    <xf numFmtId="1" fontId="5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7"/>
  <sheetViews>
    <sheetView tabSelected="1" workbookViewId="0">
      <selection activeCell="I2" sqref="I2"/>
    </sheetView>
  </sheetViews>
  <sheetFormatPr defaultRowHeight="15" x14ac:dyDescent="0.25"/>
  <cols>
    <col min="1" max="1" width="27.85546875" customWidth="1"/>
    <col min="2" max="2" width="55.140625" customWidth="1"/>
    <col min="8" max="8" width="9.140625" style="7"/>
  </cols>
  <sheetData>
    <row r="1" spans="1:8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6" t="s">
        <v>7</v>
      </c>
    </row>
    <row r="2" spans="1:8" x14ac:dyDescent="0.25">
      <c r="A2" t="s">
        <v>11</v>
      </c>
      <c r="B2" t="s">
        <v>8</v>
      </c>
      <c r="C2">
        <v>108</v>
      </c>
      <c r="E2">
        <v>108</v>
      </c>
    </row>
    <row r="3" spans="1:8" x14ac:dyDescent="0.25">
      <c r="A3" t="s">
        <v>11</v>
      </c>
      <c r="B3" s="2" t="s">
        <v>9</v>
      </c>
      <c r="C3">
        <v>0</v>
      </c>
      <c r="E3">
        <v>0</v>
      </c>
    </row>
    <row r="4" spans="1:8" x14ac:dyDescent="0.25">
      <c r="A4" t="s">
        <v>11</v>
      </c>
      <c r="B4" t="s">
        <v>10</v>
      </c>
      <c r="C4">
        <v>115</v>
      </c>
      <c r="E4">
        <v>115</v>
      </c>
    </row>
    <row r="5" spans="1:8" s="5" customFormat="1" x14ac:dyDescent="0.25">
      <c r="A5" s="5" t="s">
        <v>11</v>
      </c>
      <c r="E5" s="5">
        <f>SUM(E2:E4)</f>
        <v>223</v>
      </c>
      <c r="F5" s="5">
        <f>E5*1.08</f>
        <v>240.84</v>
      </c>
      <c r="G5" s="5">
        <v>241</v>
      </c>
      <c r="H5" s="8">
        <f>F5-G5</f>
        <v>-0.15999999999999659</v>
      </c>
    </row>
    <row r="6" spans="1:8" x14ac:dyDescent="0.25">
      <c r="A6" t="s">
        <v>81</v>
      </c>
      <c r="B6" t="s">
        <v>80</v>
      </c>
      <c r="C6">
        <v>639</v>
      </c>
      <c r="E6">
        <v>639</v>
      </c>
    </row>
    <row r="7" spans="1:8" s="5" customFormat="1" x14ac:dyDescent="0.25">
      <c r="A7" s="5" t="s">
        <v>81</v>
      </c>
      <c r="E7" s="5">
        <f>SUM(E6)</f>
        <v>639</v>
      </c>
      <c r="F7" s="5">
        <f>E7*1.08</f>
        <v>690.12</v>
      </c>
      <c r="G7" s="5">
        <v>690</v>
      </c>
      <c r="H7" s="8">
        <f>F7-G7</f>
        <v>0.12000000000000455</v>
      </c>
    </row>
    <row r="8" spans="1:8" x14ac:dyDescent="0.25">
      <c r="A8" t="s">
        <v>88</v>
      </c>
      <c r="B8" t="s">
        <v>86</v>
      </c>
      <c r="C8">
        <v>232</v>
      </c>
      <c r="E8">
        <v>232</v>
      </c>
    </row>
    <row r="9" spans="1:8" x14ac:dyDescent="0.25">
      <c r="A9" t="s">
        <v>88</v>
      </c>
      <c r="B9" t="s">
        <v>87</v>
      </c>
      <c r="C9">
        <v>300</v>
      </c>
      <c r="E9">
        <v>300</v>
      </c>
    </row>
    <row r="10" spans="1:8" s="5" customFormat="1" x14ac:dyDescent="0.25">
      <c r="A10" s="5" t="s">
        <v>88</v>
      </c>
      <c r="E10" s="5">
        <f>SUM(E8:E9)</f>
        <v>532</v>
      </c>
      <c r="F10" s="5">
        <f>E10*1.08</f>
        <v>574.56000000000006</v>
      </c>
      <c r="G10" s="5">
        <v>575</v>
      </c>
      <c r="H10" s="8">
        <f>F10-G10</f>
        <v>-0.43999999999994088</v>
      </c>
    </row>
    <row r="11" spans="1:8" x14ac:dyDescent="0.25">
      <c r="A11" t="s">
        <v>199</v>
      </c>
      <c r="B11" s="2" t="s">
        <v>198</v>
      </c>
      <c r="C11">
        <v>148</v>
      </c>
      <c r="E11">
        <v>148</v>
      </c>
    </row>
    <row r="12" spans="1:8" s="5" customFormat="1" x14ac:dyDescent="0.25">
      <c r="A12" s="5" t="s">
        <v>199</v>
      </c>
      <c r="E12" s="5">
        <f>SUM(E11)</f>
        <v>148</v>
      </c>
      <c r="F12" s="5">
        <f>E12*1.08</f>
        <v>159.84</v>
      </c>
      <c r="G12" s="5">
        <v>160</v>
      </c>
      <c r="H12" s="8">
        <f>F12-G12</f>
        <v>-0.15999999999999659</v>
      </c>
    </row>
    <row r="13" spans="1:8" x14ac:dyDescent="0.25">
      <c r="A13" t="s">
        <v>29</v>
      </c>
      <c r="B13" t="s">
        <v>28</v>
      </c>
      <c r="C13">
        <v>262</v>
      </c>
      <c r="E13">
        <v>262</v>
      </c>
    </row>
    <row r="14" spans="1:8" s="5" customFormat="1" x14ac:dyDescent="0.25">
      <c r="A14" s="5" t="s">
        <v>29</v>
      </c>
      <c r="E14" s="5">
        <f>SUM(E13)</f>
        <v>262</v>
      </c>
      <c r="F14" s="5">
        <f>E14*1.08</f>
        <v>282.96000000000004</v>
      </c>
      <c r="G14" s="5">
        <v>283</v>
      </c>
      <c r="H14" s="8">
        <f>F14-G14</f>
        <v>-3.999999999996362E-2</v>
      </c>
    </row>
    <row r="15" spans="1:8" x14ac:dyDescent="0.25">
      <c r="A15" t="s">
        <v>12</v>
      </c>
      <c r="B15" t="s">
        <v>13</v>
      </c>
      <c r="C15">
        <v>0</v>
      </c>
      <c r="E15">
        <v>0</v>
      </c>
    </row>
    <row r="16" spans="1:8" x14ac:dyDescent="0.25">
      <c r="A16" t="s">
        <v>12</v>
      </c>
      <c r="B16" t="s">
        <v>14</v>
      </c>
      <c r="C16">
        <v>62</v>
      </c>
      <c r="D16">
        <v>2</v>
      </c>
      <c r="E16">
        <v>124</v>
      </c>
    </row>
    <row r="17" spans="1:11" x14ac:dyDescent="0.25">
      <c r="A17" t="s">
        <v>12</v>
      </c>
      <c r="B17" s="2" t="s">
        <v>51</v>
      </c>
      <c r="C17">
        <v>129.35</v>
      </c>
      <c r="E17">
        <v>129.35</v>
      </c>
    </row>
    <row r="18" spans="1:11" x14ac:dyDescent="0.25">
      <c r="A18" t="s">
        <v>12</v>
      </c>
      <c r="B18" s="2" t="s">
        <v>55</v>
      </c>
      <c r="C18">
        <v>238.55</v>
      </c>
      <c r="E18">
        <v>238.55</v>
      </c>
    </row>
    <row r="19" spans="1:11" x14ac:dyDescent="0.25">
      <c r="A19" t="s">
        <v>12</v>
      </c>
      <c r="B19" s="2" t="s">
        <v>52</v>
      </c>
      <c r="C19">
        <v>149.5</v>
      </c>
      <c r="E19">
        <v>149.5</v>
      </c>
    </row>
    <row r="20" spans="1:11" x14ac:dyDescent="0.25">
      <c r="A20" t="s">
        <v>12</v>
      </c>
      <c r="B20" t="s">
        <v>95</v>
      </c>
      <c r="C20">
        <v>115</v>
      </c>
      <c r="E20">
        <v>115</v>
      </c>
    </row>
    <row r="21" spans="1:11" x14ac:dyDescent="0.25">
      <c r="A21" t="s">
        <v>12</v>
      </c>
      <c r="B21" t="s">
        <v>97</v>
      </c>
      <c r="C21">
        <v>0</v>
      </c>
      <c r="E21">
        <v>0</v>
      </c>
    </row>
    <row r="22" spans="1:11" s="5" customFormat="1" x14ac:dyDescent="0.25">
      <c r="A22" s="5" t="s">
        <v>12</v>
      </c>
      <c r="E22" s="5">
        <f>SUM(E15:E21)</f>
        <v>756.4</v>
      </c>
      <c r="F22" s="5">
        <f>E22*1.08</f>
        <v>816.91200000000003</v>
      </c>
      <c r="G22" s="5">
        <v>817</v>
      </c>
      <c r="H22" s="8">
        <f>F22-G22</f>
        <v>-8.7999999999965439E-2</v>
      </c>
    </row>
    <row r="23" spans="1:11" x14ac:dyDescent="0.25">
      <c r="A23" t="s">
        <v>27</v>
      </c>
      <c r="B23" s="2" t="s">
        <v>59</v>
      </c>
      <c r="C23">
        <v>0</v>
      </c>
      <c r="E23">
        <v>0</v>
      </c>
    </row>
    <row r="24" spans="1:11" s="5" customFormat="1" x14ac:dyDescent="0.25">
      <c r="A24" s="5" t="s">
        <v>27</v>
      </c>
      <c r="E24" s="5">
        <v>0</v>
      </c>
      <c r="F24" s="5">
        <v>0</v>
      </c>
      <c r="H24" s="8">
        <v>0</v>
      </c>
    </row>
    <row r="25" spans="1:11" x14ac:dyDescent="0.25">
      <c r="A25" t="s">
        <v>100</v>
      </c>
      <c r="B25" t="s">
        <v>98</v>
      </c>
      <c r="C25">
        <v>234</v>
      </c>
      <c r="E25">
        <v>234</v>
      </c>
    </row>
    <row r="26" spans="1:11" s="5" customFormat="1" x14ac:dyDescent="0.25">
      <c r="A26" t="s">
        <v>100</v>
      </c>
      <c r="B26" t="s">
        <v>99</v>
      </c>
      <c r="C26">
        <v>199</v>
      </c>
      <c r="D26"/>
      <c r="E26">
        <v>199</v>
      </c>
      <c r="F26"/>
      <c r="G26"/>
      <c r="H26" s="7"/>
      <c r="I26"/>
      <c r="J26"/>
    </row>
    <row r="27" spans="1:11" x14ac:dyDescent="0.25">
      <c r="A27" s="5" t="s">
        <v>100</v>
      </c>
      <c r="B27" s="5"/>
      <c r="C27" s="5"/>
      <c r="D27" s="5"/>
      <c r="E27" s="5">
        <f>SUM(E23:E26)</f>
        <v>433</v>
      </c>
      <c r="F27" s="5">
        <f>E27*1.08</f>
        <v>467.64000000000004</v>
      </c>
      <c r="G27" s="5">
        <v>0</v>
      </c>
      <c r="H27" s="8">
        <f>F27-G27</f>
        <v>467.64000000000004</v>
      </c>
      <c r="I27" s="5"/>
      <c r="J27" s="5"/>
    </row>
    <row r="28" spans="1:11" x14ac:dyDescent="0.25">
      <c r="A28" t="s">
        <v>210</v>
      </c>
      <c r="B28" t="s">
        <v>208</v>
      </c>
      <c r="C28">
        <v>315</v>
      </c>
      <c r="E28">
        <v>315</v>
      </c>
    </row>
    <row r="29" spans="1:11" s="5" customFormat="1" x14ac:dyDescent="0.25">
      <c r="A29" t="s">
        <v>210</v>
      </c>
      <c r="B29" t="s">
        <v>209</v>
      </c>
      <c r="C29">
        <v>351</v>
      </c>
      <c r="D29"/>
      <c r="E29">
        <v>351</v>
      </c>
      <c r="F29"/>
      <c r="G29"/>
      <c r="H29" s="7"/>
      <c r="I29"/>
      <c r="J29"/>
    </row>
    <row r="30" spans="1:11" x14ac:dyDescent="0.25">
      <c r="A30" s="5" t="s">
        <v>210</v>
      </c>
      <c r="B30" s="5"/>
      <c r="C30" s="5"/>
      <c r="D30" s="5"/>
      <c r="E30" s="5">
        <f>SUM(E28:E29)</f>
        <v>666</v>
      </c>
      <c r="F30" s="5">
        <f>E30*1.08</f>
        <v>719.28000000000009</v>
      </c>
      <c r="G30" s="5">
        <v>0</v>
      </c>
      <c r="H30" s="8">
        <f>F30-G30</f>
        <v>719.28000000000009</v>
      </c>
      <c r="I30" s="5"/>
      <c r="J30" s="5"/>
      <c r="K30" s="5"/>
    </row>
    <row r="31" spans="1:11" s="5" customFormat="1" x14ac:dyDescent="0.25">
      <c r="A31" t="s">
        <v>85</v>
      </c>
      <c r="B31" t="s">
        <v>83</v>
      </c>
      <c r="C31">
        <v>232</v>
      </c>
      <c r="D31"/>
      <c r="E31">
        <v>232</v>
      </c>
      <c r="F31"/>
      <c r="G31"/>
      <c r="H31" s="7"/>
      <c r="I31"/>
      <c r="J31"/>
      <c r="K31"/>
    </row>
    <row r="32" spans="1:11" x14ac:dyDescent="0.25">
      <c r="A32" t="s">
        <v>85</v>
      </c>
      <c r="B32" t="s">
        <v>84</v>
      </c>
      <c r="C32">
        <v>325</v>
      </c>
      <c r="E32">
        <v>325</v>
      </c>
    </row>
    <row r="33" spans="1:12" x14ac:dyDescent="0.25">
      <c r="A33" s="5" t="s">
        <v>85</v>
      </c>
      <c r="B33" s="5"/>
      <c r="C33" s="5"/>
      <c r="D33" s="5"/>
      <c r="E33" s="5">
        <f>SUM(E31:E32)</f>
        <v>557</v>
      </c>
      <c r="F33" s="5">
        <f>E33*1.08</f>
        <v>601.56000000000006</v>
      </c>
      <c r="G33" s="5">
        <v>0</v>
      </c>
      <c r="H33" s="8">
        <f>F33-G33</f>
        <v>601.56000000000006</v>
      </c>
      <c r="I33" s="5"/>
      <c r="J33" s="5"/>
    </row>
    <row r="34" spans="1:12" x14ac:dyDescent="0.25">
      <c r="A34" t="s">
        <v>79</v>
      </c>
      <c r="B34" t="s">
        <v>75</v>
      </c>
      <c r="C34">
        <v>88</v>
      </c>
      <c r="E34">
        <v>88</v>
      </c>
    </row>
    <row r="35" spans="1:12" x14ac:dyDescent="0.25">
      <c r="A35" t="s">
        <v>79</v>
      </c>
      <c r="B35" t="s">
        <v>76</v>
      </c>
      <c r="C35">
        <v>97</v>
      </c>
      <c r="E35">
        <v>97</v>
      </c>
    </row>
    <row r="36" spans="1:12" x14ac:dyDescent="0.25">
      <c r="A36" t="s">
        <v>79</v>
      </c>
      <c r="B36" t="s">
        <v>77</v>
      </c>
      <c r="C36">
        <v>188</v>
      </c>
      <c r="E36">
        <v>188</v>
      </c>
    </row>
    <row r="37" spans="1:12" x14ac:dyDescent="0.25">
      <c r="A37" t="s">
        <v>79</v>
      </c>
      <c r="B37" t="s">
        <v>78</v>
      </c>
      <c r="C37">
        <v>132</v>
      </c>
      <c r="E37">
        <v>132</v>
      </c>
    </row>
    <row r="38" spans="1:12" x14ac:dyDescent="0.25">
      <c r="A38" t="s">
        <v>79</v>
      </c>
      <c r="B38" t="s">
        <v>82</v>
      </c>
      <c r="C38">
        <v>219</v>
      </c>
      <c r="E38">
        <v>219</v>
      </c>
    </row>
    <row r="39" spans="1:12" s="5" customFormat="1" x14ac:dyDescent="0.25">
      <c r="A39" t="s">
        <v>79</v>
      </c>
      <c r="B39" t="s">
        <v>101</v>
      </c>
      <c r="C39">
        <v>135</v>
      </c>
      <c r="D39"/>
      <c r="E39">
        <v>135</v>
      </c>
      <c r="F39"/>
      <c r="G39"/>
      <c r="H39" s="7"/>
      <c r="I39"/>
      <c r="J39"/>
      <c r="L39"/>
    </row>
    <row r="40" spans="1:12" x14ac:dyDescent="0.25">
      <c r="A40" t="s">
        <v>79</v>
      </c>
      <c r="B40" t="s">
        <v>102</v>
      </c>
      <c r="C40">
        <v>128</v>
      </c>
      <c r="E40">
        <v>128</v>
      </c>
      <c r="L40" s="5"/>
    </row>
    <row r="41" spans="1:12" x14ac:dyDescent="0.25">
      <c r="A41" t="s">
        <v>79</v>
      </c>
      <c r="B41" s="2" t="s">
        <v>193</v>
      </c>
      <c r="C41">
        <v>0</v>
      </c>
      <c r="E41">
        <v>0</v>
      </c>
    </row>
    <row r="42" spans="1:12" x14ac:dyDescent="0.25">
      <c r="A42" t="s">
        <v>79</v>
      </c>
      <c r="B42" s="2" t="s">
        <v>103</v>
      </c>
      <c r="C42">
        <v>155</v>
      </c>
      <c r="E42">
        <v>155</v>
      </c>
    </row>
    <row r="43" spans="1:12" x14ac:dyDescent="0.25">
      <c r="A43" s="5" t="s">
        <v>79</v>
      </c>
      <c r="B43" s="5"/>
      <c r="C43" s="5"/>
      <c r="D43" s="5"/>
      <c r="E43" s="5">
        <f>SUM(E34:E42)</f>
        <v>1142</v>
      </c>
      <c r="F43" s="5">
        <f>E43*1.08</f>
        <v>1233.3600000000001</v>
      </c>
      <c r="G43" s="5">
        <v>987</v>
      </c>
      <c r="H43" s="8">
        <f>F43-G43</f>
        <v>246.36000000000013</v>
      </c>
      <c r="I43" s="5"/>
      <c r="J43" s="5"/>
    </row>
    <row r="44" spans="1:12" s="5" customFormat="1" x14ac:dyDescent="0.25">
      <c r="A44" t="s">
        <v>21</v>
      </c>
      <c r="B44" t="s">
        <v>22</v>
      </c>
      <c r="C44">
        <v>470</v>
      </c>
      <c r="D44"/>
      <c r="E44">
        <v>470</v>
      </c>
      <c r="F44"/>
      <c r="G44"/>
      <c r="H44" s="7"/>
      <c r="I44"/>
      <c r="J44"/>
      <c r="L44"/>
    </row>
    <row r="45" spans="1:12" x14ac:dyDescent="0.25">
      <c r="A45" t="s">
        <v>21</v>
      </c>
      <c r="B45" t="s">
        <v>23</v>
      </c>
      <c r="C45">
        <v>265</v>
      </c>
      <c r="E45">
        <v>265</v>
      </c>
      <c r="L45" s="5"/>
    </row>
    <row r="46" spans="1:12" x14ac:dyDescent="0.25">
      <c r="A46" t="s">
        <v>21</v>
      </c>
      <c r="B46" t="s">
        <v>24</v>
      </c>
      <c r="C46">
        <v>322</v>
      </c>
      <c r="E46">
        <v>322</v>
      </c>
    </row>
    <row r="47" spans="1:12" x14ac:dyDescent="0.25">
      <c r="A47" t="s">
        <v>21</v>
      </c>
      <c r="B47" t="s">
        <v>25</v>
      </c>
      <c r="C47">
        <v>304</v>
      </c>
      <c r="E47">
        <v>304</v>
      </c>
    </row>
    <row r="48" spans="1:12" s="5" customFormat="1" x14ac:dyDescent="0.25">
      <c r="A48" s="5" t="s">
        <v>21</v>
      </c>
      <c r="E48" s="5">
        <f>SUM(E44:E47)</f>
        <v>1361</v>
      </c>
      <c r="F48" s="5">
        <f>E48*1.08</f>
        <v>1469.88</v>
      </c>
      <c r="G48" s="5">
        <v>1470</v>
      </c>
      <c r="H48" s="8">
        <f>F48-G48</f>
        <v>-0.11999999999989086</v>
      </c>
      <c r="L48"/>
    </row>
    <row r="49" spans="1:12" x14ac:dyDescent="0.25">
      <c r="A49" t="s">
        <v>106</v>
      </c>
      <c r="B49" t="s">
        <v>105</v>
      </c>
      <c r="C49">
        <v>0</v>
      </c>
      <c r="E49">
        <v>0</v>
      </c>
      <c r="L49" s="5"/>
    </row>
    <row r="50" spans="1:12" s="5" customFormat="1" x14ac:dyDescent="0.25">
      <c r="A50" t="s">
        <v>106</v>
      </c>
      <c r="B50" t="s">
        <v>197</v>
      </c>
      <c r="C50">
        <v>195</v>
      </c>
      <c r="D50"/>
      <c r="E50">
        <v>195</v>
      </c>
      <c r="F50"/>
      <c r="G50"/>
      <c r="H50" s="7"/>
      <c r="I50"/>
      <c r="J50"/>
      <c r="L50"/>
    </row>
    <row r="51" spans="1:12" x14ac:dyDescent="0.25">
      <c r="A51" t="s">
        <v>106</v>
      </c>
      <c r="B51" s="2" t="s">
        <v>203</v>
      </c>
      <c r="C51">
        <v>115</v>
      </c>
      <c r="E51">
        <v>115</v>
      </c>
      <c r="L51" s="5"/>
    </row>
    <row r="52" spans="1:12" x14ac:dyDescent="0.25">
      <c r="A52" s="5" t="s">
        <v>106</v>
      </c>
      <c r="B52" s="5"/>
      <c r="C52" s="5"/>
      <c r="D52" s="5"/>
      <c r="E52" s="5">
        <f>SUM(E49:E51)</f>
        <v>310</v>
      </c>
      <c r="F52" s="5">
        <f>E52*1.08</f>
        <v>334.8</v>
      </c>
      <c r="G52" s="5">
        <v>211</v>
      </c>
      <c r="H52" s="8">
        <f>F52-G52</f>
        <v>123.80000000000001</v>
      </c>
      <c r="I52" s="5"/>
      <c r="J52" s="5"/>
    </row>
    <row r="53" spans="1:12" s="5" customFormat="1" x14ac:dyDescent="0.25">
      <c r="A53" t="s">
        <v>46</v>
      </c>
      <c r="B53" s="2" t="s">
        <v>45</v>
      </c>
      <c r="C53">
        <v>222.95</v>
      </c>
      <c r="D53"/>
      <c r="E53">
        <v>222.95</v>
      </c>
      <c r="F53"/>
      <c r="G53"/>
      <c r="H53" s="7"/>
      <c r="I53"/>
      <c r="J53"/>
      <c r="L53"/>
    </row>
    <row r="54" spans="1:12" x14ac:dyDescent="0.25">
      <c r="A54" s="5" t="s">
        <v>46</v>
      </c>
      <c r="B54" s="5"/>
      <c r="C54" s="5"/>
      <c r="D54" s="5"/>
      <c r="E54" s="5">
        <f>SUM(E53)</f>
        <v>222.95</v>
      </c>
      <c r="F54" s="5">
        <f>E54*1.08</f>
        <v>240.786</v>
      </c>
      <c r="G54" s="5">
        <v>0</v>
      </c>
      <c r="H54" s="8">
        <f>F54-G54</f>
        <v>240.786</v>
      </c>
      <c r="I54" s="5"/>
      <c r="J54" s="5"/>
      <c r="L54" s="5"/>
    </row>
    <row r="55" spans="1:12" x14ac:dyDescent="0.25">
      <c r="A55" t="s">
        <v>58</v>
      </c>
      <c r="B55" s="2" t="s">
        <v>56</v>
      </c>
      <c r="C55">
        <v>147.55000000000001</v>
      </c>
      <c r="E55">
        <v>147.55000000000001</v>
      </c>
    </row>
    <row r="56" spans="1:12" x14ac:dyDescent="0.25">
      <c r="A56" t="s">
        <v>58</v>
      </c>
      <c r="B56" s="2" t="s">
        <v>57</v>
      </c>
      <c r="C56">
        <v>249.6</v>
      </c>
      <c r="E56">
        <v>249.6</v>
      </c>
    </row>
    <row r="57" spans="1:12" s="5" customFormat="1" x14ac:dyDescent="0.25">
      <c r="A57" s="5" t="s">
        <v>58</v>
      </c>
      <c r="E57" s="5">
        <f>SUM(E55:E56)</f>
        <v>397.15</v>
      </c>
      <c r="F57" s="5">
        <f>E57*1.08</f>
        <v>428.92200000000003</v>
      </c>
      <c r="G57" s="5">
        <v>429</v>
      </c>
      <c r="H57" s="8">
        <f>F57-G57</f>
        <v>-7.7999999999974534E-2</v>
      </c>
      <c r="L57"/>
    </row>
    <row r="58" spans="1:12" x14ac:dyDescent="0.25">
      <c r="A58" t="s">
        <v>54</v>
      </c>
      <c r="B58" s="2" t="s">
        <v>53</v>
      </c>
      <c r="C58">
        <v>149.5</v>
      </c>
      <c r="E58">
        <v>149.5</v>
      </c>
      <c r="L58" s="5"/>
    </row>
    <row r="59" spans="1:12" x14ac:dyDescent="0.25">
      <c r="A59" t="s">
        <v>54</v>
      </c>
      <c r="B59" s="2" t="s">
        <v>93</v>
      </c>
      <c r="C59">
        <v>217.75</v>
      </c>
      <c r="E59">
        <v>217.75</v>
      </c>
    </row>
    <row r="60" spans="1:12" x14ac:dyDescent="0.25">
      <c r="A60" t="s">
        <v>54</v>
      </c>
      <c r="B60" t="s">
        <v>94</v>
      </c>
      <c r="C60">
        <v>217</v>
      </c>
      <c r="E60">
        <v>217</v>
      </c>
    </row>
    <row r="61" spans="1:12" x14ac:dyDescent="0.25">
      <c r="A61" s="5" t="s">
        <v>54</v>
      </c>
      <c r="B61" s="5"/>
      <c r="C61" s="5"/>
      <c r="D61" s="5"/>
      <c r="E61" s="5">
        <f>SUM(E58:E60)</f>
        <v>584.25</v>
      </c>
      <c r="F61" s="5">
        <f>E61*1.08</f>
        <v>630.99</v>
      </c>
      <c r="G61" s="5">
        <v>631</v>
      </c>
      <c r="H61" s="8">
        <f>F61-G61</f>
        <v>-9.9999999999909051E-3</v>
      </c>
      <c r="I61" s="5"/>
      <c r="J61" s="5"/>
    </row>
    <row r="62" spans="1:12" s="5" customFormat="1" x14ac:dyDescent="0.25">
      <c r="A62" t="s">
        <v>69</v>
      </c>
      <c r="B62" s="2" t="s">
        <v>66</v>
      </c>
      <c r="C62">
        <v>152.75</v>
      </c>
      <c r="D62"/>
      <c r="E62">
        <v>152.75</v>
      </c>
      <c r="F62"/>
      <c r="G62"/>
      <c r="H62" s="7"/>
      <c r="I62"/>
      <c r="J62"/>
      <c r="L62"/>
    </row>
    <row r="63" spans="1:12" x14ac:dyDescent="0.25">
      <c r="A63" t="s">
        <v>69</v>
      </c>
      <c r="B63" s="2" t="s">
        <v>67</v>
      </c>
      <c r="C63">
        <v>198.25</v>
      </c>
      <c r="E63">
        <v>198.25</v>
      </c>
      <c r="L63" s="5"/>
    </row>
    <row r="64" spans="1:12" x14ac:dyDescent="0.25">
      <c r="A64" t="s">
        <v>69</v>
      </c>
      <c r="B64" s="2" t="s">
        <v>207</v>
      </c>
      <c r="C64">
        <v>0</v>
      </c>
      <c r="E64">
        <v>0</v>
      </c>
    </row>
    <row r="65" spans="1:12" x14ac:dyDescent="0.25">
      <c r="A65" t="s">
        <v>69</v>
      </c>
      <c r="B65" s="2" t="s">
        <v>68</v>
      </c>
      <c r="C65">
        <v>129.35</v>
      </c>
      <c r="E65">
        <v>129.35</v>
      </c>
    </row>
    <row r="66" spans="1:12" s="5" customFormat="1" x14ac:dyDescent="0.25">
      <c r="A66" s="5" t="s">
        <v>69</v>
      </c>
      <c r="E66" s="5">
        <f>SUM(E62:E65)</f>
        <v>480.35</v>
      </c>
      <c r="F66" s="5">
        <f>E66*1.08</f>
        <v>518.77800000000002</v>
      </c>
      <c r="G66" s="5">
        <v>519</v>
      </c>
      <c r="H66" s="8">
        <f>F66-G66</f>
        <v>-0.22199999999997999</v>
      </c>
      <c r="L66"/>
    </row>
    <row r="67" spans="1:12" x14ac:dyDescent="0.25">
      <c r="A67" t="s">
        <v>38</v>
      </c>
      <c r="B67" t="s">
        <v>35</v>
      </c>
      <c r="C67">
        <v>99</v>
      </c>
      <c r="E67">
        <v>99</v>
      </c>
      <c r="L67" s="5"/>
    </row>
    <row r="68" spans="1:12" x14ac:dyDescent="0.25">
      <c r="A68" t="s">
        <v>38</v>
      </c>
      <c r="B68" t="s">
        <v>36</v>
      </c>
      <c r="C68">
        <v>77</v>
      </c>
      <c r="D68">
        <v>2</v>
      </c>
      <c r="E68">
        <v>154</v>
      </c>
    </row>
    <row r="69" spans="1:12" s="5" customFormat="1" x14ac:dyDescent="0.25">
      <c r="A69" t="s">
        <v>38</v>
      </c>
      <c r="B69" t="s">
        <v>37</v>
      </c>
      <c r="C69">
        <v>104</v>
      </c>
      <c r="D69"/>
      <c r="E69">
        <v>104</v>
      </c>
      <c r="F69"/>
      <c r="G69"/>
      <c r="H69" s="7"/>
      <c r="I69"/>
      <c r="J69"/>
      <c r="L69"/>
    </row>
    <row r="70" spans="1:12" x14ac:dyDescent="0.25">
      <c r="A70" s="5" t="s">
        <v>38</v>
      </c>
      <c r="B70" s="5"/>
      <c r="C70" s="5"/>
      <c r="D70" s="5"/>
      <c r="E70" s="5">
        <f>SUM(E67:E69)</f>
        <v>357</v>
      </c>
      <c r="F70" s="5">
        <f>E70*1.08</f>
        <v>385.56</v>
      </c>
      <c r="G70" s="5">
        <v>386</v>
      </c>
      <c r="H70" s="8">
        <f>F70-G70</f>
        <v>-0.43999999999999773</v>
      </c>
      <c r="I70" s="5"/>
      <c r="J70" s="5"/>
      <c r="L70" s="5"/>
    </row>
    <row r="71" spans="1:12" x14ac:dyDescent="0.25">
      <c r="A71" t="s">
        <v>202</v>
      </c>
      <c r="B71" s="2" t="s">
        <v>200</v>
      </c>
      <c r="C71">
        <v>43.55</v>
      </c>
      <c r="D71">
        <v>2</v>
      </c>
      <c r="E71">
        <f>C71*D71</f>
        <v>87.1</v>
      </c>
    </row>
    <row r="72" spans="1:12" x14ac:dyDescent="0.25">
      <c r="A72" t="s">
        <v>202</v>
      </c>
      <c r="B72" s="2" t="s">
        <v>201</v>
      </c>
      <c r="C72">
        <v>132.6</v>
      </c>
      <c r="D72">
        <v>2</v>
      </c>
      <c r="E72">
        <f>C72*2</f>
        <v>265.2</v>
      </c>
    </row>
    <row r="73" spans="1:12" s="5" customFormat="1" x14ac:dyDescent="0.25">
      <c r="A73" s="5" t="s">
        <v>202</v>
      </c>
      <c r="E73" s="5">
        <f>SUM(E71:E72)</f>
        <v>352.29999999999995</v>
      </c>
      <c r="F73" s="5">
        <f>E73*1.08</f>
        <v>380.48399999999998</v>
      </c>
      <c r="G73" s="5">
        <v>286</v>
      </c>
      <c r="H73" s="8">
        <f>F73-G73</f>
        <v>94.48399999999998</v>
      </c>
      <c r="L73"/>
    </row>
    <row r="74" spans="1:12" x14ac:dyDescent="0.25">
      <c r="A74" t="s">
        <v>50</v>
      </c>
      <c r="B74" s="2" t="s">
        <v>47</v>
      </c>
      <c r="C74">
        <v>102.05</v>
      </c>
      <c r="E74">
        <v>102.05</v>
      </c>
      <c r="L74" s="5"/>
    </row>
    <row r="75" spans="1:12" s="5" customFormat="1" x14ac:dyDescent="0.25">
      <c r="A75" t="s">
        <v>50</v>
      </c>
      <c r="B75" s="2" t="s">
        <v>48</v>
      </c>
      <c r="C75">
        <v>102.05</v>
      </c>
      <c r="D75"/>
      <c r="E75">
        <v>102.05</v>
      </c>
      <c r="F75"/>
      <c r="G75"/>
      <c r="H75" s="7"/>
      <c r="I75"/>
      <c r="J75"/>
      <c r="L75"/>
    </row>
    <row r="76" spans="1:12" x14ac:dyDescent="0.25">
      <c r="A76" t="s">
        <v>50</v>
      </c>
      <c r="B76" s="2" t="s">
        <v>49</v>
      </c>
      <c r="C76">
        <v>150.15</v>
      </c>
      <c r="E76">
        <v>150.15</v>
      </c>
      <c r="L76" s="5"/>
    </row>
    <row r="77" spans="1:12" x14ac:dyDescent="0.25">
      <c r="A77" t="s">
        <v>50</v>
      </c>
      <c r="B77" t="s">
        <v>211</v>
      </c>
      <c r="C77">
        <v>152</v>
      </c>
      <c r="E77">
        <v>152</v>
      </c>
    </row>
    <row r="78" spans="1:12" x14ac:dyDescent="0.25">
      <c r="A78" t="s">
        <v>50</v>
      </c>
      <c r="B78" t="s">
        <v>212</v>
      </c>
      <c r="C78">
        <v>71</v>
      </c>
      <c r="E78">
        <v>71</v>
      </c>
    </row>
    <row r="79" spans="1:12" s="5" customFormat="1" x14ac:dyDescent="0.25">
      <c r="A79" s="5" t="s">
        <v>50</v>
      </c>
      <c r="E79" s="5">
        <f>SUM(E74:E78)</f>
        <v>577.25</v>
      </c>
      <c r="F79" s="5">
        <f>E79*1.08</f>
        <v>623.43000000000006</v>
      </c>
      <c r="G79" s="5">
        <v>383</v>
      </c>
      <c r="H79" s="8">
        <f>F79-G79</f>
        <v>240.43000000000006</v>
      </c>
    </row>
    <row r="80" spans="1:12" s="5" customFormat="1" x14ac:dyDescent="0.25">
      <c r="A80" t="s">
        <v>61</v>
      </c>
      <c r="B80" t="s">
        <v>60</v>
      </c>
      <c r="C80">
        <v>225</v>
      </c>
      <c r="D80"/>
      <c r="E80">
        <v>225</v>
      </c>
      <c r="F80"/>
      <c r="G80"/>
      <c r="H80" s="7"/>
      <c r="I80"/>
      <c r="J80"/>
      <c r="K80"/>
    </row>
    <row r="81" spans="1:11" x14ac:dyDescent="0.25">
      <c r="A81" s="5" t="s">
        <v>61</v>
      </c>
      <c r="B81" s="5"/>
      <c r="C81" s="5"/>
      <c r="D81" s="5"/>
      <c r="E81" s="5">
        <f>SUM(E80)</f>
        <v>225</v>
      </c>
      <c r="F81" s="5">
        <f>E81*1.08</f>
        <v>243.00000000000003</v>
      </c>
      <c r="G81" s="5">
        <v>243</v>
      </c>
      <c r="H81" s="8">
        <f>F81-G81</f>
        <v>0</v>
      </c>
      <c r="I81" s="5"/>
      <c r="J81" s="5"/>
    </row>
    <row r="82" spans="1:11" x14ac:dyDescent="0.25">
      <c r="A82" t="s">
        <v>19</v>
      </c>
      <c r="B82" s="2" t="s">
        <v>15</v>
      </c>
      <c r="C82">
        <v>0</v>
      </c>
      <c r="E82">
        <v>0</v>
      </c>
    </row>
    <row r="83" spans="1:11" x14ac:dyDescent="0.25">
      <c r="A83" t="s">
        <v>19</v>
      </c>
      <c r="B83" t="s">
        <v>16</v>
      </c>
    </row>
    <row r="84" spans="1:11" x14ac:dyDescent="0.25">
      <c r="A84" t="s">
        <v>19</v>
      </c>
      <c r="B84" t="s">
        <v>17</v>
      </c>
      <c r="K84" s="5"/>
    </row>
    <row r="85" spans="1:11" s="5" customFormat="1" x14ac:dyDescent="0.25">
      <c r="A85" t="s">
        <v>19</v>
      </c>
      <c r="B85" t="s">
        <v>18</v>
      </c>
      <c r="C85"/>
      <c r="D85"/>
      <c r="E85"/>
      <c r="F85"/>
      <c r="G85"/>
      <c r="H85" s="7"/>
      <c r="I85"/>
      <c r="J85"/>
      <c r="K85"/>
    </row>
    <row r="86" spans="1:11" x14ac:dyDescent="0.25">
      <c r="A86" s="5" t="s">
        <v>19</v>
      </c>
      <c r="B86" s="5"/>
      <c r="C86" s="5"/>
      <c r="D86" s="5"/>
      <c r="E86" s="5"/>
      <c r="F86" s="5"/>
      <c r="G86" s="5"/>
      <c r="H86" s="8"/>
      <c r="I86" s="5"/>
      <c r="J86" s="5"/>
    </row>
    <row r="87" spans="1:11" x14ac:dyDescent="0.25">
      <c r="A87" t="s">
        <v>26</v>
      </c>
      <c r="B87" s="2" t="s">
        <v>196</v>
      </c>
      <c r="C87">
        <v>41</v>
      </c>
      <c r="D87">
        <v>2</v>
      </c>
      <c r="E87">
        <v>82</v>
      </c>
      <c r="K87" s="5"/>
    </row>
    <row r="88" spans="1:11" s="5" customFormat="1" x14ac:dyDescent="0.25">
      <c r="A88" t="s">
        <v>26</v>
      </c>
      <c r="B88" s="2" t="s">
        <v>30</v>
      </c>
      <c r="C88">
        <v>70.849999999999994</v>
      </c>
      <c r="D88"/>
      <c r="E88">
        <v>70.849999999999994</v>
      </c>
      <c r="F88"/>
      <c r="G88"/>
      <c r="H88" s="7"/>
      <c r="I88"/>
      <c r="J88"/>
      <c r="K88"/>
    </row>
    <row r="89" spans="1:11" x14ac:dyDescent="0.25">
      <c r="A89" t="s">
        <v>26</v>
      </c>
      <c r="B89" s="2" t="s">
        <v>31</v>
      </c>
      <c r="C89">
        <v>70.849999999999994</v>
      </c>
      <c r="E89">
        <v>70.849999999999994</v>
      </c>
      <c r="K89" s="5"/>
    </row>
    <row r="90" spans="1:11" s="5" customFormat="1" x14ac:dyDescent="0.25">
      <c r="A90" t="s">
        <v>26</v>
      </c>
      <c r="B90" s="2" t="s">
        <v>32</v>
      </c>
      <c r="C90">
        <v>271.05</v>
      </c>
      <c r="D90"/>
      <c r="E90">
        <v>271.05</v>
      </c>
      <c r="F90"/>
      <c r="G90"/>
      <c r="H90" s="7"/>
      <c r="I90"/>
      <c r="J90"/>
      <c r="K90"/>
    </row>
    <row r="91" spans="1:11" x14ac:dyDescent="0.25">
      <c r="A91" s="5" t="s">
        <v>26</v>
      </c>
      <c r="B91" s="5"/>
      <c r="C91" s="5"/>
      <c r="D91" s="5"/>
      <c r="E91" s="5">
        <f>SUM(E87:E90)</f>
        <v>494.75</v>
      </c>
      <c r="F91" s="5">
        <f>E91*1.08</f>
        <v>534.33000000000004</v>
      </c>
      <c r="G91" s="5">
        <v>534</v>
      </c>
      <c r="H91" s="8">
        <f>F91-G91</f>
        <v>0.33000000000004093</v>
      </c>
      <c r="I91" s="5"/>
      <c r="J91" s="5"/>
    </row>
    <row r="92" spans="1:11" x14ac:dyDescent="0.25">
      <c r="A92" t="s">
        <v>205</v>
      </c>
      <c r="B92" s="2" t="s">
        <v>204</v>
      </c>
      <c r="C92">
        <v>86</v>
      </c>
      <c r="D92">
        <v>2</v>
      </c>
      <c r="E92">
        <v>172</v>
      </c>
    </row>
    <row r="93" spans="1:11" x14ac:dyDescent="0.25">
      <c r="A93" s="5" t="s">
        <v>205</v>
      </c>
      <c r="B93" s="5"/>
      <c r="C93" s="5"/>
      <c r="D93" s="5"/>
      <c r="E93" s="5">
        <f>SUM(E92)</f>
        <v>172</v>
      </c>
      <c r="F93" s="5">
        <f>E93*1.08</f>
        <v>185.76000000000002</v>
      </c>
      <c r="G93" s="5">
        <v>0</v>
      </c>
      <c r="H93" s="8">
        <f>F93-G93</f>
        <v>185.76000000000002</v>
      </c>
      <c r="I93" s="5"/>
      <c r="J93" s="5"/>
      <c r="K93" s="5"/>
    </row>
    <row r="94" spans="1:11" s="5" customFormat="1" x14ac:dyDescent="0.25">
      <c r="A94" t="s">
        <v>92</v>
      </c>
      <c r="B94" t="s">
        <v>89</v>
      </c>
      <c r="C94">
        <v>0</v>
      </c>
      <c r="D94"/>
      <c r="E94">
        <v>0</v>
      </c>
      <c r="F94"/>
      <c r="G94"/>
      <c r="H94" s="7"/>
      <c r="I94"/>
      <c r="J94"/>
      <c r="K94"/>
    </row>
    <row r="95" spans="1:11" x14ac:dyDescent="0.25">
      <c r="A95" t="s">
        <v>92</v>
      </c>
      <c r="B95" s="2" t="s">
        <v>90</v>
      </c>
      <c r="C95">
        <v>132.6</v>
      </c>
      <c r="E95">
        <v>132.6</v>
      </c>
    </row>
    <row r="96" spans="1:11" x14ac:dyDescent="0.25">
      <c r="A96" t="s">
        <v>92</v>
      </c>
      <c r="B96" s="2" t="s">
        <v>91</v>
      </c>
      <c r="C96">
        <v>102.05</v>
      </c>
      <c r="E96">
        <v>102.05</v>
      </c>
      <c r="J96" s="5"/>
    </row>
    <row r="97" spans="1:11" x14ac:dyDescent="0.25">
      <c r="A97" s="5" t="s">
        <v>92</v>
      </c>
      <c r="B97" s="5"/>
      <c r="C97" s="5"/>
      <c r="D97" s="5"/>
      <c r="E97" s="5">
        <f>SUM(E94:E96)</f>
        <v>234.64999999999998</v>
      </c>
      <c r="F97" s="5">
        <f>E97*1.08</f>
        <v>253.422</v>
      </c>
      <c r="G97" s="5">
        <v>0</v>
      </c>
      <c r="H97" s="8">
        <f>F97-G97</f>
        <v>253.422</v>
      </c>
      <c r="I97" s="5"/>
    </row>
    <row r="98" spans="1:11" x14ac:dyDescent="0.25">
      <c r="A98" t="s">
        <v>34</v>
      </c>
      <c r="B98" s="2" t="s">
        <v>30</v>
      </c>
      <c r="C98">
        <v>70.849999999999994</v>
      </c>
      <c r="E98">
        <v>70.849999999999994</v>
      </c>
    </row>
    <row r="99" spans="1:11" x14ac:dyDescent="0.25">
      <c r="A99" t="s">
        <v>34</v>
      </c>
      <c r="B99" s="2" t="s">
        <v>31</v>
      </c>
      <c r="C99">
        <v>70.849999999999994</v>
      </c>
      <c r="E99">
        <v>70.849999999999994</v>
      </c>
    </row>
    <row r="100" spans="1:11" x14ac:dyDescent="0.25">
      <c r="A100" t="s">
        <v>34</v>
      </c>
      <c r="B100" s="2" t="s">
        <v>33</v>
      </c>
      <c r="C100">
        <v>72.8</v>
      </c>
      <c r="E100">
        <v>72.8</v>
      </c>
      <c r="J100" s="5"/>
    </row>
    <row r="101" spans="1:11" x14ac:dyDescent="0.25">
      <c r="A101" s="5" t="s">
        <v>34</v>
      </c>
      <c r="B101" s="5"/>
      <c r="C101" s="5"/>
      <c r="D101" s="5"/>
      <c r="E101" s="5">
        <f>SUM(E98:E100)</f>
        <v>214.5</v>
      </c>
      <c r="F101" s="5">
        <f>E101*1.08</f>
        <v>231.66000000000003</v>
      </c>
      <c r="G101" s="5">
        <v>232</v>
      </c>
      <c r="H101" s="8">
        <f>F101-G101</f>
        <v>-0.33999999999997499</v>
      </c>
      <c r="I101" s="5"/>
    </row>
    <row r="102" spans="1:11" x14ac:dyDescent="0.25">
      <c r="A102" t="s">
        <v>20</v>
      </c>
      <c r="B102" t="s">
        <v>65</v>
      </c>
      <c r="C102">
        <v>225</v>
      </c>
      <c r="E102">
        <v>225</v>
      </c>
    </row>
    <row r="103" spans="1:11" x14ac:dyDescent="0.25">
      <c r="A103" t="s">
        <v>20</v>
      </c>
      <c r="B103" t="s">
        <v>40</v>
      </c>
      <c r="C103">
        <v>64</v>
      </c>
      <c r="E103">
        <v>64</v>
      </c>
      <c r="K103" s="5"/>
    </row>
    <row r="104" spans="1:11" s="5" customFormat="1" x14ac:dyDescent="0.25">
      <c r="A104" t="s">
        <v>20</v>
      </c>
      <c r="B104" t="s">
        <v>41</v>
      </c>
      <c r="C104">
        <v>65</v>
      </c>
      <c r="D104"/>
      <c r="E104">
        <v>65</v>
      </c>
      <c r="F104"/>
      <c r="G104"/>
      <c r="H104" s="7"/>
      <c r="I104"/>
      <c r="J104"/>
      <c r="K104"/>
    </row>
    <row r="105" spans="1:11" x14ac:dyDescent="0.25">
      <c r="A105" t="s">
        <v>20</v>
      </c>
      <c r="B105" t="s">
        <v>42</v>
      </c>
      <c r="C105">
        <v>125</v>
      </c>
      <c r="E105">
        <v>125</v>
      </c>
    </row>
    <row r="106" spans="1:11" x14ac:dyDescent="0.25">
      <c r="A106" t="s">
        <v>20</v>
      </c>
      <c r="B106" t="s">
        <v>43</v>
      </c>
      <c r="C106">
        <v>70</v>
      </c>
      <c r="E106">
        <v>70</v>
      </c>
    </row>
    <row r="107" spans="1:11" x14ac:dyDescent="0.25">
      <c r="A107" t="s">
        <v>20</v>
      </c>
      <c r="B107" t="s">
        <v>44</v>
      </c>
      <c r="C107">
        <v>73</v>
      </c>
      <c r="E107">
        <v>73</v>
      </c>
      <c r="K107" s="5"/>
    </row>
    <row r="108" spans="1:11" s="5" customFormat="1" x14ac:dyDescent="0.25">
      <c r="A108" t="s">
        <v>20</v>
      </c>
      <c r="B108" t="s">
        <v>62</v>
      </c>
      <c r="C108">
        <v>93</v>
      </c>
      <c r="D108"/>
      <c r="E108">
        <v>93</v>
      </c>
      <c r="F108"/>
      <c r="G108"/>
      <c r="H108" s="7"/>
      <c r="I108"/>
      <c r="J108"/>
      <c r="K108"/>
    </row>
    <row r="109" spans="1:11" x14ac:dyDescent="0.25">
      <c r="A109" t="s">
        <v>20</v>
      </c>
      <c r="B109" t="s">
        <v>63</v>
      </c>
      <c r="C109">
        <v>62</v>
      </c>
      <c r="E109">
        <v>62</v>
      </c>
    </row>
    <row r="110" spans="1:11" x14ac:dyDescent="0.25">
      <c r="A110" t="s">
        <v>20</v>
      </c>
      <c r="B110" t="s">
        <v>64</v>
      </c>
      <c r="C110">
        <v>61</v>
      </c>
      <c r="E110">
        <v>61</v>
      </c>
      <c r="J110" s="5"/>
    </row>
    <row r="111" spans="1:11" x14ac:dyDescent="0.25">
      <c r="A111" t="s">
        <v>20</v>
      </c>
      <c r="B111" t="s">
        <v>213</v>
      </c>
      <c r="C111">
        <v>72.8</v>
      </c>
      <c r="E111">
        <v>72.8</v>
      </c>
      <c r="K111" s="5"/>
    </row>
    <row r="112" spans="1:11" s="5" customFormat="1" x14ac:dyDescent="0.25">
      <c r="A112" s="5" t="s">
        <v>20</v>
      </c>
      <c r="E112" s="5">
        <f>SUM(E102:E111)</f>
        <v>910.8</v>
      </c>
      <c r="F112" s="5">
        <f>E112*1.08</f>
        <v>983.66399999999999</v>
      </c>
      <c r="G112" s="5">
        <v>905</v>
      </c>
      <c r="H112" s="8">
        <f>F112-G112</f>
        <v>78.663999999999987</v>
      </c>
    </row>
    <row r="113" spans="1:11" s="5" customFormat="1" x14ac:dyDescent="0.25">
      <c r="A113" t="s">
        <v>71</v>
      </c>
      <c r="B113" t="s">
        <v>72</v>
      </c>
      <c r="C113">
        <v>20</v>
      </c>
      <c r="D113">
        <v>3</v>
      </c>
      <c r="E113">
        <v>60</v>
      </c>
      <c r="F113"/>
      <c r="G113"/>
      <c r="H113" s="7"/>
      <c r="I113"/>
      <c r="J113"/>
      <c r="K113"/>
    </row>
    <row r="114" spans="1:11" x14ac:dyDescent="0.25">
      <c r="A114" t="s">
        <v>71</v>
      </c>
      <c r="B114" t="s">
        <v>73</v>
      </c>
      <c r="C114">
        <v>137</v>
      </c>
      <c r="E114">
        <v>137</v>
      </c>
    </row>
    <row r="115" spans="1:11" x14ac:dyDescent="0.25">
      <c r="A115" t="s">
        <v>71</v>
      </c>
      <c r="B115" t="s">
        <v>74</v>
      </c>
      <c r="C115">
        <v>219</v>
      </c>
      <c r="E115">
        <v>219</v>
      </c>
      <c r="J115" s="5"/>
    </row>
    <row r="116" spans="1:11" x14ac:dyDescent="0.25">
      <c r="A116" s="5" t="s">
        <v>71</v>
      </c>
      <c r="B116" s="5"/>
      <c r="C116" s="5"/>
      <c r="D116" s="5"/>
      <c r="E116" s="5">
        <f>SUM(E113:E115)</f>
        <v>416</v>
      </c>
      <c r="F116" s="5">
        <f>E116*1.08</f>
        <v>449.28000000000003</v>
      </c>
      <c r="G116" s="5">
        <v>449</v>
      </c>
      <c r="H116" s="8">
        <f>F116-G116</f>
        <v>0.28000000000002956</v>
      </c>
      <c r="I116" s="5"/>
    </row>
    <row r="117" spans="1:11" x14ac:dyDescent="0.25">
      <c r="A117" t="s">
        <v>220</v>
      </c>
      <c r="B117" s="2" t="s">
        <v>215</v>
      </c>
      <c r="C117">
        <v>115</v>
      </c>
      <c r="E117">
        <v>115</v>
      </c>
    </row>
    <row r="118" spans="1:11" x14ac:dyDescent="0.25">
      <c r="A118" t="s">
        <v>220</v>
      </c>
      <c r="B118" t="s">
        <v>216</v>
      </c>
      <c r="C118">
        <v>292</v>
      </c>
      <c r="E118">
        <v>292</v>
      </c>
    </row>
    <row r="119" spans="1:11" x14ac:dyDescent="0.25">
      <c r="A119" t="s">
        <v>220</v>
      </c>
      <c r="B119" t="s">
        <v>217</v>
      </c>
      <c r="C119">
        <v>345</v>
      </c>
      <c r="E119">
        <v>345</v>
      </c>
    </row>
    <row r="120" spans="1:11" x14ac:dyDescent="0.25">
      <c r="A120" t="s">
        <v>220</v>
      </c>
      <c r="B120" t="s">
        <v>218</v>
      </c>
      <c r="C120">
        <v>135</v>
      </c>
      <c r="E120">
        <v>135</v>
      </c>
    </row>
    <row r="121" spans="1:11" x14ac:dyDescent="0.25">
      <c r="A121" t="s">
        <v>220</v>
      </c>
      <c r="B121" t="s">
        <v>219</v>
      </c>
      <c r="C121">
        <v>116</v>
      </c>
      <c r="E121">
        <v>116</v>
      </c>
    </row>
    <row r="122" spans="1:11" s="5" customFormat="1" x14ac:dyDescent="0.25">
      <c r="A122" s="5" t="s">
        <v>220</v>
      </c>
      <c r="E122" s="5">
        <f>SUM(E117:E121)</f>
        <v>1003</v>
      </c>
      <c r="F122" s="5">
        <f>E122*1.08</f>
        <v>1083.24</v>
      </c>
      <c r="G122" s="5">
        <v>0</v>
      </c>
      <c r="H122" s="8">
        <f>F122-G122</f>
        <v>1083.24</v>
      </c>
    </row>
    <row r="123" spans="1:11" x14ac:dyDescent="0.25">
      <c r="A123" t="s">
        <v>221</v>
      </c>
      <c r="B123" t="s">
        <v>214</v>
      </c>
      <c r="C123">
        <v>73</v>
      </c>
      <c r="D123">
        <v>3</v>
      </c>
      <c r="E123">
        <v>219</v>
      </c>
    </row>
    <row r="124" spans="1:11" x14ac:dyDescent="0.25">
      <c r="A124" t="s">
        <v>221</v>
      </c>
      <c r="B124" s="2" t="s">
        <v>222</v>
      </c>
      <c r="C124">
        <v>0</v>
      </c>
      <c r="E124">
        <v>0</v>
      </c>
    </row>
    <row r="125" spans="1:11" s="5" customFormat="1" x14ac:dyDescent="0.25">
      <c r="A125" s="5" t="s">
        <v>221</v>
      </c>
      <c r="E125" s="5">
        <f>SUM(E123:E124)</f>
        <v>219</v>
      </c>
      <c r="F125" s="5">
        <f>E125*1.08</f>
        <v>236.52</v>
      </c>
      <c r="G125" s="5">
        <v>0</v>
      </c>
      <c r="H125" s="8">
        <f>F125-G125</f>
        <v>236.52</v>
      </c>
    </row>
    <row r="126" spans="1:11" x14ac:dyDescent="0.25">
      <c r="A126" t="s">
        <v>70</v>
      </c>
      <c r="B126" t="s">
        <v>206</v>
      </c>
      <c r="C126">
        <v>232</v>
      </c>
      <c r="E126">
        <v>232</v>
      </c>
    </row>
    <row r="127" spans="1:11" x14ac:dyDescent="0.25">
      <c r="A127" t="s">
        <v>70</v>
      </c>
      <c r="B127" t="s">
        <v>104</v>
      </c>
      <c r="C127">
        <v>199</v>
      </c>
      <c r="E127">
        <v>199</v>
      </c>
    </row>
    <row r="128" spans="1:11" x14ac:dyDescent="0.25">
      <c r="A128" s="5" t="s">
        <v>70</v>
      </c>
      <c r="B128" s="5"/>
      <c r="C128" s="5"/>
      <c r="D128" s="5"/>
      <c r="E128" s="5">
        <f>SUM(E126:E127)</f>
        <v>431</v>
      </c>
      <c r="F128" s="5">
        <f>E128*1.08</f>
        <v>465.48</v>
      </c>
      <c r="G128" s="5">
        <v>465</v>
      </c>
      <c r="H128" s="8">
        <f>F128-G128</f>
        <v>0.48000000000001819</v>
      </c>
      <c r="I128" s="5"/>
      <c r="J128" s="5"/>
    </row>
    <row r="129" spans="1:10" x14ac:dyDescent="0.25">
      <c r="A129" t="s">
        <v>39</v>
      </c>
      <c r="B129" t="s">
        <v>195</v>
      </c>
      <c r="C129">
        <v>77</v>
      </c>
      <c r="E129">
        <v>77</v>
      </c>
    </row>
    <row r="130" spans="1:10" x14ac:dyDescent="0.25">
      <c r="A130" t="s">
        <v>39</v>
      </c>
      <c r="B130" t="s">
        <v>194</v>
      </c>
      <c r="C130">
        <v>79</v>
      </c>
      <c r="E130">
        <v>79</v>
      </c>
      <c r="J130" s="5"/>
    </row>
    <row r="131" spans="1:10" x14ac:dyDescent="0.25">
      <c r="A131" s="5" t="s">
        <v>39</v>
      </c>
      <c r="B131" s="5"/>
      <c r="C131" s="5"/>
      <c r="D131" s="5"/>
      <c r="E131" s="5">
        <f>SUM(E129:E130)</f>
        <v>156</v>
      </c>
      <c r="F131" s="5">
        <f>E131*1.08</f>
        <v>168.48000000000002</v>
      </c>
      <c r="G131" s="5">
        <v>0</v>
      </c>
      <c r="H131" s="8">
        <f>F131-G131</f>
        <v>168.48000000000002</v>
      </c>
      <c r="I131" s="5"/>
    </row>
    <row r="136" spans="1:10" x14ac:dyDescent="0.25">
      <c r="B136" s="4"/>
    </row>
    <row r="137" spans="1:10" x14ac:dyDescent="0.25">
      <c r="B137" s="4"/>
    </row>
  </sheetData>
  <sortState ref="A2:J136">
    <sortCondition ref="A2"/>
  </sortState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49"/>
  <sheetViews>
    <sheetView topLeftCell="A19" workbookViewId="0">
      <selection activeCell="A51" sqref="A51"/>
    </sheetView>
  </sheetViews>
  <sheetFormatPr defaultRowHeight="15" x14ac:dyDescent="0.25"/>
  <cols>
    <col min="1" max="1" width="57" customWidth="1"/>
    <col min="2" max="2" width="18.7109375" customWidth="1"/>
    <col min="3" max="3" width="14.5703125" customWidth="1"/>
    <col min="4" max="4" width="14.28515625" customWidth="1"/>
  </cols>
  <sheetData>
    <row r="3" spans="1:6" x14ac:dyDescent="0.25">
      <c r="A3" t="s">
        <v>173</v>
      </c>
      <c r="B3" t="s">
        <v>174</v>
      </c>
      <c r="C3" t="s">
        <v>175</v>
      </c>
      <c r="E3">
        <v>234</v>
      </c>
      <c r="F3">
        <v>1</v>
      </c>
    </row>
    <row r="4" spans="1:6" x14ac:dyDescent="0.25">
      <c r="A4" t="s">
        <v>165</v>
      </c>
      <c r="B4" t="s">
        <v>166</v>
      </c>
      <c r="C4" t="s">
        <v>167</v>
      </c>
      <c r="D4" t="s">
        <v>121</v>
      </c>
      <c r="E4">
        <v>579</v>
      </c>
      <c r="F4">
        <v>1</v>
      </c>
    </row>
    <row r="5" spans="1:6" x14ac:dyDescent="0.25">
      <c r="A5" t="s">
        <v>163</v>
      </c>
      <c r="B5" t="s">
        <v>164</v>
      </c>
      <c r="C5" t="s">
        <v>162</v>
      </c>
      <c r="E5">
        <v>300</v>
      </c>
      <c r="F5">
        <v>1</v>
      </c>
    </row>
    <row r="6" spans="1:6" x14ac:dyDescent="0.25">
      <c r="A6" t="s">
        <v>133</v>
      </c>
      <c r="B6" t="s">
        <v>134</v>
      </c>
      <c r="C6" t="s">
        <v>135</v>
      </c>
      <c r="E6">
        <v>20</v>
      </c>
      <c r="F6">
        <v>5</v>
      </c>
    </row>
    <row r="7" spans="1:6" x14ac:dyDescent="0.25">
      <c r="A7" t="s">
        <v>160</v>
      </c>
      <c r="B7" t="s">
        <v>161</v>
      </c>
      <c r="C7" t="s">
        <v>162</v>
      </c>
      <c r="E7">
        <v>232</v>
      </c>
      <c r="F7">
        <v>1</v>
      </c>
    </row>
    <row r="8" spans="1:6" x14ac:dyDescent="0.25">
      <c r="A8" t="s">
        <v>136</v>
      </c>
      <c r="B8" t="s">
        <v>137</v>
      </c>
      <c r="C8" t="s">
        <v>138</v>
      </c>
      <c r="E8">
        <v>88</v>
      </c>
      <c r="F8">
        <v>1</v>
      </c>
    </row>
    <row r="9" spans="1:6" x14ac:dyDescent="0.25">
      <c r="A9" t="s">
        <v>130</v>
      </c>
      <c r="B9" t="s">
        <v>131</v>
      </c>
      <c r="C9" t="s">
        <v>128</v>
      </c>
      <c r="D9" t="s">
        <v>132</v>
      </c>
      <c r="E9">
        <v>219</v>
      </c>
      <c r="F9">
        <v>1</v>
      </c>
    </row>
    <row r="10" spans="1:6" x14ac:dyDescent="0.25">
      <c r="A10" t="s">
        <v>130</v>
      </c>
      <c r="B10" t="s">
        <v>131</v>
      </c>
      <c r="C10" t="s">
        <v>150</v>
      </c>
      <c r="D10" t="s">
        <v>121</v>
      </c>
      <c r="E10">
        <v>219</v>
      </c>
      <c r="F10">
        <v>1</v>
      </c>
    </row>
    <row r="11" spans="1:6" x14ac:dyDescent="0.25">
      <c r="A11" t="s">
        <v>139</v>
      </c>
      <c r="B11" t="s">
        <v>178</v>
      </c>
      <c r="C11" t="s">
        <v>179</v>
      </c>
      <c r="D11" t="s">
        <v>180</v>
      </c>
      <c r="E11">
        <v>135</v>
      </c>
      <c r="F11">
        <v>1</v>
      </c>
    </row>
    <row r="12" spans="1:6" x14ac:dyDescent="0.25">
      <c r="A12" t="s">
        <v>107</v>
      </c>
      <c r="B12" t="s">
        <v>108</v>
      </c>
      <c r="C12" t="s">
        <v>109</v>
      </c>
      <c r="D12" t="s">
        <v>110</v>
      </c>
      <c r="E12">
        <v>129</v>
      </c>
      <c r="F12">
        <v>1</v>
      </c>
    </row>
    <row r="13" spans="1:6" x14ac:dyDescent="0.25">
      <c r="A13" t="s">
        <v>107</v>
      </c>
      <c r="B13" t="s">
        <v>108</v>
      </c>
      <c r="C13" t="s">
        <v>111</v>
      </c>
      <c r="D13" t="s">
        <v>110</v>
      </c>
      <c r="E13">
        <v>129</v>
      </c>
      <c r="F13">
        <v>1</v>
      </c>
    </row>
    <row r="14" spans="1:6" x14ac:dyDescent="0.25">
      <c r="A14" t="s">
        <v>118</v>
      </c>
      <c r="B14" t="s">
        <v>119</v>
      </c>
      <c r="C14" t="s">
        <v>120</v>
      </c>
      <c r="D14" t="s">
        <v>121</v>
      </c>
      <c r="E14">
        <v>232</v>
      </c>
      <c r="F14">
        <v>1</v>
      </c>
    </row>
    <row r="15" spans="1:6" x14ac:dyDescent="0.25">
      <c r="A15" t="s">
        <v>118</v>
      </c>
      <c r="B15" t="s">
        <v>119</v>
      </c>
      <c r="C15" t="s">
        <v>120</v>
      </c>
      <c r="D15" t="s">
        <v>155</v>
      </c>
      <c r="E15">
        <v>232</v>
      </c>
      <c r="F15">
        <v>1</v>
      </c>
    </row>
    <row r="16" spans="1:6" x14ac:dyDescent="0.25">
      <c r="A16" t="s">
        <v>139</v>
      </c>
      <c r="B16" t="s">
        <v>140</v>
      </c>
      <c r="C16" t="s">
        <v>141</v>
      </c>
      <c r="D16" t="s">
        <v>142</v>
      </c>
      <c r="E16">
        <v>97</v>
      </c>
      <c r="F16">
        <v>1</v>
      </c>
    </row>
    <row r="17" spans="1:7" x14ac:dyDescent="0.25">
      <c r="A17" t="s">
        <v>126</v>
      </c>
      <c r="B17" t="s">
        <v>127</v>
      </c>
      <c r="C17" t="s">
        <v>128</v>
      </c>
      <c r="D17" t="s">
        <v>129</v>
      </c>
      <c r="E17">
        <v>137</v>
      </c>
      <c r="F17">
        <v>1</v>
      </c>
    </row>
    <row r="18" spans="1:7" x14ac:dyDescent="0.25">
      <c r="A18" t="s">
        <v>122</v>
      </c>
      <c r="B18" t="s">
        <v>123</v>
      </c>
      <c r="C18" t="s">
        <v>124</v>
      </c>
      <c r="D18" t="s">
        <v>125</v>
      </c>
      <c r="E18">
        <v>199</v>
      </c>
      <c r="F18">
        <v>1</v>
      </c>
    </row>
    <row r="19" spans="1:7" x14ac:dyDescent="0.25">
      <c r="A19" t="s">
        <v>122</v>
      </c>
      <c r="B19" t="s">
        <v>123</v>
      </c>
      <c r="C19" t="s">
        <v>176</v>
      </c>
      <c r="D19" t="s">
        <v>177</v>
      </c>
      <c r="E19">
        <v>199</v>
      </c>
      <c r="F19">
        <v>1</v>
      </c>
    </row>
    <row r="20" spans="1:7" x14ac:dyDescent="0.25">
      <c r="A20" t="s">
        <v>185</v>
      </c>
      <c r="B20" t="s">
        <v>186</v>
      </c>
      <c r="C20" t="s">
        <v>189</v>
      </c>
      <c r="D20" t="s">
        <v>190</v>
      </c>
      <c r="E20">
        <v>237</v>
      </c>
      <c r="F20">
        <v>1</v>
      </c>
      <c r="G20" t="s">
        <v>191</v>
      </c>
    </row>
    <row r="21" spans="1:7" x14ac:dyDescent="0.25">
      <c r="A21" t="s">
        <v>181</v>
      </c>
      <c r="B21" t="s">
        <v>182</v>
      </c>
      <c r="C21" t="s">
        <v>183</v>
      </c>
      <c r="D21" t="s">
        <v>184</v>
      </c>
      <c r="E21">
        <v>128</v>
      </c>
      <c r="F21">
        <v>1</v>
      </c>
    </row>
    <row r="22" spans="1:7" x14ac:dyDescent="0.25">
      <c r="A22" t="s">
        <v>168</v>
      </c>
      <c r="B22" t="s">
        <v>169</v>
      </c>
      <c r="C22" t="s">
        <v>187</v>
      </c>
      <c r="D22" t="s">
        <v>188</v>
      </c>
      <c r="E22">
        <v>217</v>
      </c>
      <c r="F22">
        <v>1</v>
      </c>
    </row>
    <row r="23" spans="1:7" x14ac:dyDescent="0.25">
      <c r="A23" t="s">
        <v>147</v>
      </c>
      <c r="B23" t="s">
        <v>148</v>
      </c>
      <c r="C23" t="s">
        <v>149</v>
      </c>
      <c r="D23" t="s">
        <v>132</v>
      </c>
      <c r="E23">
        <v>132</v>
      </c>
      <c r="F23">
        <v>1</v>
      </c>
    </row>
    <row r="24" spans="1:7" x14ac:dyDescent="0.25">
      <c r="A24" t="s">
        <v>151</v>
      </c>
      <c r="B24" t="s">
        <v>152</v>
      </c>
      <c r="C24" t="s">
        <v>153</v>
      </c>
      <c r="D24" t="s">
        <v>154</v>
      </c>
      <c r="E24">
        <v>639</v>
      </c>
      <c r="F24">
        <v>1</v>
      </c>
    </row>
    <row r="25" spans="1:7" x14ac:dyDescent="0.25">
      <c r="A25" t="s">
        <v>170</v>
      </c>
      <c r="B25" t="s">
        <v>171</v>
      </c>
      <c r="C25" t="s">
        <v>172</v>
      </c>
      <c r="D25" t="s">
        <v>96</v>
      </c>
      <c r="E25">
        <v>115</v>
      </c>
      <c r="F25">
        <v>1</v>
      </c>
    </row>
    <row r="26" spans="1:7" x14ac:dyDescent="0.25">
      <c r="A26" t="s">
        <v>156</v>
      </c>
      <c r="B26" t="s">
        <v>157</v>
      </c>
      <c r="C26" t="s">
        <v>158</v>
      </c>
      <c r="D26" t="s">
        <v>159</v>
      </c>
      <c r="E26">
        <v>325</v>
      </c>
      <c r="F26">
        <v>1</v>
      </c>
    </row>
    <row r="27" spans="1:7" x14ac:dyDescent="0.25">
      <c r="A27" t="s">
        <v>112</v>
      </c>
      <c r="B27" t="s">
        <v>113</v>
      </c>
      <c r="C27" t="s">
        <v>114</v>
      </c>
      <c r="D27" t="s">
        <v>115</v>
      </c>
      <c r="E27">
        <v>195</v>
      </c>
      <c r="F27">
        <v>1</v>
      </c>
      <c r="G27" t="s">
        <v>192</v>
      </c>
    </row>
    <row r="28" spans="1:7" x14ac:dyDescent="0.25">
      <c r="A28" t="s">
        <v>112</v>
      </c>
      <c r="B28" t="s">
        <v>113</v>
      </c>
      <c r="C28" t="s">
        <v>116</v>
      </c>
      <c r="D28" t="s">
        <v>117</v>
      </c>
      <c r="E28">
        <v>195</v>
      </c>
      <c r="F28">
        <v>1</v>
      </c>
    </row>
    <row r="29" spans="1:7" x14ac:dyDescent="0.25">
      <c r="A29" t="s">
        <v>143</v>
      </c>
      <c r="B29" t="s">
        <v>144</v>
      </c>
      <c r="C29" t="s">
        <v>145</v>
      </c>
      <c r="D29" t="s">
        <v>146</v>
      </c>
      <c r="E29">
        <v>188</v>
      </c>
      <c r="F29">
        <v>1</v>
      </c>
    </row>
    <row r="31" spans="1:7" x14ac:dyDescent="0.25">
      <c r="A31" s="3" t="s">
        <v>223</v>
      </c>
    </row>
    <row r="32" spans="1:7" x14ac:dyDescent="0.25">
      <c r="A32" s="3" t="s">
        <v>226</v>
      </c>
    </row>
    <row r="33" spans="1:1" x14ac:dyDescent="0.25">
      <c r="A33" s="2"/>
    </row>
    <row r="34" spans="1:1" x14ac:dyDescent="0.25">
      <c r="A34" t="s">
        <v>224</v>
      </c>
    </row>
    <row r="35" spans="1:1" x14ac:dyDescent="0.25">
      <c r="A35" t="s">
        <v>213</v>
      </c>
    </row>
    <row r="36" spans="1:1" x14ac:dyDescent="0.25">
      <c r="A36" s="2" t="s">
        <v>215</v>
      </c>
    </row>
    <row r="37" spans="1:1" x14ac:dyDescent="0.25">
      <c r="A37" t="s">
        <v>218</v>
      </c>
    </row>
    <row r="38" spans="1:1" x14ac:dyDescent="0.25">
      <c r="A38" t="s">
        <v>219</v>
      </c>
    </row>
    <row r="39" spans="1:1" x14ac:dyDescent="0.25">
      <c r="A39" t="s">
        <v>217</v>
      </c>
    </row>
    <row r="40" spans="1:1" x14ac:dyDescent="0.25">
      <c r="A40" t="s">
        <v>216</v>
      </c>
    </row>
    <row r="41" spans="1:1" x14ac:dyDescent="0.25">
      <c r="A41" s="3" t="s">
        <v>229</v>
      </c>
    </row>
    <row r="42" spans="1:1" x14ac:dyDescent="0.25">
      <c r="A42" s="3" t="s">
        <v>203</v>
      </c>
    </row>
    <row r="43" spans="1:1" x14ac:dyDescent="0.25">
      <c r="A43" t="s">
        <v>214</v>
      </c>
    </row>
    <row r="44" spans="1:1" x14ac:dyDescent="0.25">
      <c r="A44" s="3" t="s">
        <v>45</v>
      </c>
    </row>
    <row r="45" spans="1:1" x14ac:dyDescent="0.25">
      <c r="A45" s="3" t="s">
        <v>200</v>
      </c>
    </row>
    <row r="46" spans="1:1" x14ac:dyDescent="0.25">
      <c r="A46" t="s">
        <v>227</v>
      </c>
    </row>
    <row r="47" spans="1:1" x14ac:dyDescent="0.25">
      <c r="A47" t="s">
        <v>228</v>
      </c>
    </row>
    <row r="48" spans="1:1" x14ac:dyDescent="0.25">
      <c r="A48" s="3" t="s">
        <v>204</v>
      </c>
    </row>
    <row r="49" spans="1:1" x14ac:dyDescent="0.25">
      <c r="A49" t="s">
        <v>225</v>
      </c>
    </row>
  </sheetData>
  <sortState ref="A35:A56">
    <sortCondition ref="A35"/>
  </sortState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2014-11-10T12:20:24Z</dcterms:modified>
</cp:coreProperties>
</file>