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I144" i="1" l="1"/>
  <c r="G144" i="1"/>
  <c r="F144" i="1"/>
  <c r="F143" i="1"/>
  <c r="F142" i="1"/>
  <c r="F141" i="1"/>
  <c r="F140" i="1"/>
  <c r="F139" i="1"/>
  <c r="F137" i="1"/>
  <c r="F136" i="1"/>
  <c r="F135" i="1"/>
  <c r="F134" i="1"/>
  <c r="E144" i="1"/>
  <c r="G122" i="1"/>
  <c r="E122" i="1"/>
  <c r="F122" i="1" s="1"/>
  <c r="I122" i="1" s="1"/>
  <c r="E107" i="1"/>
  <c r="F107" i="1" s="1"/>
  <c r="G107" i="1"/>
  <c r="G96" i="1"/>
  <c r="E61" i="1"/>
  <c r="F61" i="1" s="1"/>
  <c r="I61" i="1" s="1"/>
  <c r="E34" i="1"/>
  <c r="F34" i="1" s="1"/>
  <c r="I34" i="1" s="1"/>
  <c r="G32" i="1"/>
  <c r="E94" i="1"/>
  <c r="E96" i="1" s="1"/>
  <c r="F96" i="1" s="1"/>
  <c r="I96" i="1" s="1"/>
  <c r="I107" i="1" l="1"/>
  <c r="E148" i="1"/>
  <c r="F148" i="1" s="1"/>
  <c r="I148" i="1" s="1"/>
  <c r="G132" i="1"/>
  <c r="E112" i="1"/>
  <c r="F112" i="1" s="1"/>
  <c r="I112" i="1" s="1"/>
  <c r="G100" i="1"/>
  <c r="E74" i="1"/>
  <c r="G71" i="1"/>
  <c r="E71" i="1"/>
  <c r="F71" i="1" s="1"/>
  <c r="G66" i="1"/>
  <c r="G59" i="1"/>
  <c r="E43" i="1"/>
  <c r="F43" i="1" s="1"/>
  <c r="I43" i="1" s="1"/>
  <c r="G39" i="1"/>
  <c r="E13" i="1"/>
  <c r="E9" i="1"/>
  <c r="F9" i="1" s="1"/>
  <c r="I9" i="1" s="1"/>
  <c r="E7" i="1"/>
  <c r="F7" i="1" s="1"/>
  <c r="I7" i="1" s="1"/>
  <c r="E62" i="1"/>
  <c r="E66" i="1" s="1"/>
  <c r="F66" i="1" s="1"/>
  <c r="E15" i="1"/>
  <c r="E32" i="1" s="1"/>
  <c r="F32" i="1" s="1"/>
  <c r="I32" i="1" s="1"/>
  <c r="E97" i="1"/>
  <c r="E100" i="1" s="1"/>
  <c r="F100" i="1" s="1"/>
  <c r="E2" i="1"/>
  <c r="E4" i="1" s="1"/>
  <c r="F4" i="1" s="1"/>
  <c r="I4" i="1" s="1"/>
  <c r="E128" i="1"/>
  <c r="E127" i="1"/>
  <c r="E35" i="1"/>
  <c r="E39" i="1" s="1"/>
  <c r="F39" i="1" s="1"/>
  <c r="I39" i="1" s="1"/>
  <c r="E57" i="1"/>
  <c r="E59" i="1" s="1"/>
  <c r="F59" i="1" s="1"/>
  <c r="I100" i="1" l="1"/>
  <c r="I66" i="1"/>
  <c r="I59" i="1"/>
  <c r="E132" i="1"/>
  <c r="F132" i="1" s="1"/>
  <c r="I132" i="1" s="1"/>
</calcChain>
</file>

<file path=xl/sharedStrings.xml><?xml version="1.0" encoding="utf-8"?>
<sst xmlns="http://schemas.openxmlformats.org/spreadsheetml/2006/main" count="293" uniqueCount="163">
  <si>
    <t>Пижама для мальчика (комплект) Артикул:420508 Производитель:Тигр р.92 215.0 р. </t>
  </si>
  <si>
    <t>Пижама ясельная (Черубино) Артикул:CAB5157 Производитель:Черубино (Cherubino) р.92/56 синий 192.0 р.</t>
  </si>
  <si>
    <t>ник</t>
  </si>
  <si>
    <t>наименование</t>
  </si>
  <si>
    <t>цена</t>
  </si>
  <si>
    <t>кол-во</t>
  </si>
  <si>
    <t>итого</t>
  </si>
  <si>
    <t>с огр%</t>
  </si>
  <si>
    <t>транспорт.</t>
  </si>
  <si>
    <t>МаМакса</t>
  </si>
  <si>
    <t>Maryasha</t>
  </si>
  <si>
    <t>Кальсоны для мальчиков DRAWERS (пеликан) Артикул: BD01 размер 6/7 - 2 шт. </t>
  </si>
  <si>
    <t>Трусы мужские (пеликан) Артикул: MB418 размер L - 1 шт. </t>
  </si>
  <si>
    <t>трусы для мальчика (черубино) Артикул:CAK1162 р-р р.110/60/116 - 1 шт. </t>
  </si>
  <si>
    <t>трусы-бокс. д/мал. (черубино) Артикул: CAK1163 р-р 110/60/116 - 1шт. </t>
  </si>
  <si>
    <t>комплект для мальчика (консалт) К1073 92р 105руб 2шт на замену любой подобный крокид</t>
  </si>
  <si>
    <t>комплект для мальчика (консалт) К1059 92р 108руб 1шт на замену любой подобный крокид</t>
  </si>
  <si>
    <t>джемпер для мальчика Артикул:СК3543нк54   Производитель:Консалт (Crockid) р.52/92 светло серый </t>
  </si>
  <si>
    <t>джемпер для мальчика    Артикул:CAB6740   Производитель:Черубино (Cherubino),цвет бирюзовый на замену изумрудный размер 92/56 </t>
  </si>
  <si>
    <t>Руся и Рома</t>
  </si>
  <si>
    <t>КисЮля(=*.*=)</t>
  </si>
  <si>
    <t>2. фуфайка для мальчика (консалт) СК3755к56 р.60/116      155.0 р.   1 шт. </t>
  </si>
  <si>
    <t>3. блузка для девочки (консалт) к3644к53  р.52/92      145.0 р. 1 шт. </t>
  </si>
  <si>
    <t>4. Платье для девочки (черубино) CSB6544 р.92/56   141.0 р 1 шт. цвет любой </t>
  </si>
  <si>
    <t>1.фуфайка для мальчика (консалт) СК3580-1к52 р.60/116      145.0 р 1 шт. </t>
  </si>
  <si>
    <t>трусы для девочки (черубино) CAK1245 р.92/52 40.0 р. 2шт. разных, на замену трусы для девочки (черубино) CAK1246 р.92/52 2шт. разных</t>
  </si>
  <si>
    <t>1.Майка для мальчика Артикул:К1068 Производитель:Консалт (Crockid) размер р.52/92, и размер.52/98-104 </t>
  </si>
  <si>
    <t>2.Майка для мальчика Артикул:К1069 Производитель:Консалт (Crockid) размерр.52/92 и размер 52/98-104 .(Всего получается 4 майки.)</t>
  </si>
  <si>
    <t>Кальсоны для мальчика К1078 р.52/98-104 - 2 шт; </t>
  </si>
  <si>
    <t>Трусы-боксеры для мальчика (тигр) 312-217704 р.98/104 - 1 шт; </t>
  </si>
  <si>
    <t>Трусы-боксеры для мальчика (Черубино) CAK1222 р.98/104/56 голубой - 1 шт.</t>
  </si>
  <si>
    <t>Юлия Гонштейн</t>
  </si>
  <si>
    <t>р.M Black 82.0 р. 77.9 р. 1</t>
  </si>
  <si>
    <t>Инесик</t>
  </si>
  <si>
    <t>Еяя</t>
  </si>
  <si>
    <t>Блузка для девочек (Пеликан) Артикул:GWJX4039 р.8 White 380.0 р. </t>
  </si>
  <si>
    <t>CSJ 7197 Юбка для девочек черный 140-72 Б 299р. </t>
  </si>
  <si>
    <t>CSJ 6450 Футболка для девочек ярко-розовый 134-68 Б 244р.</t>
  </si>
  <si>
    <t>nataliya2101</t>
  </si>
  <si>
    <t>CAK 7196 Бриджи для девочек ярко-розовый 122-64 Б </t>
  </si>
  <si>
    <t>CSK 6436 Футболка для девочек розовый/ярко-розовый 122-64 Б</t>
  </si>
  <si>
    <t>Футболка для девочки (Бамбино) Артикул:0692-TS Производитель:Бамбино - 86 - 2 шт </t>
  </si>
  <si>
    <t>lulka12</t>
  </si>
  <si>
    <t>пелёнка фланелев.(светлячок) арт. 0201(1) - 102р- 3шт </t>
  </si>
  <si>
    <t>пелёнка трикотажн. 90*110 (светлячок) арт. 1001к - 62р -2шт </t>
  </si>
  <si>
    <t>Полотенце купальн. с уголком+рукавица. (Бамбино) арт. 1304-002 - 292р -1 шт </t>
  </si>
  <si>
    <t>цвета нейтральные или для девочки</t>
  </si>
  <si>
    <t>yanakar</t>
  </si>
  <si>
    <t>Брюки ясельные:  Артикул:К4019   Производитель:Консалт (Crockid) р.56/92,голубой          </t>
  </si>
  <si>
    <t>2. Бриджи для мальчика: Артикул:CSB7242 Производитель:Черубино (Cherubino) р.98/56 цвет бирюзовый. </t>
  </si>
  <si>
    <t>3.Брюки детские: Артикул:СК4020Сн Производитель:Консалт (Crockid) р.56/92, цвет голубой</t>
  </si>
  <si>
    <t>Пижама для девочки (Пеликан), Артикул: GNVH403 (Распродажа 2012), 236 руб., р.9 </t>
  </si>
  <si>
    <t>Шорты мужские (пеликан), Артикул:MH01, 155,0 руб., р. М </t>
  </si>
  <si>
    <t>Трусы мужские (пеликан), Артикул: MH419, 155,0 руб., р. М</t>
  </si>
  <si>
    <t>Kitten75</t>
  </si>
  <si>
    <t>Бриджи ясельные для девочки (ф.ф) Артикул:4159 Производитель:Фил Фри р.86 91.0 р. </t>
  </si>
  <si>
    <t>Артикул:CAN7310 Производитель:Черубино р.80/52 коралловый 119.0 р. </t>
  </si>
  <si>
    <t>Полукомбинезон (овечка) д/нов.с дл.рукавом Артикул:TGR211-15008 Тигр р.9/12 фуксия 114.0 р. </t>
  </si>
  <si>
    <t>Футболка для девочки (черуб)Артикул:CSB6470 Черубино р.80/52 т.синяя полоска 109.0 р. </t>
  </si>
  <si>
    <t>Ползунки б/с (футер) (Мелонс) Артикул:1210ползунки без сл. Производитель:Мелонс р.52/80 65.0 р. </t>
  </si>
  <si>
    <t>туника 5836  (Feel Free) цвет желательно - синий горох, размер 104, 136 руб</t>
  </si>
  <si>
    <t>болеро Артикул: 1311  (Feel Free), размер 104 (замена 110), 134 руб </t>
  </si>
  <si>
    <t>Astafeva</t>
  </si>
  <si>
    <t>Лидия К.</t>
  </si>
  <si>
    <t>Комбинезон (интерлок) (Мелонс) Артикул: 1706комбинезон р.52/80 190.0 р. - 1 шт. </t>
  </si>
  <si>
    <t>2. Комбинезон ясельный (черубино) Артикул: CAN9184 р.80/52   розовый   134.0 р.- 1 шт. </t>
  </si>
  <si>
    <t>3. Комбинезон ясельный (Черубино) Артикул: CAN9265 р.80/52   св.бирюзовый157.0 р. - 1 шт. </t>
  </si>
  <si>
    <t>4. Комбинезон детский (тигр) Артикул: 312-317104 р.9/12      193.0 р.- 1 шт. </t>
  </si>
  <si>
    <t>5. ползунки ясел. (консалт) Артикул: С411-2 р.52/80      55.0 р. - 2 шт. </t>
  </si>
  <si>
    <t>6. Футболка для девочки (Бамбино) Артикул: 0692-TS р.80      62.0 р. - 1 шт. </t>
  </si>
  <si>
    <t>7. Брюки ясельные (черубино) Артикул: CSN7201 р.80/52   розовый   68.0 р. - 2 шт. </t>
  </si>
  <si>
    <t>8. кофточка ясельная (черубино) Артикул: CAN6454 р.80/52   розовый   89.0 р. - 1 шт.</t>
  </si>
  <si>
    <t>Все на девочку:</t>
  </si>
  <si>
    <t>Skipina-Helga</t>
  </si>
  <si>
    <t>Брюки дет.(евразия) Артикул:08-261-001 размер р.68/134 цена 147.0 р 1 шт.</t>
  </si>
  <si>
    <t>AVasilina</t>
  </si>
  <si>
    <t>4. Трусы мужские (Джаст), Артикул JBM3527-001, р. 52, цена 145 р. </t>
  </si>
  <si>
    <t>5. Мужские трусы (Якс), Артикул: YBM3628-001, р. 52, цена 149 </t>
  </si>
  <si>
    <t>1. Комбинезон (ф.з.) И5.50.4*, р.68/44, цена 223 р. На девочку </t>
  </si>
  <si>
    <t>2. Комбинезон ясельный (Черубино),CWN9285, р.68/44, цвет персиковый, цена 179 р. </t>
  </si>
  <si>
    <t>3. Комбинезон ясельный (черубино), CAN9184, р.68/44, на девочеу цена 134 руб. </t>
  </si>
  <si>
    <t>Никуляша</t>
  </si>
  <si>
    <t>3. трусы шорты д/дев (черубино) CAJ1137р.110/60/116 св.розовый/розовый цена 56.0 р. - 2шт.</t>
  </si>
  <si>
    <t>1. трусы для девочки (консалт) К1924 р.56-60/110-116 цена 46.0 р. - 2шт. </t>
  </si>
  <si>
    <t>2. Трусы для девочки (в.т.) 1411 р.30 цена 25.0 р. - 2шт. </t>
  </si>
  <si>
    <t>Пижама для девочек (Пеликан) Артикул:GNTP432 р.7 Pink и</t>
  </si>
  <si>
    <t xml:space="preserve"> Пижама для девочек (Пеликан) Артикул:GNML435 р.7 Teal</t>
  </si>
  <si>
    <t>Водолазка для девочки ясельная (Черубино) CAN6707 р.80/52 бирюзовый 119.0 р. </t>
  </si>
  <si>
    <t>я</t>
  </si>
  <si>
    <t>Боди дл.рукав (рибана с ажуром) (Мелонс) 1222Боди дл.рукав р.36/56</t>
  </si>
  <si>
    <t>Брюки для мальчика (Черубино) CWK7191 р.116/60</t>
  </si>
  <si>
    <t>Брюки для мальчика (черубино) CWK7294 р.116/60</t>
  </si>
  <si>
    <t>Кальсоны для мальчиков DRAWERS (пеликан) BD01 р.6/7</t>
  </si>
  <si>
    <t>Кальсоны для мальчика (черубино) CWK1070 р.116/60</t>
  </si>
  <si>
    <t>Мафеста</t>
  </si>
  <si>
    <t>пижама детская (консалт) СК1512нр. для мальчика р.52/98 1 шт. и р.52/104</t>
  </si>
  <si>
    <t>Anastasia2812</t>
  </si>
  <si>
    <t>Колготки детские (консалт)Артикул:К9004-1 р.80-86/52/10 105.0 р. </t>
  </si>
  <si>
    <t>Колготки детские. х/б+эл. (алсу) Артикул:2фс70 р.11/12 76.5 р. (на девочку) </t>
  </si>
  <si>
    <t>футболка детская Junior (евразия) Артикул:441-018П р.5/110 104.0 р. </t>
  </si>
  <si>
    <t>замена пижама дет.(консалт) СК1044 р.52/98-104 одинаковые!</t>
  </si>
  <si>
    <t>носки р.25</t>
  </si>
  <si>
    <t>Футболка для девочки ясельная (Черубино)CAN6677 р.80/52 серый меланж/розовый 92.0 р. -1 шт</t>
  </si>
  <si>
    <t>джемпер для мальчика   Артикул:К3197к34   р.56/92    </t>
  </si>
  <si>
    <t>джемпер для мальчика   Артикул:BJR325  р.2</t>
  </si>
  <si>
    <t>замена футболка для мальчика (черубино) CSK6778 р.116/60 187.0 р. цвет любой, кроме коричневого. </t>
  </si>
  <si>
    <t xml:space="preserve">брюки женские (пеликан) FB520 р.L Khaki 82.0 р. 77.9 р. 1 </t>
  </si>
  <si>
    <t>Футболка длинный рукав (интерлок с начесом) 1260футболка дл.рукав :Мелонс р.56/86 100.0 р.  </t>
  </si>
  <si>
    <t>фуфайка детская baby (евразия)Артикул:445-018В р.18/86 130.0 р. </t>
  </si>
  <si>
    <t>фуфайка детская baby (евразия)Артикул:445-018В р.12/80 130.0 р. </t>
  </si>
  <si>
    <t>Футболка для девочки ясельная (Черубино) CAN6677 р.80/52 серый меланж/розовый 92.0 р. </t>
  </si>
  <si>
    <t xml:space="preserve">Шорты для мальчика (ф.ф)Артикул:4142 р.110/30 152.0 р. </t>
  </si>
  <si>
    <t>оплачено</t>
  </si>
  <si>
    <t>долг</t>
  </si>
  <si>
    <t>Фуфайка ясельная: Артикул:К3037 Производитель: Консалт (Crockid) размер р.6-9 мес/74 цена 92 р. расцветка на мальчика! 2 шт. </t>
  </si>
  <si>
    <t>кофточка ясельная Артикул: К3003к Производитель:Консалт (Crockid)размер р.6-9 мес/74 цена 98 руб. на мальчика! 1 шт. </t>
  </si>
  <si>
    <t>Водолазка (интерлок) (Мелонс) Артикул:1712водолазка Производитель:Мелонс размер р.6-9 мес/74 155 руб на мальчика! 1 шт.</t>
  </si>
  <si>
    <t>Бюстгальтер (визави) Артикул:BF0274P Производитель:Виз-А-Ви (Vis-A-Vis)р.80С   SUNSHINE   207.0 р.   1 шт </t>
  </si>
  <si>
    <t>Трусы женские классик (Якс)Артикул:YBW3323-010 р.48 89.0 р.1 шт </t>
  </si>
  <si>
    <t>Майка (интерлок) детская (Мелонс) Артикул: 1714 майка р.48/74 65.0 р. 1шт на мальчика! </t>
  </si>
  <si>
    <t>Снегурушка</t>
  </si>
  <si>
    <t>Комбинезон ясельный (Черубино) Артикул:CAN9265, р.68/44, св.бирюзовый</t>
  </si>
  <si>
    <t xml:space="preserve">Джемпер для мальчика (ф.ф) Артикул:4122 Производитель:Фил Фри (Feel Free) р.110/30 120.0 р. ( не белую) - 2 шт </t>
  </si>
  <si>
    <t>Боди для девочки (Лаки Чайлд) Артикул:1-5Дф Производитель:Лаки-Чайлд (Lucky child)</t>
  </si>
  <si>
    <t>LLH255 трусы женские M, Beige   71,5 </t>
  </si>
  <si>
    <t>LLH267 трусы женские M, Violet   89,7 </t>
  </si>
  <si>
    <t>LMT248 трусы женские M, Pink   71,5 </t>
  </si>
  <si>
    <t>LLH271 трусы женские M, White   89,7 </t>
  </si>
  <si>
    <t>FJF602/1 джемпер женский S, Black   513,5</t>
  </si>
  <si>
    <t>GDJ442/2 платье для девочек 11, Orchid   390</t>
  </si>
  <si>
    <t>PDV211 ночная сорочка женская S, Pink   414,7</t>
  </si>
  <si>
    <t>ИринаS22</t>
  </si>
  <si>
    <t>GS443 юбка для девочек 9, Dark Grey 193,7 </t>
  </si>
  <si>
    <t>GDJ444 платье для девочек 9, Dark Grey 334,1 </t>
  </si>
  <si>
    <t>GDJ442/1 платье для девочек 9, Ink 349,7 </t>
  </si>
  <si>
    <t>GJN446 джемпер для девочек 8, Berry 217,1 </t>
  </si>
  <si>
    <t>GJR443 джемпер для девочек 8, Cloud 209,3</t>
  </si>
  <si>
    <t xml:space="preserve">пижама дет.(консалт) Артикул:СК1044 </t>
  </si>
  <si>
    <t xml:space="preserve">пижама детская (консалт) Артикул:СК1504н </t>
  </si>
  <si>
    <t>Джемпер для мальчика (пеликан) BKJR4005 р.6 цвет какой будет, на замену Джемпер для мальчика (пеликан) BKJR4015 р.6, цвет голубой или серый, на замену Джемпер для мальчика (черубино) CK6W020 р.116/60, цвет любой, кроме т.серого </t>
  </si>
  <si>
    <t>2.Майка для мальчика (консалт) К1087 р.56-60/110-116 1шт. </t>
  </si>
  <si>
    <t>4.трусы для мальчика (консалт) К1932н р.56-60/110-116 1шт. серые </t>
  </si>
  <si>
    <t>5. трусы для мальчика (черубино) CAJ1167 р.110/60/116 1шт. </t>
  </si>
  <si>
    <t>Майка женская (черубино) Артикул: FS2033 р.XS черный</t>
  </si>
  <si>
    <t>Svettta</t>
  </si>
  <si>
    <t>3. майка для мальчика (консалт)К1068 р.56-60/110-116 1шт. </t>
  </si>
  <si>
    <t>6. Трусы для девочки (Черубино)CAK1228 р.98/104/56 2шт разного цвета </t>
  </si>
  <si>
    <t>7. трусы для девочки (черубино) CAK1245 р.92/52 2шт разного цвета</t>
  </si>
  <si>
    <t>Артикул: BD01 Производитель: Пеликан (Pelican)  р.4/5   Black    116.0 р.</t>
  </si>
  <si>
    <t>Mama-koshka</t>
  </si>
  <si>
    <t xml:space="preserve">Рубашечка дет.с короткими рукавами (Пеликан) sT379   р.9/12   Aquamarine   124,00 </t>
  </si>
  <si>
    <t xml:space="preserve">Комбинезон детский (Пеликан)   SRJ375   р.6/9   Sweet   239,00 </t>
  </si>
  <si>
    <t xml:space="preserve">кофточка детская (пеликан) SJX381   р.9/12   Carrot   169,00 </t>
  </si>
  <si>
    <t xml:space="preserve">Комплект детский (пеликан)  SAJP381   р.9/12   White   269,00 </t>
  </si>
  <si>
    <t>Полукомбинезон детский (Пеликан)   SBT381   р.6/9   White   144,00</t>
  </si>
  <si>
    <t>Комплект детский (пеликан), арт. SAJP381, р. 9/12, цвет White, цена 269 руб. </t>
  </si>
  <si>
    <t>2. комплект детский (пеликан), арт. SATP379, р. 9/12, цвет Sunlight, цена 219 руб. </t>
  </si>
  <si>
    <t>3. Платье детское (Пеликан), арт. SDJ376, р. 9/12, цвет Rose, цена 199 руб. </t>
  </si>
  <si>
    <t>SJX381 кофточка детская (пеликан) (р.0/3 мес., Aqua)</t>
  </si>
  <si>
    <t>SBJ381 Полукомбинезон детский (Пеликан) (р.0/3, White)</t>
  </si>
  <si>
    <t>SJ378 Рубашечка дет.с длин.рукавами (Пеликан) (р.0/3 мес., Ivory)</t>
  </si>
  <si>
    <t>SJ381 Рубашечка дет.с длин.рукавами (Пеликан) (р.3/6, Ice)</t>
  </si>
  <si>
    <t>648?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</si>
</sst>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1" fontId="0" fillId="0" borderId="0" xfId="0" applyNumberFormat="1"/>
    <xf numFmtId="1" fontId="2" fillId="0" borderId="0" xfId="0" applyNumberFormat="1" applyFont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abSelected="1" workbookViewId="0">
      <selection activeCell="K2" sqref="K2"/>
    </sheetView>
  </sheetViews>
  <sheetFormatPr defaultRowHeight="15" x14ac:dyDescent="0.25"/>
  <cols>
    <col min="1" max="1" width="27.28515625" customWidth="1"/>
    <col min="2" max="2" width="55.28515625" customWidth="1"/>
    <col min="9" max="9" width="9.140625" style="5"/>
  </cols>
  <sheetData>
    <row r="1" spans="1:11" s="1" customFormat="1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112</v>
      </c>
      <c r="I1" s="4" t="s">
        <v>113</v>
      </c>
    </row>
    <row r="2" spans="1:11" x14ac:dyDescent="0.25">
      <c r="A2" t="s">
        <v>96</v>
      </c>
      <c r="B2" t="s">
        <v>95</v>
      </c>
      <c r="C2">
        <v>255</v>
      </c>
      <c r="D2">
        <v>2</v>
      </c>
      <c r="E2">
        <f>C2*2</f>
        <v>510</v>
      </c>
      <c r="G2">
        <v>4</v>
      </c>
    </row>
    <row r="3" spans="1:11" x14ac:dyDescent="0.25">
      <c r="A3" t="s">
        <v>96</v>
      </c>
      <c r="B3" t="s">
        <v>100</v>
      </c>
      <c r="C3">
        <v>0</v>
      </c>
      <c r="E3">
        <v>0</v>
      </c>
    </row>
    <row r="4" spans="1:11" s="2" customFormat="1" x14ac:dyDescent="0.25">
      <c r="A4" s="2" t="s">
        <v>96</v>
      </c>
      <c r="E4" s="2">
        <f>SUM(E2:E3)</f>
        <v>510</v>
      </c>
      <c r="F4" s="2">
        <f>E4*1.13</f>
        <v>576.29999999999995</v>
      </c>
      <c r="G4" s="2">
        <v>4</v>
      </c>
      <c r="H4" s="2">
        <v>580</v>
      </c>
      <c r="I4" s="6">
        <f>F4+G4-H4</f>
        <v>0.29999999999995453</v>
      </c>
    </row>
    <row r="5" spans="1:11" x14ac:dyDescent="0.25">
      <c r="A5" t="s">
        <v>62</v>
      </c>
      <c r="B5" t="s">
        <v>61</v>
      </c>
      <c r="C5">
        <v>0</v>
      </c>
      <c r="E5">
        <v>0</v>
      </c>
    </row>
    <row r="6" spans="1:11" x14ac:dyDescent="0.25">
      <c r="A6" t="s">
        <v>62</v>
      </c>
      <c r="B6" t="s">
        <v>60</v>
      </c>
      <c r="C6">
        <v>136</v>
      </c>
      <c r="E6">
        <v>136</v>
      </c>
      <c r="G6">
        <v>2</v>
      </c>
    </row>
    <row r="7" spans="1:11" s="2" customFormat="1" x14ac:dyDescent="0.25">
      <c r="A7" s="2" t="s">
        <v>62</v>
      </c>
      <c r="E7" s="2">
        <f>SUM(E5:E6)</f>
        <v>136</v>
      </c>
      <c r="F7" s="2">
        <f>E7*1.13</f>
        <v>153.67999999999998</v>
      </c>
      <c r="G7" s="2">
        <v>2</v>
      </c>
      <c r="H7" s="2">
        <v>156</v>
      </c>
      <c r="I7" s="6">
        <f>F7+G7-H7</f>
        <v>-0.3200000000000216</v>
      </c>
    </row>
    <row r="8" spans="1:11" x14ac:dyDescent="0.25">
      <c r="A8" t="s">
        <v>75</v>
      </c>
      <c r="B8" t="s">
        <v>74</v>
      </c>
      <c r="C8">
        <v>147</v>
      </c>
      <c r="E8">
        <v>147</v>
      </c>
      <c r="G8">
        <v>2</v>
      </c>
    </row>
    <row r="9" spans="1:11" s="2" customFormat="1" x14ac:dyDescent="0.25">
      <c r="A9" s="2" t="s">
        <v>75</v>
      </c>
      <c r="E9" s="2">
        <f>SUM(E8)</f>
        <v>147</v>
      </c>
      <c r="F9" s="2">
        <f>E9*1.13</f>
        <v>166.10999999999999</v>
      </c>
      <c r="G9" s="2">
        <v>2</v>
      </c>
      <c r="H9" s="2">
        <v>168</v>
      </c>
      <c r="I9" s="6">
        <f>F9+G9-H9</f>
        <v>0.10999999999998522</v>
      </c>
    </row>
    <row r="10" spans="1:11" x14ac:dyDescent="0.25">
      <c r="A10" t="s">
        <v>54</v>
      </c>
      <c r="B10" t="s">
        <v>51</v>
      </c>
      <c r="C10">
        <v>0</v>
      </c>
      <c r="E10">
        <v>0</v>
      </c>
    </row>
    <row r="11" spans="1:11" x14ac:dyDescent="0.25">
      <c r="A11" t="s">
        <v>54</v>
      </c>
      <c r="B11" t="s">
        <v>52</v>
      </c>
      <c r="C11">
        <v>0</v>
      </c>
      <c r="E11">
        <v>0</v>
      </c>
    </row>
    <row r="12" spans="1:11" s="2" customFormat="1" x14ac:dyDescent="0.25">
      <c r="A12" t="s">
        <v>54</v>
      </c>
      <c r="B12" t="s">
        <v>53</v>
      </c>
      <c r="C12">
        <v>0</v>
      </c>
      <c r="D12"/>
      <c r="E12">
        <v>0</v>
      </c>
      <c r="F12"/>
      <c r="G12"/>
      <c r="H12"/>
      <c r="I12" s="5"/>
      <c r="J12"/>
      <c r="K12"/>
    </row>
    <row r="13" spans="1:11" x14ac:dyDescent="0.25">
      <c r="A13" s="2" t="s">
        <v>54</v>
      </c>
      <c r="B13" s="2"/>
      <c r="C13" s="2"/>
      <c r="D13" s="2"/>
      <c r="E13" s="2">
        <f>SUM(E10:E12)</f>
        <v>0</v>
      </c>
      <c r="F13" s="2">
        <v>0</v>
      </c>
      <c r="G13" s="2">
        <v>0</v>
      </c>
      <c r="H13" s="2">
        <v>0</v>
      </c>
      <c r="I13" s="6">
        <v>0</v>
      </c>
      <c r="J13" s="2"/>
      <c r="K13" s="2"/>
    </row>
    <row r="14" spans="1:11" x14ac:dyDescent="0.25">
      <c r="A14" t="s">
        <v>42</v>
      </c>
      <c r="B14" t="s">
        <v>87</v>
      </c>
      <c r="C14">
        <v>119</v>
      </c>
      <c r="E14">
        <v>119</v>
      </c>
      <c r="G14">
        <v>2</v>
      </c>
    </row>
    <row r="15" spans="1:11" x14ac:dyDescent="0.25">
      <c r="A15" t="s">
        <v>42</v>
      </c>
      <c r="B15" t="s">
        <v>41</v>
      </c>
      <c r="C15">
        <v>62</v>
      </c>
      <c r="D15">
        <v>2</v>
      </c>
      <c r="E15">
        <f>C15*D15</f>
        <v>124</v>
      </c>
      <c r="G15">
        <v>4</v>
      </c>
    </row>
    <row r="16" spans="1:11" x14ac:dyDescent="0.25">
      <c r="A16" t="s">
        <v>42</v>
      </c>
      <c r="B16" t="s">
        <v>102</v>
      </c>
      <c r="C16">
        <v>92</v>
      </c>
      <c r="E16">
        <v>92</v>
      </c>
      <c r="G16">
        <v>2</v>
      </c>
    </row>
    <row r="17" spans="1:11" x14ac:dyDescent="0.25">
      <c r="A17" t="s">
        <v>42</v>
      </c>
      <c r="B17" t="s">
        <v>55</v>
      </c>
      <c r="C17">
        <v>0</v>
      </c>
      <c r="E17">
        <v>0</v>
      </c>
    </row>
    <row r="18" spans="1:11" x14ac:dyDescent="0.25">
      <c r="A18" t="s">
        <v>42</v>
      </c>
      <c r="B18" t="s">
        <v>56</v>
      </c>
      <c r="C18">
        <v>119</v>
      </c>
      <c r="E18">
        <v>119</v>
      </c>
      <c r="G18">
        <v>2</v>
      </c>
    </row>
    <row r="19" spans="1:11" x14ac:dyDescent="0.25">
      <c r="A19" t="s">
        <v>42</v>
      </c>
      <c r="B19" t="s">
        <v>57</v>
      </c>
      <c r="C19">
        <v>0</v>
      </c>
      <c r="E19">
        <v>0</v>
      </c>
    </row>
    <row r="20" spans="1:11" x14ac:dyDescent="0.25">
      <c r="A20" t="s">
        <v>42</v>
      </c>
      <c r="B20" t="s">
        <v>107</v>
      </c>
      <c r="C20">
        <v>100</v>
      </c>
      <c r="E20">
        <v>100</v>
      </c>
      <c r="G20">
        <v>2</v>
      </c>
    </row>
    <row r="21" spans="1:11" x14ac:dyDescent="0.25">
      <c r="A21" t="s">
        <v>42</v>
      </c>
      <c r="B21" t="s">
        <v>58</v>
      </c>
      <c r="C21">
        <v>0</v>
      </c>
      <c r="E21">
        <v>0</v>
      </c>
    </row>
    <row r="22" spans="1:11" x14ac:dyDescent="0.25">
      <c r="A22" t="s">
        <v>42</v>
      </c>
      <c r="B22" t="s">
        <v>108</v>
      </c>
      <c r="C22">
        <v>0</v>
      </c>
      <c r="E22">
        <v>0</v>
      </c>
    </row>
    <row r="23" spans="1:11" x14ac:dyDescent="0.25">
      <c r="A23" t="s">
        <v>42</v>
      </c>
      <c r="B23" t="s">
        <v>109</v>
      </c>
      <c r="C23">
        <v>130</v>
      </c>
      <c r="E23">
        <v>130</v>
      </c>
      <c r="G23">
        <v>2</v>
      </c>
    </row>
    <row r="24" spans="1:11" x14ac:dyDescent="0.25">
      <c r="A24" t="s">
        <v>42</v>
      </c>
      <c r="B24" t="s">
        <v>110</v>
      </c>
      <c r="C24">
        <v>92</v>
      </c>
      <c r="E24">
        <v>92</v>
      </c>
      <c r="G24">
        <v>2</v>
      </c>
    </row>
    <row r="25" spans="1:11" x14ac:dyDescent="0.25">
      <c r="A25" t="s">
        <v>42</v>
      </c>
      <c r="B25" t="s">
        <v>59</v>
      </c>
      <c r="C25">
        <v>0</v>
      </c>
      <c r="E25">
        <v>0</v>
      </c>
    </row>
    <row r="26" spans="1:11" x14ac:dyDescent="0.25">
      <c r="A26" t="s">
        <v>42</v>
      </c>
      <c r="B26" t="s">
        <v>111</v>
      </c>
      <c r="C26">
        <v>152</v>
      </c>
      <c r="E26">
        <v>152</v>
      </c>
      <c r="G26">
        <v>2</v>
      </c>
    </row>
    <row r="27" spans="1:11" x14ac:dyDescent="0.25">
      <c r="A27" t="s">
        <v>42</v>
      </c>
      <c r="B27" t="s">
        <v>97</v>
      </c>
      <c r="C27">
        <v>105</v>
      </c>
      <c r="E27">
        <v>105</v>
      </c>
      <c r="G27">
        <v>2</v>
      </c>
    </row>
    <row r="28" spans="1:11" x14ac:dyDescent="0.25">
      <c r="A28" t="s">
        <v>42</v>
      </c>
      <c r="B28" t="s">
        <v>98</v>
      </c>
      <c r="C28">
        <v>76.5</v>
      </c>
      <c r="E28">
        <v>76.5</v>
      </c>
      <c r="G28">
        <v>2</v>
      </c>
    </row>
    <row r="29" spans="1:11" s="2" customFormat="1" x14ac:dyDescent="0.25">
      <c r="A29" t="s">
        <v>42</v>
      </c>
      <c r="B29" t="s">
        <v>99</v>
      </c>
      <c r="C29">
        <v>104</v>
      </c>
      <c r="D29"/>
      <c r="E29">
        <v>104</v>
      </c>
      <c r="F29"/>
      <c r="G29">
        <v>2</v>
      </c>
      <c r="H29"/>
      <c r="I29" s="5"/>
      <c r="J29"/>
      <c r="K29"/>
    </row>
    <row r="30" spans="1:11" x14ac:dyDescent="0.25">
      <c r="A30" t="s">
        <v>42</v>
      </c>
      <c r="B30" t="s">
        <v>122</v>
      </c>
      <c r="C30">
        <v>120</v>
      </c>
      <c r="D30">
        <v>2</v>
      </c>
      <c r="E30">
        <v>240</v>
      </c>
      <c r="G30">
        <v>4</v>
      </c>
    </row>
    <row r="31" spans="1:11" x14ac:dyDescent="0.25">
      <c r="A31" t="s">
        <v>42</v>
      </c>
      <c r="B31" t="s">
        <v>123</v>
      </c>
      <c r="C31">
        <v>189</v>
      </c>
      <c r="E31">
        <v>189</v>
      </c>
      <c r="G31">
        <v>2</v>
      </c>
    </row>
    <row r="32" spans="1:11" s="2" customFormat="1" x14ac:dyDescent="0.25">
      <c r="A32" s="2" t="s">
        <v>42</v>
      </c>
      <c r="E32" s="2">
        <f>SUM(E14:E31)</f>
        <v>1642.5</v>
      </c>
      <c r="F32" s="2">
        <f>E32*1.13</f>
        <v>1856.0249999999999</v>
      </c>
      <c r="G32" s="2">
        <f>SUM(G14:G31)</f>
        <v>30</v>
      </c>
      <c r="H32" s="2">
        <v>1395</v>
      </c>
      <c r="I32" s="6">
        <f>F32+G32-H32</f>
        <v>491.02499999999986</v>
      </c>
    </row>
    <row r="33" spans="1:12" x14ac:dyDescent="0.25">
      <c r="A33" t="s">
        <v>149</v>
      </c>
      <c r="B33" t="s">
        <v>148</v>
      </c>
      <c r="C33">
        <v>116</v>
      </c>
      <c r="E33">
        <v>116</v>
      </c>
      <c r="G33">
        <v>2</v>
      </c>
    </row>
    <row r="34" spans="1:12" s="2" customFormat="1" x14ac:dyDescent="0.25">
      <c r="A34" s="2" t="s">
        <v>149</v>
      </c>
      <c r="E34" s="2">
        <f>SUM(E33)</f>
        <v>116</v>
      </c>
      <c r="F34" s="2">
        <f>E34*1.1</f>
        <v>127.60000000000001</v>
      </c>
      <c r="G34" s="2">
        <v>2</v>
      </c>
      <c r="H34" s="2">
        <v>0</v>
      </c>
      <c r="I34" s="6">
        <f>F34+G34-H34</f>
        <v>129.60000000000002</v>
      </c>
    </row>
    <row r="35" spans="1:12" s="2" customFormat="1" x14ac:dyDescent="0.25">
      <c r="A35" t="s">
        <v>10</v>
      </c>
      <c r="B35" t="s">
        <v>11</v>
      </c>
      <c r="C35">
        <v>116</v>
      </c>
      <c r="D35">
        <v>2</v>
      </c>
      <c r="E35">
        <f>C35*D35</f>
        <v>232</v>
      </c>
      <c r="F35"/>
      <c r="G35">
        <v>4</v>
      </c>
      <c r="H35"/>
      <c r="I35" s="5"/>
      <c r="J35"/>
      <c r="K35"/>
    </row>
    <row r="36" spans="1:12" x14ac:dyDescent="0.25">
      <c r="A36" t="s">
        <v>10</v>
      </c>
      <c r="B36" t="s">
        <v>12</v>
      </c>
      <c r="C36">
        <v>0</v>
      </c>
      <c r="E36">
        <v>0</v>
      </c>
      <c r="L36" s="2"/>
    </row>
    <row r="37" spans="1:12" x14ac:dyDescent="0.25">
      <c r="A37" t="s">
        <v>10</v>
      </c>
      <c r="B37" t="s">
        <v>13</v>
      </c>
      <c r="C37">
        <v>48</v>
      </c>
      <c r="E37">
        <v>48</v>
      </c>
      <c r="G37">
        <v>1</v>
      </c>
    </row>
    <row r="38" spans="1:12" s="2" customFormat="1" x14ac:dyDescent="0.25">
      <c r="A38" t="s">
        <v>10</v>
      </c>
      <c r="B38" t="s">
        <v>14</v>
      </c>
      <c r="C38">
        <v>58</v>
      </c>
      <c r="D38"/>
      <c r="E38">
        <v>58</v>
      </c>
      <c r="F38"/>
      <c r="G38"/>
      <c r="H38"/>
      <c r="I38" s="5"/>
      <c r="J38"/>
      <c r="K38"/>
      <c r="L38"/>
    </row>
    <row r="39" spans="1:12" x14ac:dyDescent="0.25">
      <c r="A39" s="2" t="s">
        <v>10</v>
      </c>
      <c r="B39" s="2"/>
      <c r="C39" s="2"/>
      <c r="D39" s="2"/>
      <c r="E39" s="2">
        <f>SUM(E35:E38)</f>
        <v>338</v>
      </c>
      <c r="F39" s="2">
        <f>E39*1.1</f>
        <v>371.8</v>
      </c>
      <c r="G39" s="2">
        <f>SUM(G35:G38)</f>
        <v>5</v>
      </c>
      <c r="H39" s="2">
        <v>338</v>
      </c>
      <c r="I39" s="6">
        <f>F39+G39-H39</f>
        <v>38.800000000000011</v>
      </c>
      <c r="J39" s="2"/>
      <c r="K39" s="2"/>
      <c r="L39" s="2"/>
    </row>
    <row r="40" spans="1:12" x14ac:dyDescent="0.25">
      <c r="A40" t="s">
        <v>38</v>
      </c>
      <c r="B40" t="s">
        <v>35</v>
      </c>
      <c r="C40">
        <v>380</v>
      </c>
      <c r="E40">
        <v>380</v>
      </c>
      <c r="G40">
        <v>2</v>
      </c>
    </row>
    <row r="41" spans="1:12" x14ac:dyDescent="0.25">
      <c r="A41" t="s">
        <v>38</v>
      </c>
      <c r="B41" t="s">
        <v>36</v>
      </c>
      <c r="C41">
        <v>0</v>
      </c>
      <c r="E41">
        <v>0</v>
      </c>
    </row>
    <row r="42" spans="1:12" x14ac:dyDescent="0.25">
      <c r="A42" t="s">
        <v>38</v>
      </c>
      <c r="B42" t="s">
        <v>37</v>
      </c>
      <c r="C42">
        <v>0</v>
      </c>
      <c r="E42">
        <v>0</v>
      </c>
    </row>
    <row r="43" spans="1:12" x14ac:dyDescent="0.25">
      <c r="A43" s="2" t="s">
        <v>38</v>
      </c>
      <c r="B43" s="2"/>
      <c r="C43" s="2"/>
      <c r="D43" s="2"/>
      <c r="E43" s="2">
        <f>SUM(E40:E42)</f>
        <v>380</v>
      </c>
      <c r="F43" s="2">
        <f>E43*1.1</f>
        <v>418.00000000000006</v>
      </c>
      <c r="G43" s="2">
        <v>2</v>
      </c>
      <c r="H43" s="2">
        <v>420</v>
      </c>
      <c r="I43" s="6">
        <f>F43+G43-H43</f>
        <v>0</v>
      </c>
      <c r="J43" s="2"/>
      <c r="K43" s="2"/>
    </row>
    <row r="44" spans="1:12" x14ac:dyDescent="0.25">
      <c r="A44" t="s">
        <v>38</v>
      </c>
      <c r="B44" s="8" t="s">
        <v>132</v>
      </c>
    </row>
    <row r="45" spans="1:12" x14ac:dyDescent="0.25">
      <c r="A45" t="s">
        <v>38</v>
      </c>
      <c r="B45" s="8" t="s">
        <v>133</v>
      </c>
    </row>
    <row r="46" spans="1:12" x14ac:dyDescent="0.25">
      <c r="A46" t="s">
        <v>38</v>
      </c>
      <c r="B46" s="8" t="s">
        <v>134</v>
      </c>
    </row>
    <row r="47" spans="1:12" x14ac:dyDescent="0.25">
      <c r="A47" t="s">
        <v>38</v>
      </c>
      <c r="B47" s="8" t="s">
        <v>135</v>
      </c>
    </row>
    <row r="48" spans="1:12" s="2" customFormat="1" x14ac:dyDescent="0.25">
      <c r="A48" t="s">
        <v>38</v>
      </c>
      <c r="B48" s="8" t="s">
        <v>136</v>
      </c>
      <c r="C48"/>
      <c r="D48"/>
      <c r="E48"/>
      <c r="F48"/>
      <c r="G48"/>
      <c r="H48"/>
      <c r="I48" s="5"/>
      <c r="J48"/>
      <c r="K48"/>
      <c r="L48"/>
    </row>
    <row r="49" spans="1:12" s="2" customFormat="1" x14ac:dyDescent="0.25">
      <c r="A49" s="2" t="s">
        <v>38</v>
      </c>
      <c r="I49" s="6"/>
    </row>
    <row r="50" spans="1:12" x14ac:dyDescent="0.25">
      <c r="A50" t="s">
        <v>73</v>
      </c>
      <c r="B50" t="s">
        <v>72</v>
      </c>
    </row>
    <row r="51" spans="1:12" x14ac:dyDescent="0.25">
      <c r="A51" t="s">
        <v>73</v>
      </c>
      <c r="B51" t="s">
        <v>64</v>
      </c>
      <c r="C51">
        <v>190</v>
      </c>
      <c r="E51">
        <v>190</v>
      </c>
      <c r="G51">
        <v>2</v>
      </c>
    </row>
    <row r="52" spans="1:12" x14ac:dyDescent="0.25">
      <c r="A52" t="s">
        <v>73</v>
      </c>
      <c r="B52" t="s">
        <v>65</v>
      </c>
      <c r="C52">
        <v>134</v>
      </c>
      <c r="E52">
        <v>134</v>
      </c>
      <c r="G52">
        <v>2</v>
      </c>
    </row>
    <row r="53" spans="1:12" s="2" customFormat="1" x14ac:dyDescent="0.25">
      <c r="A53" t="s">
        <v>73</v>
      </c>
      <c r="B53" t="s">
        <v>66</v>
      </c>
      <c r="C53">
        <v>157</v>
      </c>
      <c r="D53"/>
      <c r="E53">
        <v>157</v>
      </c>
      <c r="F53"/>
      <c r="G53">
        <v>2</v>
      </c>
      <c r="H53"/>
      <c r="I53" s="5"/>
      <c r="J53"/>
      <c r="K53"/>
      <c r="L53"/>
    </row>
    <row r="54" spans="1:12" x14ac:dyDescent="0.25">
      <c r="A54" t="s">
        <v>73</v>
      </c>
      <c r="B54" t="s">
        <v>67</v>
      </c>
      <c r="C54">
        <v>0</v>
      </c>
      <c r="E54">
        <v>0</v>
      </c>
      <c r="L54" s="2"/>
    </row>
    <row r="55" spans="1:12" x14ac:dyDescent="0.25">
      <c r="A55" t="s">
        <v>73</v>
      </c>
      <c r="B55" t="s">
        <v>68</v>
      </c>
      <c r="C55">
        <v>55</v>
      </c>
      <c r="D55">
        <v>2</v>
      </c>
      <c r="E55">
        <v>110</v>
      </c>
      <c r="G55">
        <v>4</v>
      </c>
    </row>
    <row r="56" spans="1:12" x14ac:dyDescent="0.25">
      <c r="A56" t="s">
        <v>73</v>
      </c>
      <c r="B56" t="s">
        <v>69</v>
      </c>
      <c r="C56">
        <v>62</v>
      </c>
      <c r="E56">
        <v>62</v>
      </c>
      <c r="G56">
        <v>2</v>
      </c>
    </row>
    <row r="57" spans="1:12" x14ac:dyDescent="0.25">
      <c r="A57" t="s">
        <v>73</v>
      </c>
      <c r="B57" t="s">
        <v>70</v>
      </c>
      <c r="C57">
        <v>68</v>
      </c>
      <c r="D57">
        <v>2</v>
      </c>
      <c r="E57">
        <f>C57*D57</f>
        <v>136</v>
      </c>
      <c r="G57">
        <v>4</v>
      </c>
    </row>
    <row r="58" spans="1:12" s="2" customFormat="1" x14ac:dyDescent="0.25">
      <c r="A58" t="s">
        <v>73</v>
      </c>
      <c r="B58" t="s">
        <v>71</v>
      </c>
      <c r="C58">
        <v>89</v>
      </c>
      <c r="D58"/>
      <c r="E58">
        <v>89</v>
      </c>
      <c r="F58"/>
      <c r="G58">
        <v>2</v>
      </c>
      <c r="H58"/>
      <c r="I58" s="5"/>
      <c r="J58"/>
      <c r="K58"/>
      <c r="L58"/>
    </row>
    <row r="59" spans="1:12" x14ac:dyDescent="0.25">
      <c r="A59" s="2" t="s">
        <v>73</v>
      </c>
      <c r="B59" s="2"/>
      <c r="C59" s="2"/>
      <c r="D59" s="2"/>
      <c r="E59" s="2">
        <f>SUM(E51:E58)</f>
        <v>878</v>
      </c>
      <c r="F59" s="2">
        <f>E59*1.13</f>
        <v>992.13999999999987</v>
      </c>
      <c r="G59" s="2">
        <f>SUM(G51:G58)</f>
        <v>18</v>
      </c>
      <c r="H59" s="2">
        <v>1010</v>
      </c>
      <c r="I59" s="6">
        <f>F59+G59-H59</f>
        <v>0.13999999999987267</v>
      </c>
      <c r="J59" s="2"/>
      <c r="K59" s="2"/>
      <c r="L59" s="2"/>
    </row>
    <row r="60" spans="1:12" x14ac:dyDescent="0.25">
      <c r="A60" t="s">
        <v>144</v>
      </c>
      <c r="B60" t="s">
        <v>143</v>
      </c>
      <c r="C60">
        <v>125</v>
      </c>
      <c r="E60">
        <v>125</v>
      </c>
      <c r="G60">
        <v>2</v>
      </c>
    </row>
    <row r="61" spans="1:12" s="2" customFormat="1" x14ac:dyDescent="0.25">
      <c r="A61" s="2" t="s">
        <v>144</v>
      </c>
      <c r="E61" s="2">
        <f>SUM(E60)</f>
        <v>125</v>
      </c>
      <c r="F61" s="2">
        <f>E61*1.13</f>
        <v>141.25</v>
      </c>
      <c r="G61" s="2">
        <v>2</v>
      </c>
      <c r="H61" s="2">
        <v>0</v>
      </c>
      <c r="I61" s="6">
        <f>F61+G61-H61</f>
        <v>143.25</v>
      </c>
    </row>
    <row r="62" spans="1:12" x14ac:dyDescent="0.25">
      <c r="A62" t="s">
        <v>47</v>
      </c>
      <c r="B62" t="s">
        <v>43</v>
      </c>
      <c r="C62">
        <v>107</v>
      </c>
      <c r="D62">
        <v>3</v>
      </c>
      <c r="E62">
        <f>C62*D62</f>
        <v>321</v>
      </c>
      <c r="G62">
        <v>6</v>
      </c>
      <c r="L62" s="2"/>
    </row>
    <row r="63" spans="1:12" x14ac:dyDescent="0.25">
      <c r="A63" t="s">
        <v>47</v>
      </c>
      <c r="B63" t="s">
        <v>44</v>
      </c>
      <c r="C63">
        <v>0</v>
      </c>
      <c r="E63">
        <v>0</v>
      </c>
    </row>
    <row r="64" spans="1:12" x14ac:dyDescent="0.25">
      <c r="A64" t="s">
        <v>47</v>
      </c>
      <c r="B64" s="3" t="s">
        <v>45</v>
      </c>
      <c r="C64">
        <v>0</v>
      </c>
      <c r="E64">
        <v>0</v>
      </c>
    </row>
    <row r="65" spans="1:12" x14ac:dyDescent="0.25">
      <c r="A65" t="s">
        <v>47</v>
      </c>
      <c r="B65" t="s">
        <v>46</v>
      </c>
    </row>
    <row r="66" spans="1:12" x14ac:dyDescent="0.25">
      <c r="A66" s="2" t="s">
        <v>47</v>
      </c>
      <c r="B66" s="2"/>
      <c r="C66" s="2"/>
      <c r="D66" s="2"/>
      <c r="E66" s="2">
        <f>SUM(E62:E65)</f>
        <v>321</v>
      </c>
      <c r="F66" s="2">
        <f>E66*1.13</f>
        <v>362.72999999999996</v>
      </c>
      <c r="G66" s="2">
        <f>SUM(G62:G65)</f>
        <v>6</v>
      </c>
      <c r="H66" s="2">
        <v>369</v>
      </c>
      <c r="I66" s="6">
        <f>F66+G66-H66</f>
        <v>-0.27000000000003865</v>
      </c>
      <c r="J66" s="2"/>
      <c r="K66" s="2"/>
    </row>
    <row r="67" spans="1:12" x14ac:dyDescent="0.25">
      <c r="A67" t="s">
        <v>34</v>
      </c>
      <c r="B67" t="s">
        <v>85</v>
      </c>
      <c r="C67">
        <v>304</v>
      </c>
      <c r="E67">
        <v>304</v>
      </c>
      <c r="G67">
        <v>2</v>
      </c>
    </row>
    <row r="68" spans="1:12" s="2" customFormat="1" x14ac:dyDescent="0.25">
      <c r="A68" t="s">
        <v>34</v>
      </c>
      <c r="B68" t="s">
        <v>86</v>
      </c>
      <c r="C68">
        <v>281</v>
      </c>
      <c r="D68"/>
      <c r="E68">
        <v>281</v>
      </c>
      <c r="F68"/>
      <c r="G68">
        <v>2</v>
      </c>
      <c r="H68"/>
      <c r="I68" s="5"/>
      <c r="J68"/>
      <c r="K68"/>
      <c r="L68"/>
    </row>
    <row r="69" spans="1:12" x14ac:dyDescent="0.25">
      <c r="A69" t="s">
        <v>34</v>
      </c>
      <c r="B69" s="3" t="s">
        <v>39</v>
      </c>
      <c r="C69">
        <v>0</v>
      </c>
      <c r="E69">
        <v>0</v>
      </c>
      <c r="L69" s="2"/>
    </row>
    <row r="70" spans="1:12" x14ac:dyDescent="0.25">
      <c r="A70" t="s">
        <v>34</v>
      </c>
      <c r="B70" t="s">
        <v>40</v>
      </c>
      <c r="C70">
        <v>0</v>
      </c>
      <c r="E70">
        <v>0</v>
      </c>
    </row>
    <row r="71" spans="1:12" x14ac:dyDescent="0.25">
      <c r="A71" s="2" t="s">
        <v>34</v>
      </c>
      <c r="B71" s="2"/>
      <c r="C71" s="2"/>
      <c r="D71" s="2"/>
      <c r="E71" s="2">
        <f>SUM(E67:E70)</f>
        <v>585</v>
      </c>
      <c r="F71" s="2">
        <f>E71*1.1</f>
        <v>643.5</v>
      </c>
      <c r="G71" s="2">
        <f>SUM(G67:G70)</f>
        <v>4</v>
      </c>
      <c r="H71" s="2" t="s">
        <v>162</v>
      </c>
      <c r="I71" s="6">
        <v>0</v>
      </c>
      <c r="J71" s="2"/>
      <c r="K71" s="2"/>
    </row>
    <row r="72" spans="1:12" s="2" customFormat="1" x14ac:dyDescent="0.25">
      <c r="A72" t="s">
        <v>33</v>
      </c>
      <c r="B72" t="s">
        <v>106</v>
      </c>
      <c r="C72">
        <v>0</v>
      </c>
      <c r="D72"/>
      <c r="E72">
        <v>0</v>
      </c>
      <c r="F72"/>
      <c r="G72"/>
      <c r="H72"/>
      <c r="I72" s="5"/>
      <c r="J72"/>
      <c r="K72"/>
      <c r="L72"/>
    </row>
    <row r="73" spans="1:12" x14ac:dyDescent="0.25">
      <c r="A73" t="s">
        <v>33</v>
      </c>
      <c r="B73" s="3" t="s">
        <v>32</v>
      </c>
      <c r="C73">
        <v>0</v>
      </c>
      <c r="E73">
        <v>0</v>
      </c>
      <c r="L73" s="2"/>
    </row>
    <row r="74" spans="1:12" x14ac:dyDescent="0.25">
      <c r="A74" s="2" t="s">
        <v>33</v>
      </c>
      <c r="B74" s="2"/>
      <c r="C74" s="2"/>
      <c r="D74" s="2"/>
      <c r="E74" s="2">
        <f>SUM(E72:E73)</f>
        <v>0</v>
      </c>
      <c r="F74" s="2">
        <v>0</v>
      </c>
      <c r="G74" s="2">
        <v>0</v>
      </c>
      <c r="H74" s="2">
        <v>0</v>
      </c>
      <c r="I74" s="6">
        <v>0</v>
      </c>
      <c r="J74" s="2"/>
      <c r="K74" s="2"/>
    </row>
    <row r="75" spans="1:12" x14ac:dyDescent="0.25">
      <c r="A75" t="s">
        <v>131</v>
      </c>
      <c r="B75" s="8" t="s">
        <v>124</v>
      </c>
    </row>
    <row r="76" spans="1:12" x14ac:dyDescent="0.25">
      <c r="A76" t="s">
        <v>131</v>
      </c>
      <c r="B76" s="8" t="s">
        <v>125</v>
      </c>
    </row>
    <row r="77" spans="1:12" s="2" customFormat="1" x14ac:dyDescent="0.25">
      <c r="A77" t="s">
        <v>131</v>
      </c>
      <c r="B77" s="8" t="s">
        <v>126</v>
      </c>
      <c r="C77"/>
      <c r="D77"/>
      <c r="E77"/>
      <c r="F77"/>
      <c r="G77"/>
      <c r="H77"/>
      <c r="I77" s="5"/>
      <c r="J77"/>
      <c r="K77"/>
      <c r="L77"/>
    </row>
    <row r="78" spans="1:12" x14ac:dyDescent="0.25">
      <c r="A78" t="s">
        <v>131</v>
      </c>
      <c r="B78" s="8" t="s">
        <v>127</v>
      </c>
      <c r="L78" s="2"/>
    </row>
    <row r="79" spans="1:12" x14ac:dyDescent="0.25">
      <c r="A79" t="s">
        <v>131</v>
      </c>
      <c r="B79" s="8" t="s">
        <v>128</v>
      </c>
    </row>
    <row r="80" spans="1:12" x14ac:dyDescent="0.25">
      <c r="A80" t="s">
        <v>131</v>
      </c>
      <c r="B80" s="8" t="s">
        <v>129</v>
      </c>
    </row>
    <row r="81" spans="1:12" x14ac:dyDescent="0.25">
      <c r="A81" t="s">
        <v>131</v>
      </c>
      <c r="B81" s="8" t="s">
        <v>130</v>
      </c>
    </row>
    <row r="82" spans="1:12" s="2" customFormat="1" x14ac:dyDescent="0.25">
      <c r="A82" s="2" t="s">
        <v>131</v>
      </c>
      <c r="I82" s="6"/>
    </row>
    <row r="83" spans="1:12" x14ac:dyDescent="0.25">
      <c r="A83" t="s">
        <v>20</v>
      </c>
      <c r="B83" t="s">
        <v>24</v>
      </c>
      <c r="C83">
        <v>145</v>
      </c>
      <c r="E83">
        <v>145</v>
      </c>
      <c r="G83">
        <v>2</v>
      </c>
      <c r="L83" s="2"/>
    </row>
    <row r="84" spans="1:12" x14ac:dyDescent="0.25">
      <c r="A84" t="s">
        <v>20</v>
      </c>
      <c r="B84" t="s">
        <v>21</v>
      </c>
      <c r="C84">
        <v>155</v>
      </c>
      <c r="E84">
        <v>155</v>
      </c>
      <c r="G84">
        <v>2</v>
      </c>
    </row>
    <row r="85" spans="1:12" x14ac:dyDescent="0.25">
      <c r="A85" t="s">
        <v>20</v>
      </c>
      <c r="B85" t="s">
        <v>105</v>
      </c>
      <c r="C85">
        <v>0</v>
      </c>
      <c r="E85">
        <v>0</v>
      </c>
    </row>
    <row r="86" spans="1:12" x14ac:dyDescent="0.25">
      <c r="A86" t="s">
        <v>20</v>
      </c>
      <c r="B86" t="s">
        <v>22</v>
      </c>
      <c r="C86">
        <v>145</v>
      </c>
      <c r="E86">
        <v>145</v>
      </c>
      <c r="G86">
        <v>2</v>
      </c>
    </row>
    <row r="87" spans="1:12" x14ac:dyDescent="0.25">
      <c r="A87" t="s">
        <v>20</v>
      </c>
      <c r="B87" t="s">
        <v>23</v>
      </c>
      <c r="C87">
        <v>141</v>
      </c>
      <c r="E87">
        <v>141</v>
      </c>
      <c r="G87">
        <v>2</v>
      </c>
    </row>
    <row r="88" spans="1:12" s="2" customFormat="1" x14ac:dyDescent="0.25">
      <c r="A88" t="s">
        <v>20</v>
      </c>
      <c r="B88" t="s">
        <v>25</v>
      </c>
      <c r="C88">
        <v>40</v>
      </c>
      <c r="D88">
        <v>2</v>
      </c>
      <c r="E88">
        <v>80</v>
      </c>
      <c r="F88"/>
      <c r="G88">
        <v>2</v>
      </c>
      <c r="H88"/>
      <c r="I88" s="5"/>
      <c r="J88"/>
      <c r="K88"/>
      <c r="L88"/>
    </row>
    <row r="89" spans="1:12" x14ac:dyDescent="0.25">
      <c r="A89" t="s">
        <v>20</v>
      </c>
      <c r="B89" t="s">
        <v>139</v>
      </c>
      <c r="C89">
        <v>364</v>
      </c>
      <c r="E89">
        <v>364</v>
      </c>
      <c r="G89">
        <v>2</v>
      </c>
    </row>
    <row r="90" spans="1:12" x14ac:dyDescent="0.25">
      <c r="A90" t="s">
        <v>20</v>
      </c>
      <c r="B90" t="s">
        <v>140</v>
      </c>
      <c r="C90">
        <v>64</v>
      </c>
      <c r="E90">
        <v>64</v>
      </c>
      <c r="G90">
        <v>2</v>
      </c>
    </row>
    <row r="91" spans="1:12" x14ac:dyDescent="0.25">
      <c r="A91" t="s">
        <v>20</v>
      </c>
      <c r="B91" t="s">
        <v>145</v>
      </c>
      <c r="C91">
        <v>65</v>
      </c>
      <c r="E91">
        <v>65</v>
      </c>
      <c r="G91">
        <v>2</v>
      </c>
    </row>
    <row r="92" spans="1:12" x14ac:dyDescent="0.25">
      <c r="A92" t="s">
        <v>20</v>
      </c>
      <c r="B92" t="s">
        <v>141</v>
      </c>
      <c r="C92">
        <v>48</v>
      </c>
      <c r="E92">
        <v>48</v>
      </c>
      <c r="G92">
        <v>1</v>
      </c>
    </row>
    <row r="93" spans="1:12" x14ac:dyDescent="0.25">
      <c r="A93" t="s">
        <v>20</v>
      </c>
      <c r="B93" t="s">
        <v>142</v>
      </c>
      <c r="C93">
        <v>82</v>
      </c>
      <c r="E93">
        <v>82</v>
      </c>
      <c r="G93">
        <v>1</v>
      </c>
    </row>
    <row r="94" spans="1:12" x14ac:dyDescent="0.25">
      <c r="A94" t="s">
        <v>20</v>
      </c>
      <c r="B94" t="s">
        <v>146</v>
      </c>
      <c r="C94">
        <v>39</v>
      </c>
      <c r="D94">
        <v>2</v>
      </c>
      <c r="E94">
        <f>C94*D94</f>
        <v>78</v>
      </c>
      <c r="G94">
        <v>2</v>
      </c>
    </row>
    <row r="95" spans="1:12" x14ac:dyDescent="0.25">
      <c r="A95" t="s">
        <v>20</v>
      </c>
      <c r="B95" t="s">
        <v>147</v>
      </c>
      <c r="C95">
        <v>40</v>
      </c>
      <c r="D95">
        <v>2</v>
      </c>
      <c r="E95">
        <v>80</v>
      </c>
      <c r="G95">
        <v>2</v>
      </c>
    </row>
    <row r="96" spans="1:12" s="2" customFormat="1" x14ac:dyDescent="0.25">
      <c r="A96" s="2" t="s">
        <v>20</v>
      </c>
      <c r="E96" s="2">
        <f>SUM(E83:E95)</f>
        <v>1447</v>
      </c>
      <c r="F96" s="2">
        <f>E96*1.13</f>
        <v>1635.11</v>
      </c>
      <c r="G96" s="2">
        <f>SUM(G83:G95)</f>
        <v>22</v>
      </c>
      <c r="H96" s="2">
        <v>763</v>
      </c>
      <c r="I96" s="6">
        <f>F96+G96-H96</f>
        <v>894.1099999999999</v>
      </c>
    </row>
    <row r="97" spans="1:11" x14ac:dyDescent="0.25">
      <c r="A97" t="s">
        <v>63</v>
      </c>
      <c r="B97" t="s">
        <v>83</v>
      </c>
      <c r="C97">
        <v>46</v>
      </c>
      <c r="D97">
        <v>2</v>
      </c>
      <c r="E97">
        <f>C97*D97</f>
        <v>92</v>
      </c>
      <c r="G97">
        <v>2</v>
      </c>
    </row>
    <row r="98" spans="1:11" s="2" customFormat="1" x14ac:dyDescent="0.25">
      <c r="A98" t="s">
        <v>63</v>
      </c>
      <c r="B98" t="s">
        <v>84</v>
      </c>
      <c r="C98">
        <v>25</v>
      </c>
      <c r="D98">
        <v>2</v>
      </c>
      <c r="E98">
        <v>50</v>
      </c>
      <c r="F98"/>
      <c r="G98">
        <v>2</v>
      </c>
      <c r="H98"/>
      <c r="I98" s="5"/>
      <c r="J98"/>
      <c r="K98"/>
    </row>
    <row r="99" spans="1:11" x14ac:dyDescent="0.25">
      <c r="A99" t="s">
        <v>63</v>
      </c>
      <c r="B99" t="s">
        <v>82</v>
      </c>
      <c r="C99">
        <v>56</v>
      </c>
      <c r="D99">
        <v>2</v>
      </c>
      <c r="E99">
        <v>112</v>
      </c>
      <c r="G99">
        <v>2</v>
      </c>
    </row>
    <row r="100" spans="1:11" x14ac:dyDescent="0.25">
      <c r="A100" s="2" t="s">
        <v>63</v>
      </c>
      <c r="B100" s="2"/>
      <c r="C100" s="2"/>
      <c r="D100" s="2"/>
      <c r="E100" s="2">
        <f>SUM(E97:E99)</f>
        <v>254</v>
      </c>
      <c r="F100" s="2">
        <f>E100*1.13</f>
        <v>287.02</v>
      </c>
      <c r="G100" s="2">
        <f>SUM(G97:G99)</f>
        <v>6</v>
      </c>
      <c r="H100" s="2">
        <v>293</v>
      </c>
      <c r="I100" s="6">
        <f>F100+G100-H100</f>
        <v>1.999999999998181E-2</v>
      </c>
      <c r="J100" s="2"/>
      <c r="K100" s="2"/>
    </row>
    <row r="101" spans="1:11" x14ac:dyDescent="0.25">
      <c r="A101" t="s">
        <v>9</v>
      </c>
      <c r="B101" t="s">
        <v>15</v>
      </c>
      <c r="C101">
        <v>0</v>
      </c>
      <c r="E101">
        <v>0</v>
      </c>
    </row>
    <row r="102" spans="1:11" s="2" customFormat="1" x14ac:dyDescent="0.25">
      <c r="A102" t="s">
        <v>9</v>
      </c>
      <c r="B102" t="s">
        <v>16</v>
      </c>
      <c r="C102">
        <v>108</v>
      </c>
      <c r="D102">
        <v>3</v>
      </c>
      <c r="E102">
        <v>324</v>
      </c>
      <c r="F102"/>
      <c r="G102">
        <v>6</v>
      </c>
      <c r="H102"/>
      <c r="I102" s="5"/>
      <c r="J102"/>
      <c r="K102"/>
    </row>
    <row r="103" spans="1:11" x14ac:dyDescent="0.25">
      <c r="A103" t="s">
        <v>9</v>
      </c>
      <c r="B103" s="3" t="s">
        <v>0</v>
      </c>
      <c r="C103">
        <v>0</v>
      </c>
      <c r="E103">
        <v>0</v>
      </c>
    </row>
    <row r="104" spans="1:11" x14ac:dyDescent="0.25">
      <c r="A104" t="s">
        <v>9</v>
      </c>
      <c r="B104" s="3" t="s">
        <v>1</v>
      </c>
      <c r="C104">
        <v>0</v>
      </c>
      <c r="E104">
        <v>0</v>
      </c>
    </row>
    <row r="105" spans="1:11" x14ac:dyDescent="0.25">
      <c r="A105" t="s">
        <v>9</v>
      </c>
      <c r="B105" t="s">
        <v>137</v>
      </c>
      <c r="C105">
        <v>275</v>
      </c>
      <c r="E105">
        <v>275</v>
      </c>
      <c r="G105">
        <v>2</v>
      </c>
    </row>
    <row r="106" spans="1:11" x14ac:dyDescent="0.25">
      <c r="A106" t="s">
        <v>9</v>
      </c>
      <c r="B106" t="s">
        <v>138</v>
      </c>
      <c r="C106">
        <v>295</v>
      </c>
      <c r="E106">
        <v>295</v>
      </c>
      <c r="G106">
        <v>2</v>
      </c>
    </row>
    <row r="107" spans="1:11" s="2" customFormat="1" x14ac:dyDescent="0.25">
      <c r="A107" s="2" t="s">
        <v>9</v>
      </c>
      <c r="E107" s="2">
        <f>SUM(E101:E106)</f>
        <v>894</v>
      </c>
      <c r="F107" s="2">
        <f>E107*1.13</f>
        <v>1010.2199999999999</v>
      </c>
      <c r="G107" s="2">
        <f>SUM(G101:G106)</f>
        <v>10</v>
      </c>
      <c r="H107" s="2">
        <v>372</v>
      </c>
      <c r="I107" s="6">
        <f>F107+G107-H107</f>
        <v>648.21999999999991</v>
      </c>
    </row>
    <row r="108" spans="1:11" x14ac:dyDescent="0.25">
      <c r="A108" t="s">
        <v>94</v>
      </c>
      <c r="B108" t="s">
        <v>90</v>
      </c>
      <c r="C108">
        <v>0</v>
      </c>
      <c r="E108">
        <v>0</v>
      </c>
    </row>
    <row r="109" spans="1:11" x14ac:dyDescent="0.25">
      <c r="A109" t="s">
        <v>94</v>
      </c>
      <c r="B109" t="s">
        <v>91</v>
      </c>
      <c r="C109">
        <v>0</v>
      </c>
      <c r="E109">
        <v>0</v>
      </c>
    </row>
    <row r="110" spans="1:11" x14ac:dyDescent="0.25">
      <c r="A110" t="s">
        <v>94</v>
      </c>
      <c r="B110" t="s">
        <v>92</v>
      </c>
      <c r="C110">
        <v>116</v>
      </c>
      <c r="E110">
        <v>116</v>
      </c>
      <c r="G110">
        <v>2</v>
      </c>
    </row>
    <row r="111" spans="1:11" x14ac:dyDescent="0.25">
      <c r="A111" t="s">
        <v>94</v>
      </c>
      <c r="B111" t="s">
        <v>93</v>
      </c>
      <c r="C111">
        <v>0</v>
      </c>
      <c r="E111">
        <v>0</v>
      </c>
    </row>
    <row r="112" spans="1:11" x14ac:dyDescent="0.25">
      <c r="A112" s="2" t="s">
        <v>94</v>
      </c>
      <c r="B112" s="2"/>
      <c r="C112" s="2"/>
      <c r="D112" s="2"/>
      <c r="E112" s="2">
        <f>SUM(E108:E111)</f>
        <v>116</v>
      </c>
      <c r="F112" s="2">
        <f>E112*1.1</f>
        <v>127.60000000000001</v>
      </c>
      <c r="G112" s="2">
        <v>2</v>
      </c>
      <c r="H112" s="2">
        <v>130</v>
      </c>
      <c r="I112" s="6">
        <f>F112+G112-H112</f>
        <v>-0.39999999999997726</v>
      </c>
      <c r="J112" s="2"/>
      <c r="K112" s="2"/>
    </row>
    <row r="113" spans="1:9" x14ac:dyDescent="0.25">
      <c r="A113" t="s">
        <v>81</v>
      </c>
      <c r="B113" t="s">
        <v>78</v>
      </c>
      <c r="C113">
        <v>0</v>
      </c>
      <c r="E113">
        <v>0</v>
      </c>
    </row>
    <row r="114" spans="1:9" x14ac:dyDescent="0.25">
      <c r="A114" t="s">
        <v>81</v>
      </c>
      <c r="B114" t="s">
        <v>79</v>
      </c>
      <c r="C114">
        <v>179</v>
      </c>
      <c r="E114">
        <v>179</v>
      </c>
      <c r="G114">
        <v>2</v>
      </c>
    </row>
    <row r="115" spans="1:9" x14ac:dyDescent="0.25">
      <c r="A115" t="s">
        <v>81</v>
      </c>
      <c r="B115" t="s">
        <v>80</v>
      </c>
      <c r="C115">
        <v>0</v>
      </c>
      <c r="E115">
        <v>0</v>
      </c>
    </row>
    <row r="116" spans="1:9" x14ac:dyDescent="0.25">
      <c r="A116" t="s">
        <v>81</v>
      </c>
      <c r="B116" t="s">
        <v>76</v>
      </c>
      <c r="C116">
        <v>145</v>
      </c>
      <c r="E116">
        <v>145</v>
      </c>
      <c r="G116">
        <v>2</v>
      </c>
    </row>
    <row r="117" spans="1:9" x14ac:dyDescent="0.25">
      <c r="A117" t="s">
        <v>81</v>
      </c>
      <c r="B117" t="s">
        <v>77</v>
      </c>
      <c r="C117">
        <v>149</v>
      </c>
      <c r="E117">
        <v>149</v>
      </c>
      <c r="G117">
        <v>2</v>
      </c>
    </row>
    <row r="118" spans="1:9" x14ac:dyDescent="0.25">
      <c r="A118" t="s">
        <v>81</v>
      </c>
      <c r="B118" t="s">
        <v>121</v>
      </c>
      <c r="C118">
        <v>157</v>
      </c>
      <c r="E118">
        <v>157</v>
      </c>
      <c r="G118">
        <v>2</v>
      </c>
    </row>
    <row r="119" spans="1:9" x14ac:dyDescent="0.25">
      <c r="A119" t="s">
        <v>81</v>
      </c>
      <c r="B119" s="7" t="s">
        <v>155</v>
      </c>
    </row>
    <row r="120" spans="1:9" x14ac:dyDescent="0.25">
      <c r="A120" t="s">
        <v>81</v>
      </c>
      <c r="B120" s="7" t="s">
        <v>156</v>
      </c>
    </row>
    <row r="121" spans="1:9" x14ac:dyDescent="0.25">
      <c r="A121" t="s">
        <v>81</v>
      </c>
      <c r="B121" s="7" t="s">
        <v>157</v>
      </c>
    </row>
    <row r="122" spans="1:9" s="2" customFormat="1" x14ac:dyDescent="0.25">
      <c r="A122" s="2" t="s">
        <v>81</v>
      </c>
      <c r="E122" s="2">
        <f>SUM(E113:E121)</f>
        <v>630</v>
      </c>
      <c r="F122" s="2">
        <f>E122*1.13</f>
        <v>711.9</v>
      </c>
      <c r="G122" s="2">
        <f>SUM(G114:G121)</f>
        <v>8</v>
      </c>
      <c r="H122" s="2">
        <v>540</v>
      </c>
      <c r="I122" s="6">
        <f>F122+G122-H122</f>
        <v>179.89999999999998</v>
      </c>
    </row>
    <row r="123" spans="1:9" x14ac:dyDescent="0.25">
      <c r="A123" t="s">
        <v>19</v>
      </c>
      <c r="B123" t="s">
        <v>103</v>
      </c>
      <c r="C123">
        <v>0</v>
      </c>
      <c r="E123">
        <v>0</v>
      </c>
    </row>
    <row r="124" spans="1:9" x14ac:dyDescent="0.25">
      <c r="A124" t="s">
        <v>19</v>
      </c>
      <c r="B124" t="s">
        <v>17</v>
      </c>
      <c r="C124">
        <v>165</v>
      </c>
      <c r="E124">
        <v>165</v>
      </c>
      <c r="G124">
        <v>2</v>
      </c>
    </row>
    <row r="125" spans="1:9" x14ac:dyDescent="0.25">
      <c r="A125" t="s">
        <v>19</v>
      </c>
      <c r="B125" t="s">
        <v>18</v>
      </c>
      <c r="C125">
        <v>125</v>
      </c>
      <c r="E125">
        <v>125</v>
      </c>
      <c r="G125">
        <v>2</v>
      </c>
    </row>
    <row r="126" spans="1:9" x14ac:dyDescent="0.25">
      <c r="A126" t="s">
        <v>19</v>
      </c>
      <c r="B126" t="s">
        <v>104</v>
      </c>
      <c r="C126">
        <v>0</v>
      </c>
      <c r="E126">
        <v>0</v>
      </c>
    </row>
    <row r="127" spans="1:9" x14ac:dyDescent="0.25">
      <c r="A127" t="s">
        <v>19</v>
      </c>
      <c r="B127" t="s">
        <v>26</v>
      </c>
      <c r="C127">
        <v>65</v>
      </c>
      <c r="D127">
        <v>2</v>
      </c>
      <c r="E127">
        <f>C127*2</f>
        <v>130</v>
      </c>
      <c r="G127">
        <v>4</v>
      </c>
    </row>
    <row r="128" spans="1:9" x14ac:dyDescent="0.25">
      <c r="A128" t="s">
        <v>19</v>
      </c>
      <c r="B128" t="s">
        <v>27</v>
      </c>
      <c r="C128">
        <v>61</v>
      </c>
      <c r="D128">
        <v>2</v>
      </c>
      <c r="E128">
        <f>C128*D128</f>
        <v>122</v>
      </c>
      <c r="G128">
        <v>4</v>
      </c>
    </row>
    <row r="129" spans="1:11" x14ac:dyDescent="0.25">
      <c r="A129" t="s">
        <v>19</v>
      </c>
      <c r="B129" t="s">
        <v>48</v>
      </c>
      <c r="C129">
        <v>0</v>
      </c>
      <c r="E129">
        <v>0</v>
      </c>
    </row>
    <row r="130" spans="1:11" x14ac:dyDescent="0.25">
      <c r="A130" t="s">
        <v>19</v>
      </c>
      <c r="B130" t="s">
        <v>49</v>
      </c>
      <c r="C130">
        <v>0</v>
      </c>
      <c r="E130">
        <v>0</v>
      </c>
    </row>
    <row r="131" spans="1:11" x14ac:dyDescent="0.25">
      <c r="A131" t="s">
        <v>19</v>
      </c>
      <c r="B131" t="s">
        <v>50</v>
      </c>
      <c r="C131">
        <v>0</v>
      </c>
      <c r="E131">
        <v>0</v>
      </c>
    </row>
    <row r="132" spans="1:11" x14ac:dyDescent="0.25">
      <c r="A132" s="2" t="s">
        <v>19</v>
      </c>
      <c r="B132" s="2"/>
      <c r="C132" s="2"/>
      <c r="D132" s="2"/>
      <c r="E132" s="2">
        <f>SUM(E123:E131)</f>
        <v>542</v>
      </c>
      <c r="F132" s="2">
        <f>E132*1.13</f>
        <v>612.45999999999992</v>
      </c>
      <c r="G132" s="2">
        <f>SUM(G123:G131)</f>
        <v>12</v>
      </c>
      <c r="H132" s="2">
        <v>624</v>
      </c>
      <c r="I132" s="6">
        <f>F132+G132-H132</f>
        <v>0.45999999999992269</v>
      </c>
      <c r="J132" s="2"/>
      <c r="K132" s="2"/>
    </row>
    <row r="133" spans="1:11" x14ac:dyDescent="0.25">
      <c r="A133" t="s">
        <v>120</v>
      </c>
      <c r="B133" t="s">
        <v>114</v>
      </c>
      <c r="C133">
        <v>0</v>
      </c>
      <c r="E133">
        <v>0</v>
      </c>
    </row>
    <row r="134" spans="1:11" x14ac:dyDescent="0.25">
      <c r="A134" t="s">
        <v>120</v>
      </c>
      <c r="B134" t="s">
        <v>115</v>
      </c>
      <c r="C134">
        <v>98</v>
      </c>
      <c r="E134">
        <v>98</v>
      </c>
      <c r="F134">
        <f>E134*1.13</f>
        <v>110.74</v>
      </c>
      <c r="G134">
        <v>2</v>
      </c>
    </row>
    <row r="135" spans="1:11" x14ac:dyDescent="0.25">
      <c r="A135" t="s">
        <v>120</v>
      </c>
      <c r="B135" t="s">
        <v>116</v>
      </c>
      <c r="C135">
        <v>155</v>
      </c>
      <c r="E135">
        <v>155</v>
      </c>
      <c r="F135">
        <f>E135*1.13</f>
        <v>175.14999999999998</v>
      </c>
      <c r="G135">
        <v>2</v>
      </c>
    </row>
    <row r="136" spans="1:11" x14ac:dyDescent="0.25">
      <c r="A136" t="s">
        <v>120</v>
      </c>
      <c r="B136" t="s">
        <v>117</v>
      </c>
      <c r="C136">
        <v>207</v>
      </c>
      <c r="E136">
        <v>207</v>
      </c>
      <c r="F136">
        <f>E136*1.13</f>
        <v>233.90999999999997</v>
      </c>
      <c r="G136">
        <v>2</v>
      </c>
    </row>
    <row r="137" spans="1:11" x14ac:dyDescent="0.25">
      <c r="A137" t="s">
        <v>120</v>
      </c>
      <c r="B137" t="s">
        <v>118</v>
      </c>
      <c r="C137">
        <v>89</v>
      </c>
      <c r="E137">
        <v>89</v>
      </c>
      <c r="F137">
        <f>E137*1.13</f>
        <v>100.57</v>
      </c>
      <c r="G137">
        <v>2</v>
      </c>
    </row>
    <row r="138" spans="1:11" x14ac:dyDescent="0.25">
      <c r="A138" t="s">
        <v>120</v>
      </c>
      <c r="B138" t="s">
        <v>119</v>
      </c>
      <c r="C138">
        <v>0</v>
      </c>
      <c r="E138">
        <v>0</v>
      </c>
    </row>
    <row r="139" spans="1:11" x14ac:dyDescent="0.25">
      <c r="A139" t="s">
        <v>120</v>
      </c>
      <c r="B139" t="s">
        <v>150</v>
      </c>
      <c r="C139">
        <v>124</v>
      </c>
      <c r="E139">
        <v>124</v>
      </c>
      <c r="F139">
        <f>E139*1.1</f>
        <v>136.4</v>
      </c>
      <c r="G139">
        <v>2</v>
      </c>
    </row>
    <row r="140" spans="1:11" x14ac:dyDescent="0.25">
      <c r="A140" t="s">
        <v>120</v>
      </c>
      <c r="B140" t="s">
        <v>151</v>
      </c>
      <c r="C140">
        <v>239</v>
      </c>
      <c r="E140">
        <v>239</v>
      </c>
      <c r="F140">
        <f>E140*1.1</f>
        <v>262.90000000000003</v>
      </c>
      <c r="G140">
        <v>2</v>
      </c>
    </row>
    <row r="141" spans="1:11" x14ac:dyDescent="0.25">
      <c r="A141" t="s">
        <v>120</v>
      </c>
      <c r="B141" t="s">
        <v>152</v>
      </c>
      <c r="C141">
        <v>169</v>
      </c>
      <c r="E141">
        <v>169</v>
      </c>
      <c r="F141">
        <f>E141*1.1</f>
        <v>185.9</v>
      </c>
      <c r="G141">
        <v>2</v>
      </c>
    </row>
    <row r="142" spans="1:11" x14ac:dyDescent="0.25">
      <c r="A142" t="s">
        <v>120</v>
      </c>
      <c r="B142" t="s">
        <v>153</v>
      </c>
      <c r="C142">
        <v>269</v>
      </c>
      <c r="E142">
        <v>269</v>
      </c>
      <c r="F142">
        <f>E142*1.1</f>
        <v>295.90000000000003</v>
      </c>
      <c r="G142">
        <v>2</v>
      </c>
    </row>
    <row r="143" spans="1:11" x14ac:dyDescent="0.25">
      <c r="A143" t="s">
        <v>120</v>
      </c>
      <c r="B143" t="s">
        <v>154</v>
      </c>
      <c r="C143">
        <v>144</v>
      </c>
      <c r="E143">
        <v>144</v>
      </c>
      <c r="F143">
        <f>E143*1.1</f>
        <v>158.4</v>
      </c>
      <c r="G143">
        <v>2</v>
      </c>
    </row>
    <row r="144" spans="1:11" s="2" customFormat="1" x14ac:dyDescent="0.25">
      <c r="A144" s="2" t="s">
        <v>120</v>
      </c>
      <c r="E144" s="2">
        <f>SUM(E133:E143)</f>
        <v>1494</v>
      </c>
      <c r="F144" s="2">
        <f>SUM(F134:F143)</f>
        <v>1659.8700000000001</v>
      </c>
      <c r="G144" s="2">
        <f>SUM(G134:G143)</f>
        <v>18</v>
      </c>
      <c r="H144" s="2">
        <v>0</v>
      </c>
      <c r="I144" s="6">
        <f>F144+G144-H144</f>
        <v>1677.8700000000001</v>
      </c>
    </row>
    <row r="145" spans="1:11" x14ac:dyDescent="0.25">
      <c r="A145" t="s">
        <v>31</v>
      </c>
      <c r="B145" t="s">
        <v>28</v>
      </c>
      <c r="C145">
        <v>127</v>
      </c>
      <c r="D145">
        <v>2</v>
      </c>
      <c r="E145">
        <v>254</v>
      </c>
      <c r="G145">
        <v>4</v>
      </c>
    </row>
    <row r="146" spans="1:11" x14ac:dyDescent="0.25">
      <c r="A146" t="s">
        <v>31</v>
      </c>
      <c r="B146" t="s">
        <v>29</v>
      </c>
      <c r="C146">
        <v>0</v>
      </c>
      <c r="E146">
        <v>0</v>
      </c>
    </row>
    <row r="147" spans="1:11" x14ac:dyDescent="0.25">
      <c r="A147" t="s">
        <v>31</v>
      </c>
      <c r="B147" s="3" t="s">
        <v>30</v>
      </c>
      <c r="C147">
        <v>0</v>
      </c>
      <c r="E147">
        <v>0</v>
      </c>
    </row>
    <row r="148" spans="1:11" x14ac:dyDescent="0.25">
      <c r="A148" s="2" t="s">
        <v>31</v>
      </c>
      <c r="B148" s="2"/>
      <c r="C148" s="2"/>
      <c r="D148" s="2"/>
      <c r="E148" s="2">
        <f>SUM(E145:E147)</f>
        <v>254</v>
      </c>
      <c r="F148" s="2">
        <f>E148*1.13</f>
        <v>287.02</v>
      </c>
      <c r="G148" s="2">
        <v>4</v>
      </c>
      <c r="H148" s="2">
        <v>0</v>
      </c>
      <c r="I148" s="6">
        <f>F148+G148-H148</f>
        <v>291.02</v>
      </c>
      <c r="J148" s="2"/>
      <c r="K148" s="2"/>
    </row>
    <row r="149" spans="1:11" x14ac:dyDescent="0.25">
      <c r="A149" t="s">
        <v>88</v>
      </c>
      <c r="B149" t="s">
        <v>89</v>
      </c>
      <c r="C149">
        <v>125</v>
      </c>
    </row>
    <row r="150" spans="1:11" x14ac:dyDescent="0.25">
      <c r="A150" t="s">
        <v>88</v>
      </c>
      <c r="B150" t="s">
        <v>101</v>
      </c>
      <c r="D150">
        <v>5</v>
      </c>
      <c r="E150">
        <v>146</v>
      </c>
    </row>
    <row r="151" spans="1:11" x14ac:dyDescent="0.25">
      <c r="A151" t="s">
        <v>88</v>
      </c>
      <c r="B151" t="s">
        <v>158</v>
      </c>
      <c r="C151">
        <v>169</v>
      </c>
    </row>
    <row r="152" spans="1:11" x14ac:dyDescent="0.25">
      <c r="A152" t="s">
        <v>88</v>
      </c>
      <c r="B152" t="s">
        <v>159</v>
      </c>
      <c r="C152">
        <v>149</v>
      </c>
    </row>
    <row r="153" spans="1:11" x14ac:dyDescent="0.25">
      <c r="A153" t="s">
        <v>88</v>
      </c>
      <c r="B153" t="s">
        <v>160</v>
      </c>
      <c r="C153">
        <v>154</v>
      </c>
    </row>
    <row r="154" spans="1:11" x14ac:dyDescent="0.25">
      <c r="A154" t="s">
        <v>88</v>
      </c>
      <c r="B154" t="s">
        <v>161</v>
      </c>
      <c r="C154">
        <v>154</v>
      </c>
    </row>
  </sheetData>
  <sortState ref="A2:K183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2013-12-14T07:17:44Z</dcterms:modified>
</cp:coreProperties>
</file>