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1" i="1" l="1"/>
  <c r="F151" i="1"/>
  <c r="E151" i="1"/>
  <c r="H144" i="1"/>
  <c r="F144" i="1"/>
  <c r="E144" i="1"/>
  <c r="E136" i="1"/>
  <c r="F136" i="1" s="1"/>
  <c r="H136" i="1" s="1"/>
  <c r="E99" i="1"/>
  <c r="F99" i="1" s="1"/>
  <c r="H99" i="1" s="1"/>
  <c r="E68" i="1"/>
  <c r="F68" i="1" s="1"/>
  <c r="H68" i="1" s="1"/>
  <c r="E46" i="1"/>
  <c r="F46" i="1" s="1"/>
  <c r="H46" i="1" s="1"/>
  <c r="E6" i="1"/>
  <c r="F6" i="1" s="1"/>
  <c r="H6" i="1" s="1"/>
  <c r="E115" i="1"/>
  <c r="E116" i="1" s="1"/>
  <c r="F116" i="1" s="1"/>
  <c r="H116" i="1" s="1"/>
  <c r="E111" i="1"/>
  <c r="E112" i="1" s="1"/>
  <c r="F112" i="1" s="1"/>
  <c r="H112" i="1" s="1"/>
  <c r="E153" i="1"/>
  <c r="F153" i="1" s="1"/>
  <c r="H153" i="1" s="1"/>
  <c r="E140" i="1"/>
  <c r="F140" i="1" s="1"/>
  <c r="H140" i="1" s="1"/>
  <c r="E125" i="1"/>
  <c r="F125" i="1" s="1"/>
  <c r="H125" i="1" s="1"/>
  <c r="E80" i="1"/>
  <c r="F80" i="1" s="1"/>
  <c r="H80" i="1" s="1"/>
  <c r="E77" i="1"/>
  <c r="F77" i="1" s="1"/>
  <c r="H77" i="1" s="1"/>
  <c r="E73" i="1"/>
  <c r="F73" i="1" s="1"/>
  <c r="H73" i="1" s="1"/>
  <c r="E70" i="1"/>
  <c r="F70" i="1" s="1"/>
  <c r="H70" i="1" s="1"/>
  <c r="E60" i="1"/>
  <c r="E55" i="1"/>
  <c r="F55" i="1" s="1"/>
  <c r="H55" i="1" s="1"/>
  <c r="E52" i="1"/>
  <c r="F52" i="1" s="1"/>
  <c r="H52" i="1" s="1"/>
  <c r="E50" i="1"/>
  <c r="F50" i="1" s="1"/>
  <c r="H50" i="1" s="1"/>
  <c r="E41" i="1"/>
  <c r="F41" i="1" s="1"/>
  <c r="H41" i="1" s="1"/>
  <c r="E20" i="1"/>
  <c r="F20" i="1" s="1"/>
  <c r="H20" i="1" s="1"/>
  <c r="E17" i="1"/>
  <c r="F17" i="1" s="1"/>
  <c r="H17" i="1" s="1"/>
  <c r="E10" i="1"/>
  <c r="F10" i="1" s="1"/>
  <c r="H10" i="1" s="1"/>
  <c r="E82" i="1"/>
  <c r="E85" i="1" s="1"/>
  <c r="F85" i="1" s="1"/>
  <c r="H85" i="1" s="1"/>
  <c r="E65" i="1"/>
  <c r="E66" i="1" s="1"/>
  <c r="F66" i="1" s="1"/>
  <c r="H66" i="1" s="1"/>
  <c r="E61" i="1" l="1"/>
  <c r="E63" i="1" s="1"/>
  <c r="F63" i="1" s="1"/>
  <c r="H63" i="1" s="1"/>
</calcChain>
</file>

<file path=xl/sharedStrings.xml><?xml version="1.0" encoding="utf-8"?>
<sst xmlns="http://schemas.openxmlformats.org/spreadsheetml/2006/main" count="283" uniqueCount="160">
  <si>
    <t>ник</t>
  </si>
  <si>
    <t>наименование</t>
  </si>
  <si>
    <t>цена</t>
  </si>
  <si>
    <t>кол-во</t>
  </si>
  <si>
    <t>с орг%</t>
  </si>
  <si>
    <t>сдано</t>
  </si>
  <si>
    <t>долг</t>
  </si>
  <si>
    <t>Пижама для девочки (Черубино)Артикул: CAB5158 размер 86/52 экрю (только этот цвет) 219р </t>
  </si>
  <si>
    <t>Комплект для девочки (майка, трусы)(Черубино)Артикул: САК3292 92/52 персиковый 136р </t>
  </si>
  <si>
    <t>Артикул: NICOLE 180 MELATESSA Производитель: Беллиссима (Bellissima) p.4 fumo 204p. </t>
  </si>
  <si>
    <t>Колготки жен. TRIUMF 150 (Конте) Артикул: TRIUMF150 p.4 grafit 204.49 </t>
  </si>
  <si>
    <t>lulka12</t>
  </si>
  <si>
    <t>CAK 5168 Пижама для девочки сиреневый (110)-60 УЗ - 1 шт. </t>
  </si>
  <si>
    <t>Ворожея</t>
  </si>
  <si>
    <t>CAK 5168 Пижама для девочки розовый (110)-60 УЗ - 1 шт замена экрю</t>
  </si>
  <si>
    <t>Inn@</t>
  </si>
  <si>
    <t>Комплект детский Baby (Евразия) Артикул: 13-427-018 размер 18-2\92 - 1 шт. </t>
  </si>
  <si>
    <t>Майка ясельная для мальчика (Черубино)Артикул: CAB2226 размер 80\52 - 1 шт. салатовая или бирюзовая.</t>
  </si>
  <si>
    <t>Пани КатЭ</t>
  </si>
  <si>
    <t>Пижама детская (Консалт)  К1504 мне нужен р.104, цвет как на картинке или меланж+т.синий</t>
  </si>
  <si>
    <t>Трикси</t>
  </si>
  <si>
    <t>Майка (Евразия) М256  рост 116 5 шт.</t>
  </si>
  <si>
    <t>Валерия2008</t>
  </si>
  <si>
    <t>1)Носки детские. (Алсу) Арт: АС55 Кол-во: 2 пары Размер: 18\20 Цена: 31 черные. </t>
  </si>
  <si>
    <t>2)Носки дет. (Красная ветка) Артикул: с500кр.в.размер 20 белые! цена 28. </t>
  </si>
  <si>
    <t>3)Штанишки (Лаки Чайлд) Арт: 8-9ф Кол-во: 1 шт Размер: р 30(104-110) Цена: 299 Доп. инфо: на замену арт 8-8 синие.</t>
  </si>
  <si>
    <t>Елена Люфт</t>
  </si>
  <si>
    <t>1) Лосины Школа Черубино Артикул: CAJ7264 р.134 т. серый 115руб </t>
  </si>
  <si>
    <t>3)Джемпер для девочки Артикул: CWJ61016 р.134 цвет экрю цена 175 </t>
  </si>
  <si>
    <t>NastyaMak</t>
  </si>
  <si>
    <t>Кальсоны мужские (Черубино) MS1035 р. 182-188/80 (46) 225,0 руб. </t>
  </si>
  <si>
    <t>Кальсоны мужские (Черубино) MS1033 р. 182-188/80 (46) 207,0 руб.</t>
  </si>
  <si>
    <t>Iriscka</t>
  </si>
  <si>
    <t>Комплект ясельный (футболка,шорты) (Черубино) Артикул: CSN9333 р.80\52 цвет салатовый\синий - 1 шт.</t>
  </si>
  <si>
    <t>С1002  Комбинезон ясельный набивной голубой (080-86)-52  72.80</t>
  </si>
  <si>
    <t>СВЕТСТОМ</t>
  </si>
  <si>
    <t>Ползунки высокие с ластовицей (Фанни Зебра)  4.14.2б 3 шт р.68 на мальчика</t>
  </si>
  <si>
    <t>Кофточка (Фанни Зебра) Артикул: И4.95.2а - 2 шт р.68 на мальчика</t>
  </si>
  <si>
    <t>Кливия</t>
  </si>
  <si>
    <t xml:space="preserve">Артикул:CSJ7319 Бриджи для девочек Черубино 127,0 р. р-р 146 -2шт если получиться разного цвета,нет-одного </t>
  </si>
  <si>
    <t>Пижама для девочки (Черубино) CAJ5181 р-р 140 цвет фуксия или сирень</t>
  </si>
  <si>
    <t>tatianna78</t>
  </si>
  <si>
    <t>1) Комбинезон ясельный (Черубино) Артикул: CAN9184 размер 80/52 цвет любой цена 102?05 - 1 шт. </t>
  </si>
  <si>
    <t>2) Штанишки под подгузник (Фанни Зебра) Артикул: 4.24.2 размер 80/52 цвет девочка цена 46 - 1 шт. </t>
  </si>
  <si>
    <t>3) Штанишки под подгузник (Фанни Зебра) Артикул: 4.24.2 размер 86/56 цвет девочка цена 46 - 1 шт. </t>
  </si>
  <si>
    <t>4) Штанишки (Фанни Зебра) Артикул: 4.21.2 размер 80/52 цвет девочка цена 50 - 1 шт. </t>
  </si>
  <si>
    <t>5) Штанишки (Фанни Зебра) Артикул: 4.21.2 размер 86/56 цвет девочка цена 50 - 1 шт. </t>
  </si>
  <si>
    <t>6) Кофточка с длин. рукав (Фанни Зебра) Артикул: 4.6.2а размер 80/52 цвет девочка цена 62 - 1 шт. </t>
  </si>
  <si>
    <t>7) Кофточка с воротником (длин.рукав) (Фанни Зебра) Артикул: Ф4.7.2а размер 80/52 цвет девочка цена 76 - 1 шт. </t>
  </si>
  <si>
    <t>8) Комплект для мальчика (Исток) Артикул: м450-14 размер 52/98 цена 225 - 1 шт.</t>
  </si>
  <si>
    <t>Ол_га</t>
  </si>
  <si>
    <t>или Комбинезон дет. "Медвежата" (Юник) U247-23-2 р.68 на мальчика с начесом или плотный</t>
  </si>
  <si>
    <t>Майка дет. (Юник)Артикул: U222М-11 р. 86 голубая -1шт. </t>
  </si>
  <si>
    <t>Майка для мальчика (Черубино)Артикул: CSB6558 р. 86/52 бирюзовый - 1 шт. </t>
  </si>
  <si>
    <t>Майка для мальчика (Черубино)Артикул: CAK2202 р.92/52 голубая 1шт. и хаки 1 шт. </t>
  </si>
  <si>
    <t>Майка д/мал. (Черубино)Артикул: CSB6557 р.86/52 цвет желтый/серый - 1 шт.</t>
  </si>
  <si>
    <t>Белая</t>
  </si>
  <si>
    <t xml:space="preserve">Колготки дет. (Конте)  4С-04СП р 116-122 </t>
  </si>
  <si>
    <t>Носки детские (Красная ветка)  с757 р 18</t>
  </si>
  <si>
    <t>Трусы женские классика (Визави) Артикул: DS1109 Виз-А-Ви (Vis-A-Vis) black размер L- 79р </t>
  </si>
  <si>
    <t>Футболка (Евразия) Артикул: Н002 - 4/104- 116р голубой </t>
  </si>
  <si>
    <t>Футболка (Евразия) Артикул: Н158 4/104-135р василек </t>
  </si>
  <si>
    <t>Шорты для мальчика (Черубино) Артикул: CSK7220 р. 104/56 -70,85; р. 116/60 -70,85.</t>
  </si>
  <si>
    <t>Руся и Рома</t>
  </si>
  <si>
    <t>кальсоны на 152, пошире в талии, или р.158 тонкие и с начесом</t>
  </si>
  <si>
    <t>кальсоны для мальчика (консалт)  52/98-104, цвет черный, арт.к1078 1шт. </t>
  </si>
  <si>
    <t>кальсоны с начесом р.98-104</t>
  </si>
  <si>
    <t>Пижама дет. (Консалт) Артикул: К1044 р-р 56/110 цвет т. бирюза+динозавры на белом - 308,75 руб., на замену - Пижама дет. (Консалт) Артикул: К1520 р-р 56/110 цвет кирпичный (копатыч) или прозр. вода крош - 399 руб. </t>
  </si>
  <si>
    <t>Пижама женская (Меладо) Артикул: IK18107 р-р 84/ 158-164, цвет серый (на замену розовый) - 390,45 руб. </t>
  </si>
  <si>
    <t>Кальсоны для мальчика (Черубино) Артикул: MT1032 р-р 164/84/42, 187,15 руб.</t>
  </si>
  <si>
    <t xml:space="preserve">Рукавицы детские M-PL-9 305,0 р. - для мальчика, размер 2-3, цвет серый или синий. </t>
  </si>
  <si>
    <t xml:space="preserve">G-9 Перчатки детские Кроха р 7-8, цвет темно розовый или фиолетовый  </t>
  </si>
  <si>
    <t>puma19</t>
  </si>
  <si>
    <t>Сорочка женская (Пике) Артикул: МК2019-01Мокко 158-164,104 какао 104 - 350р </t>
  </si>
  <si>
    <t>Брюки для мал. (Черубино) Артикул: CAK7222 </t>
  </si>
  <si>
    <t>р. 116/60 -149,50 р. </t>
  </si>
  <si>
    <t>р. 104/56- 149,50р. </t>
  </si>
  <si>
    <t>Комплект (Евразия) Артикул: К172- р.18/86 св.желтый - 101р. </t>
  </si>
  <si>
    <t>Боксеры для мальчика (Тигр) Артикул: 217707 98/104 - 80р. </t>
  </si>
  <si>
    <t>Комплект (Евразия) Артикул: М119 р.4/104- 125р </t>
  </si>
  <si>
    <t>Футболка для мальчика (Черубино) Артикул: CSK6893 104/56 голубой 124р. </t>
  </si>
  <si>
    <t>Водолазка д/мальчика (Черубино) Артикул: CWK6439 бежевый/т. серый 192р. </t>
  </si>
  <si>
    <t>Шорты для мальчика (Консалт) Артикул: К4207к72 56/104 сальной 175р.</t>
  </si>
  <si>
    <t xml:space="preserve">Куртка для девочки (Консалт) р-р 72/140, 395 р. Артикул: СФЛ34019-1,замена Артикул: СФЛ34019-2,замена Артикул: СФЛ34019-3 но очень хочется именно светло-сиреневую </t>
  </si>
  <si>
    <t>Комплект дет."Tedi" (джемпер+брюки) (Юник) U360-8 р-р 74 фиолетовый, 224 р.</t>
  </si>
  <si>
    <t>Катина_мама</t>
  </si>
  <si>
    <t>Шлем детский (Кроха), Артикул: КЛ-16, Производитель: Чудо кроха, размер 44-46</t>
  </si>
  <si>
    <t>Lesola</t>
  </si>
  <si>
    <t>Tanushik</t>
  </si>
  <si>
    <t>CAK 7222 (06) Брюки для мальчика т.бежевый (104)-56 У - 1 шт. </t>
  </si>
  <si>
    <t>Артикул: ЗЯ-101 http://brn.rait-opt.ru/site/goods/ЗЯ-101 </t>
  </si>
  <si>
    <t>или такая Шапка детская (Арктик) Артикул: ЗЯ-123 р.38 или 40</t>
  </si>
  <si>
    <t>Шапка детская (Арктик) цвет обязательно БЕЛЫЙ</t>
  </si>
  <si>
    <t>Джемпер для девочки (Черубино)Артикул: CWJ6940 р.134/68 белый, 195 р.</t>
  </si>
  <si>
    <t>D.a.s.h.a.</t>
  </si>
  <si>
    <t>Ola-J</t>
  </si>
  <si>
    <t>M-PL-1 размер 2/4 254,00 на мальчика варежки</t>
  </si>
  <si>
    <t xml:space="preserve">1. Комбинезон ясельный (Консалт) К6074-2 Размер 52/80 - 1 шт. замена: Комбинезон ясельный (Консалт) СК6047 Размер 52/80 - 1 шт. Расцветка на мальчика </t>
  </si>
  <si>
    <t xml:space="preserve">2. Футболки для девочек (Якс) Артикул: YBG2533-001 Размер 2/3 цвет: белый 1шт. </t>
  </si>
  <si>
    <t>3. Трусы женские классика (Визави) Артикул: DS1081 Размер: М Цвет: белый 1шт.</t>
  </si>
  <si>
    <t>bord-kseniya</t>
  </si>
  <si>
    <t>1. Колготки дет. (Конте) 7С-44СП р.22 (140-146) 167,64 </t>
  </si>
  <si>
    <t>2. Колготки дет. BLANCA (Конте) Blanca8С-100СП р.22 (140-146) 146,41 цвет bianco на замену Колготки дет. EVA (Конте) EVA14С-9СП (140-146) цвет bianco или эти Колготки дет. MAGGIE (Конте) MAGGIE14С-10СП (140-146) цвет bianco </t>
  </si>
  <si>
    <t>3. Колготки дет. (Орел) с230ор р.146-152 30,80</t>
  </si>
  <si>
    <t>Natty_S</t>
  </si>
  <si>
    <t>Рейтузы детские (Консалт), на замену арт Артикул: К401-1)</t>
  </si>
  <si>
    <t>Трусы муж. Артикул: с02-432-005 Евразия размер L</t>
  </si>
  <si>
    <t>итого</t>
  </si>
  <si>
    <t>Шорты для мальчика (Консалт) Артикул: СК4311к50 р-р 52-92. 145 руб </t>
  </si>
  <si>
    <t>Комплект для мальчика (майка, трусы)(Черубино) Артикул: CAK3286 р92/52 125р цвет </t>
  </si>
  <si>
    <t>Комплект для мальчика (Консалт) Артикул: К1095 р52/92 127 </t>
  </si>
  <si>
    <t>Комплект (Евразия Артикул: Н019 р3/98 василек+лайм 283 руб </t>
  </si>
  <si>
    <t>*елена</t>
  </si>
  <si>
    <t>Комбинезон для мальчика (Черубино) Артикул: CSB9204 цвет т.коричевый размер 80 </t>
  </si>
  <si>
    <t>Трусы мужские (Евразия) арт.В314 102руб 2шт </t>
  </si>
  <si>
    <t>Трусы мужские (Евразия) арт.с02-432-005 99руб 1шт </t>
  </si>
  <si>
    <t>Трусы муж. (Евразия)арт.с02-013-005 102руб. 2шт </t>
  </si>
  <si>
    <t>Трусы женские классика (Визави) арт.DS1109 79руб 1шт черный </t>
  </si>
  <si>
    <t>Трусы женские классика (Визави) арт. DS1107 85руб 1шт черный и 1шт белый </t>
  </si>
  <si>
    <t>Трусы-стринги Artu арт.1482Ar 115руб 1шт. </t>
  </si>
  <si>
    <t>таптышка</t>
  </si>
  <si>
    <t xml:space="preserve">Кальсоны для мальчика (Консалт)  К1078 р-р 134-140 </t>
  </si>
  <si>
    <t>Була</t>
  </si>
  <si>
    <t>шорты Евразия Артикул: Н322 размер 80 голубые 1Шт.</t>
  </si>
  <si>
    <t>Колготки детские размер 20 Артикул: 7С-31СП Конте розовые, голубые, синие</t>
  </si>
  <si>
    <t>Мафеста</t>
  </si>
  <si>
    <t xml:space="preserve">CSJ7349 Шорты для мальчика Черубино р.140/72 т.серый 200р 1шт </t>
  </si>
  <si>
    <t xml:space="preserve">CSJ7349 Шорты для мальчика Черубино р.140/72 т.синий 200р 1шт </t>
  </si>
  <si>
    <t xml:space="preserve">Майка для мальчика (Черубино) CAK2202 р.64-68/122-128 65р 2шт </t>
  </si>
  <si>
    <t>Комбинезон с лампасами из футера д/мал. (Лаки Чайлд р.80-86</t>
  </si>
  <si>
    <t>Комбинезон (Фанни Зебра) Ф5.6.2 р.80</t>
  </si>
  <si>
    <t>колбасный торт</t>
  </si>
  <si>
    <t>Артикул:1-14Мф-Штанишки с лампасами из футера мальчик-Лаки Чайлд-149,0 р.-24 р-р </t>
  </si>
  <si>
    <t>Артикул:1-16Мф-Кофточка из футера - Лаки Чайлд-159,0 р.-24 р-р </t>
  </si>
  <si>
    <t>Артикул:10-5-Боди -Лаки Чайлд-229,0 р.-24 р-р </t>
  </si>
  <si>
    <t>Артикул:U206-7-Комбинезон дет. "Карамель" Юник-280,0 р.-22 р-р </t>
  </si>
  <si>
    <t>Артикул:CSB6864-Туника для девочки -Черубино-159,0 р.-86 р-р </t>
  </si>
  <si>
    <t>Артикул:CSN9343-Комплект ясельный -боди,сарафан-Черубино-229,0 р.-68 р-р </t>
  </si>
  <si>
    <t>Артикул:CSN4104-Боди ясельное -Черубино-139,0 р.-68р-р </t>
  </si>
  <si>
    <t>Артикул:U360-23-Комплект дет."Tedi" -джемпер+брюки Юник-314,0 р.-86 р-р </t>
  </si>
  <si>
    <t>Артикул:U212-7-Футболка дет. "Карамель" Юник-158,0 р.-86 р-р </t>
  </si>
  <si>
    <t>Артикул:с02-432-005-Трусы мужские -Евразия-99,0 р.-М р-р </t>
  </si>
  <si>
    <t>Артикул:507гт-Комплект женский виск. 3-ка -Гамма Текс-888,0 р.-48 р-р </t>
  </si>
  <si>
    <t>Артикул:762гт-Туника виск. -Гамма Текс-558,0 р-56 р-р </t>
  </si>
  <si>
    <t>Артикул:762гт-Туника виск. -Гамма Текс-558,0 р-58 р-р</t>
  </si>
  <si>
    <t xml:space="preserve">CAK 3282 Комплект для девочки (майка, трусы) белый (098/104)-56 УЗ 2 шт. </t>
  </si>
  <si>
    <t xml:space="preserve">CAK 3282 Комплект для девочки (майка, трусы) розовый (098/104)-56 УЗ 2 шт. </t>
  </si>
  <si>
    <t xml:space="preserve">САК 1317 Трусы для девочки белый (098/104)-56 УЗ 2 шт. </t>
  </si>
  <si>
    <t xml:space="preserve">САК 1317 Трусы для девочки св. розовый (098/104)-56 УЗ 2 шт. </t>
  </si>
  <si>
    <t xml:space="preserve">Артикул:пфС70 Колготки дет. махр Алсу р. 15/16 1шт. </t>
  </si>
  <si>
    <t xml:space="preserve">Артикул:КД5 Колготки дет. Алсу р. 14/15 1шт. </t>
  </si>
  <si>
    <t xml:space="preserve">Артикул:КДД1 Колготки дет. Алсу р. 14/15 1 шт. </t>
  </si>
  <si>
    <t xml:space="preserve">Артикул:CAB04017 Колготки детские Черубино р. 14/15 (бело-розовые) 1 шт. </t>
  </si>
  <si>
    <t xml:space="preserve">Артикул:КД6 Колготки дет. Алсу р. 14/15 </t>
  </si>
  <si>
    <t xml:space="preserve">Артикул:7С-90СП-7С-100СП Носки детские 2пары Конте р. 14 1шт. </t>
  </si>
  <si>
    <t xml:space="preserve">Артикул:с528ор Носки детские Орел р. 14/16 1шт </t>
  </si>
  <si>
    <t>Артикул:7С-50СП Носки детские Конте р. 14 2 шт.</t>
  </si>
  <si>
    <t>лада 22</t>
  </si>
  <si>
    <t>на замену Фуфайка для мальчика (Консалт) Артикул: К3550к76 цвет желтый размер 80.</t>
  </si>
  <si>
    <t>Ползунки длинные (Фанни Зебра) Артикул: Ф4.18.2 - 3 шт р.68 на мальчика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</si>
</sst>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р.&quot;;[Red]\-#,##0.00&quot;р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8" fontId="0" fillId="0" borderId="0" xfId="0" applyNumberForma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abSelected="1" workbookViewId="0">
      <selection activeCell="J2" sqref="J2"/>
    </sheetView>
  </sheetViews>
  <sheetFormatPr defaultRowHeight="15" x14ac:dyDescent="0.25"/>
  <cols>
    <col min="1" max="1" width="32.7109375" customWidth="1"/>
    <col min="2" max="2" width="55.140625" customWidth="1"/>
    <col min="8" max="8" width="9.140625" style="6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107</v>
      </c>
      <c r="F1" s="1" t="s">
        <v>4</v>
      </c>
      <c r="G1" s="1" t="s">
        <v>5</v>
      </c>
      <c r="H1" s="5" t="s">
        <v>6</v>
      </c>
    </row>
    <row r="2" spans="1:10" x14ac:dyDescent="0.25">
      <c r="A2" t="s">
        <v>112</v>
      </c>
      <c r="B2" t="s">
        <v>108</v>
      </c>
      <c r="C2">
        <v>145</v>
      </c>
      <c r="E2">
        <v>145</v>
      </c>
    </row>
    <row r="3" spans="1:10" x14ac:dyDescent="0.25">
      <c r="A3" t="s">
        <v>112</v>
      </c>
      <c r="B3" s="8" t="s">
        <v>109</v>
      </c>
      <c r="C3" s="8">
        <v>125</v>
      </c>
      <c r="D3" s="8"/>
      <c r="E3" s="8">
        <v>125</v>
      </c>
    </row>
    <row r="4" spans="1:10" x14ac:dyDescent="0.25">
      <c r="A4" t="s">
        <v>112</v>
      </c>
      <c r="B4" t="s">
        <v>110</v>
      </c>
      <c r="C4">
        <v>127</v>
      </c>
      <c r="E4">
        <v>127</v>
      </c>
    </row>
    <row r="5" spans="1:10" s="4" customFormat="1" x14ac:dyDescent="0.25">
      <c r="A5" t="s">
        <v>112</v>
      </c>
      <c r="B5" t="s">
        <v>111</v>
      </c>
      <c r="C5">
        <v>283</v>
      </c>
      <c r="D5"/>
      <c r="E5">
        <v>283</v>
      </c>
      <c r="F5"/>
      <c r="G5"/>
      <c r="H5" s="6"/>
      <c r="I5"/>
      <c r="J5"/>
    </row>
    <row r="6" spans="1:10" s="4" customFormat="1" x14ac:dyDescent="0.25">
      <c r="A6" s="4" t="s">
        <v>112</v>
      </c>
      <c r="E6" s="4">
        <f>SUM(E2:E5)</f>
        <v>680</v>
      </c>
      <c r="F6" s="4">
        <f>E6*1.08</f>
        <v>734.40000000000009</v>
      </c>
      <c r="G6" s="4">
        <v>0</v>
      </c>
      <c r="H6" s="7">
        <f>F6-G6</f>
        <v>734.40000000000009</v>
      </c>
    </row>
    <row r="7" spans="1:10" s="4" customFormat="1" x14ac:dyDescent="0.25">
      <c r="A7" t="s">
        <v>100</v>
      </c>
      <c r="B7" t="s">
        <v>97</v>
      </c>
      <c r="C7">
        <v>185</v>
      </c>
      <c r="D7">
        <v>2</v>
      </c>
      <c r="E7">
        <v>370</v>
      </c>
      <c r="F7"/>
      <c r="G7"/>
      <c r="H7" s="6"/>
      <c r="I7"/>
      <c r="J7"/>
    </row>
    <row r="8" spans="1:10" x14ac:dyDescent="0.25">
      <c r="A8" t="s">
        <v>100</v>
      </c>
      <c r="B8" t="s">
        <v>98</v>
      </c>
      <c r="C8">
        <v>130</v>
      </c>
      <c r="E8">
        <v>130</v>
      </c>
    </row>
    <row r="9" spans="1:10" x14ac:dyDescent="0.25">
      <c r="A9" t="s">
        <v>100</v>
      </c>
      <c r="B9" t="s">
        <v>99</v>
      </c>
      <c r="C9">
        <v>85</v>
      </c>
      <c r="E9">
        <v>85</v>
      </c>
    </row>
    <row r="10" spans="1:10" x14ac:dyDescent="0.25">
      <c r="A10" s="4" t="s">
        <v>100</v>
      </c>
      <c r="B10" s="4"/>
      <c r="C10" s="4"/>
      <c r="D10" s="4"/>
      <c r="E10" s="4">
        <f>SUM(E7:E9)</f>
        <v>585</v>
      </c>
      <c r="F10" s="4">
        <f>E10*1.08</f>
        <v>631.80000000000007</v>
      </c>
      <c r="G10" s="4">
        <v>632</v>
      </c>
      <c r="H10" s="7">
        <f>F10-G10</f>
        <v>-0.19999999999993179</v>
      </c>
      <c r="I10" s="4"/>
      <c r="J10" s="4"/>
    </row>
    <row r="11" spans="1:10" x14ac:dyDescent="0.25">
      <c r="A11" t="s">
        <v>94</v>
      </c>
      <c r="B11" t="s">
        <v>93</v>
      </c>
      <c r="C11">
        <v>0</v>
      </c>
      <c r="E11">
        <v>0</v>
      </c>
    </row>
    <row r="12" spans="1:10" s="4" customFormat="1" x14ac:dyDescent="0.25">
      <c r="A12" s="4" t="s">
        <v>94</v>
      </c>
      <c r="E12" s="4">
        <v>0</v>
      </c>
      <c r="F12" s="4">
        <v>0</v>
      </c>
      <c r="G12" s="4">
        <v>0</v>
      </c>
      <c r="H12" s="7">
        <v>0</v>
      </c>
    </row>
    <row r="13" spans="1:10" x14ac:dyDescent="0.25">
      <c r="A13" t="s">
        <v>15</v>
      </c>
      <c r="B13" t="s">
        <v>105</v>
      </c>
      <c r="C13">
        <v>265</v>
      </c>
      <c r="E13">
        <v>265</v>
      </c>
    </row>
    <row r="14" spans="1:10" x14ac:dyDescent="0.25">
      <c r="A14" t="s">
        <v>15</v>
      </c>
      <c r="B14" t="s">
        <v>67</v>
      </c>
      <c r="C14">
        <v>325</v>
      </c>
      <c r="E14">
        <v>325</v>
      </c>
    </row>
    <row r="15" spans="1:10" s="4" customFormat="1" x14ac:dyDescent="0.25">
      <c r="A15" t="s">
        <v>15</v>
      </c>
      <c r="B15" t="s">
        <v>68</v>
      </c>
      <c r="C15">
        <v>411</v>
      </c>
      <c r="D15"/>
      <c r="E15">
        <v>411</v>
      </c>
      <c r="F15"/>
      <c r="G15"/>
      <c r="H15" s="6"/>
      <c r="I15"/>
      <c r="J15"/>
    </row>
    <row r="16" spans="1:10" x14ac:dyDescent="0.25">
      <c r="A16" t="s">
        <v>15</v>
      </c>
      <c r="B16" t="s">
        <v>69</v>
      </c>
      <c r="C16">
        <v>197</v>
      </c>
      <c r="E16">
        <v>197</v>
      </c>
    </row>
    <row r="17" spans="1:10" s="4" customFormat="1" x14ac:dyDescent="0.25">
      <c r="A17" s="4" t="s">
        <v>15</v>
      </c>
      <c r="E17" s="4">
        <f>SUM(E13:E16)</f>
        <v>1198</v>
      </c>
      <c r="F17" s="4">
        <f>E17*1.08</f>
        <v>1293.8400000000001</v>
      </c>
      <c r="G17" s="4">
        <v>1294</v>
      </c>
      <c r="H17" s="7">
        <f>F17-G17</f>
        <v>-0.15999999999985448</v>
      </c>
    </row>
    <row r="18" spans="1:10" x14ac:dyDescent="0.25">
      <c r="A18" t="s">
        <v>32</v>
      </c>
      <c r="B18" t="s">
        <v>30</v>
      </c>
      <c r="C18">
        <v>225</v>
      </c>
      <c r="E18">
        <v>225</v>
      </c>
    </row>
    <row r="19" spans="1:10" x14ac:dyDescent="0.25">
      <c r="A19" t="s">
        <v>32</v>
      </c>
      <c r="B19" t="s">
        <v>31</v>
      </c>
      <c r="C19">
        <v>207</v>
      </c>
      <c r="E19">
        <v>207</v>
      </c>
    </row>
    <row r="20" spans="1:10" x14ac:dyDescent="0.25">
      <c r="A20" s="4" t="s">
        <v>32</v>
      </c>
      <c r="B20" s="4"/>
      <c r="C20" s="4"/>
      <c r="D20" s="4"/>
      <c r="E20" s="4">
        <f>SUM(E18:E19)</f>
        <v>432</v>
      </c>
      <c r="F20" s="4">
        <f>E20*1.08</f>
        <v>466.56000000000006</v>
      </c>
      <c r="G20" s="4">
        <v>467</v>
      </c>
      <c r="H20" s="7">
        <f>F20-G20</f>
        <v>-0.43999999999994088</v>
      </c>
      <c r="I20" s="4"/>
      <c r="J20" s="4"/>
    </row>
    <row r="21" spans="1:10" x14ac:dyDescent="0.25">
      <c r="A21" t="s">
        <v>87</v>
      </c>
      <c r="B21" t="s">
        <v>86</v>
      </c>
      <c r="C21">
        <v>0</v>
      </c>
      <c r="E21">
        <v>0</v>
      </c>
    </row>
    <row r="22" spans="1:10" x14ac:dyDescent="0.25">
      <c r="A22" s="4" t="s">
        <v>87</v>
      </c>
      <c r="B22" s="4"/>
      <c r="C22" s="4"/>
      <c r="D22" s="4"/>
      <c r="E22" s="4">
        <v>0</v>
      </c>
      <c r="F22" s="4">
        <v>0</v>
      </c>
      <c r="G22" s="4">
        <v>0</v>
      </c>
      <c r="H22" s="7">
        <v>0</v>
      </c>
      <c r="I22" s="4"/>
      <c r="J22" s="4"/>
    </row>
    <row r="23" spans="1:10" x14ac:dyDescent="0.25">
      <c r="A23" t="s">
        <v>11</v>
      </c>
      <c r="B23" t="s">
        <v>7</v>
      </c>
      <c r="C23">
        <v>219</v>
      </c>
      <c r="E23">
        <v>219</v>
      </c>
    </row>
    <row r="24" spans="1:10" x14ac:dyDescent="0.25">
      <c r="A24" t="s">
        <v>11</v>
      </c>
      <c r="B24" t="s">
        <v>8</v>
      </c>
      <c r="C24">
        <v>136</v>
      </c>
      <c r="E24">
        <v>136</v>
      </c>
    </row>
    <row r="25" spans="1:10" x14ac:dyDescent="0.25">
      <c r="A25" t="s">
        <v>11</v>
      </c>
      <c r="B25" t="s">
        <v>9</v>
      </c>
      <c r="C25">
        <v>204</v>
      </c>
      <c r="E25">
        <v>204</v>
      </c>
    </row>
    <row r="26" spans="1:10" x14ac:dyDescent="0.25">
      <c r="A26" t="s">
        <v>11</v>
      </c>
      <c r="B26" t="s">
        <v>10</v>
      </c>
      <c r="C26">
        <v>204.49</v>
      </c>
      <c r="E26">
        <v>204.49</v>
      </c>
    </row>
    <row r="27" spans="1:10" x14ac:dyDescent="0.25">
      <c r="A27" t="s">
        <v>11</v>
      </c>
      <c r="B27" t="s">
        <v>59</v>
      </c>
      <c r="C27">
        <v>79</v>
      </c>
      <c r="E27">
        <v>79</v>
      </c>
    </row>
    <row r="28" spans="1:10" x14ac:dyDescent="0.25">
      <c r="A28" t="s">
        <v>11</v>
      </c>
      <c r="B28" t="s">
        <v>60</v>
      </c>
      <c r="C28">
        <v>116</v>
      </c>
      <c r="E28">
        <v>116</v>
      </c>
    </row>
    <row r="29" spans="1:10" x14ac:dyDescent="0.25">
      <c r="A29" t="s">
        <v>11</v>
      </c>
      <c r="B29" t="s">
        <v>61</v>
      </c>
      <c r="C29">
        <v>135</v>
      </c>
      <c r="E29">
        <v>135</v>
      </c>
    </row>
    <row r="30" spans="1:10" x14ac:dyDescent="0.25">
      <c r="A30" t="s">
        <v>11</v>
      </c>
      <c r="B30" t="s">
        <v>62</v>
      </c>
      <c r="C30">
        <v>0</v>
      </c>
      <c r="E30">
        <v>0</v>
      </c>
    </row>
    <row r="31" spans="1:10" x14ac:dyDescent="0.25">
      <c r="A31" t="s">
        <v>11</v>
      </c>
      <c r="B31" t="s">
        <v>73</v>
      </c>
      <c r="C31">
        <v>350</v>
      </c>
      <c r="E31">
        <v>350</v>
      </c>
    </row>
    <row r="32" spans="1:10" x14ac:dyDescent="0.25">
      <c r="A32" t="s">
        <v>11</v>
      </c>
      <c r="B32" t="s">
        <v>74</v>
      </c>
      <c r="C32">
        <v>0</v>
      </c>
      <c r="E32">
        <v>0</v>
      </c>
    </row>
    <row r="33" spans="1:11" x14ac:dyDescent="0.25">
      <c r="A33" t="s">
        <v>11</v>
      </c>
      <c r="B33" t="s">
        <v>75</v>
      </c>
      <c r="C33">
        <v>0</v>
      </c>
      <c r="E33">
        <v>0</v>
      </c>
    </row>
    <row r="34" spans="1:11" x14ac:dyDescent="0.25">
      <c r="A34" t="s">
        <v>11</v>
      </c>
      <c r="B34" t="s">
        <v>76</v>
      </c>
      <c r="C34">
        <v>0</v>
      </c>
      <c r="E34">
        <v>0</v>
      </c>
    </row>
    <row r="35" spans="1:11" x14ac:dyDescent="0.25">
      <c r="A35" t="s">
        <v>11</v>
      </c>
      <c r="B35" t="s">
        <v>77</v>
      </c>
      <c r="C35">
        <v>104</v>
      </c>
      <c r="E35">
        <v>104</v>
      </c>
    </row>
    <row r="36" spans="1:11" s="4" customFormat="1" x14ac:dyDescent="0.25">
      <c r="A36" t="s">
        <v>11</v>
      </c>
      <c r="B36" t="s">
        <v>78</v>
      </c>
      <c r="C36">
        <v>80</v>
      </c>
      <c r="D36"/>
      <c r="E36">
        <v>80</v>
      </c>
      <c r="F36"/>
      <c r="G36"/>
      <c r="H36" s="6"/>
      <c r="I36"/>
      <c r="J36"/>
    </row>
    <row r="37" spans="1:11" x14ac:dyDescent="0.25">
      <c r="A37" t="s">
        <v>11</v>
      </c>
      <c r="B37" t="s">
        <v>79</v>
      </c>
      <c r="C37">
        <v>145</v>
      </c>
      <c r="E37">
        <v>145</v>
      </c>
    </row>
    <row r="38" spans="1:11" x14ac:dyDescent="0.25">
      <c r="A38" t="s">
        <v>11</v>
      </c>
      <c r="B38" t="s">
        <v>80</v>
      </c>
      <c r="C38">
        <v>124</v>
      </c>
      <c r="E38">
        <v>124</v>
      </c>
    </row>
    <row r="39" spans="1:11" x14ac:dyDescent="0.25">
      <c r="A39" t="s">
        <v>11</v>
      </c>
      <c r="B39" t="s">
        <v>81</v>
      </c>
      <c r="C39">
        <v>192</v>
      </c>
      <c r="E39">
        <v>192</v>
      </c>
    </row>
    <row r="40" spans="1:11" s="4" customFormat="1" x14ac:dyDescent="0.25">
      <c r="A40" t="s">
        <v>11</v>
      </c>
      <c r="B40" t="s">
        <v>82</v>
      </c>
      <c r="C40">
        <v>0</v>
      </c>
      <c r="D40"/>
      <c r="E40">
        <v>0</v>
      </c>
      <c r="F40"/>
      <c r="G40"/>
      <c r="H40" s="6"/>
      <c r="I40"/>
      <c r="J40"/>
    </row>
    <row r="41" spans="1:11" x14ac:dyDescent="0.25">
      <c r="A41" s="4" t="s">
        <v>11</v>
      </c>
      <c r="B41" s="4"/>
      <c r="C41" s="4"/>
      <c r="D41" s="4"/>
      <c r="E41" s="4">
        <f>SUM(E23:E40)</f>
        <v>2088.4899999999998</v>
      </c>
      <c r="F41" s="4">
        <f>E41*1.08</f>
        <v>2255.5691999999999</v>
      </c>
      <c r="G41" s="4">
        <v>2256</v>
      </c>
      <c r="H41" s="7">
        <f>F41-G41</f>
        <v>-0.43080000000009022</v>
      </c>
      <c r="I41" s="4"/>
      <c r="J41" s="4"/>
    </row>
    <row r="42" spans="1:11" x14ac:dyDescent="0.25">
      <c r="A42" t="s">
        <v>29</v>
      </c>
      <c r="B42" t="s">
        <v>27</v>
      </c>
      <c r="C42">
        <v>115</v>
      </c>
      <c r="E42">
        <v>115</v>
      </c>
    </row>
    <row r="43" spans="1:11" x14ac:dyDescent="0.25">
      <c r="A43" t="s">
        <v>29</v>
      </c>
      <c r="B43" t="s">
        <v>28</v>
      </c>
      <c r="C43">
        <v>175</v>
      </c>
      <c r="E43">
        <v>175</v>
      </c>
    </row>
    <row r="44" spans="1:11" s="4" customFormat="1" x14ac:dyDescent="0.25">
      <c r="A44" t="s">
        <v>29</v>
      </c>
      <c r="B44" t="s">
        <v>106</v>
      </c>
      <c r="C44">
        <v>99</v>
      </c>
      <c r="D44"/>
      <c r="E44">
        <v>99</v>
      </c>
      <c r="F44"/>
      <c r="G44"/>
      <c r="H44" s="6"/>
      <c r="I44"/>
      <c r="J44"/>
    </row>
    <row r="45" spans="1:11" x14ac:dyDescent="0.25">
      <c r="A45" t="s">
        <v>29</v>
      </c>
      <c r="B45" t="s">
        <v>124</v>
      </c>
      <c r="C45">
        <v>148.72</v>
      </c>
      <c r="E45">
        <v>148.72</v>
      </c>
      <c r="K45" s="4"/>
    </row>
    <row r="46" spans="1:11" s="4" customFormat="1" x14ac:dyDescent="0.25">
      <c r="A46" s="4" t="s">
        <v>29</v>
      </c>
      <c r="E46" s="4">
        <f>SUM(E42:E45)</f>
        <v>537.72</v>
      </c>
      <c r="F46" s="4">
        <f>E46*1.08</f>
        <v>580.73760000000004</v>
      </c>
      <c r="G46" s="4">
        <v>420</v>
      </c>
      <c r="H46" s="7">
        <f>F46-G46</f>
        <v>160.73760000000004</v>
      </c>
    </row>
    <row r="47" spans="1:11" x14ac:dyDescent="0.25">
      <c r="A47" t="s">
        <v>104</v>
      </c>
      <c r="B47" t="s">
        <v>101</v>
      </c>
      <c r="C47">
        <v>167.64</v>
      </c>
      <c r="E47">
        <v>167.64</v>
      </c>
    </row>
    <row r="48" spans="1:11" x14ac:dyDescent="0.25">
      <c r="A48" t="s">
        <v>104</v>
      </c>
      <c r="B48" t="s">
        <v>102</v>
      </c>
      <c r="C48">
        <v>146.41</v>
      </c>
      <c r="E48">
        <v>146.41</v>
      </c>
      <c r="K48" s="4"/>
    </row>
    <row r="49" spans="1:11" s="4" customFormat="1" x14ac:dyDescent="0.25">
      <c r="A49" t="s">
        <v>104</v>
      </c>
      <c r="B49" t="s">
        <v>103</v>
      </c>
      <c r="C49">
        <v>0</v>
      </c>
      <c r="D49"/>
      <c r="E49">
        <v>0</v>
      </c>
      <c r="F49"/>
      <c r="G49"/>
      <c r="H49" s="6"/>
      <c r="I49"/>
      <c r="J49"/>
      <c r="K49"/>
    </row>
    <row r="50" spans="1:11" x14ac:dyDescent="0.25">
      <c r="A50" s="4" t="s">
        <v>104</v>
      </c>
      <c r="B50" s="4"/>
      <c r="C50" s="4"/>
      <c r="D50" s="4"/>
      <c r="E50" s="4">
        <f>SUM(E47:E49)</f>
        <v>314.04999999999995</v>
      </c>
      <c r="F50" s="4">
        <f>E50*1.08</f>
        <v>339.17399999999998</v>
      </c>
      <c r="G50" s="4">
        <v>339</v>
      </c>
      <c r="H50" s="7">
        <f>F50-G50</f>
        <v>0.17399999999997817</v>
      </c>
      <c r="I50" s="4"/>
      <c r="J50" s="4"/>
    </row>
    <row r="51" spans="1:11" x14ac:dyDescent="0.25">
      <c r="A51" t="s">
        <v>95</v>
      </c>
      <c r="B51" t="s">
        <v>96</v>
      </c>
      <c r="C51">
        <v>254</v>
      </c>
      <c r="E51">
        <v>254</v>
      </c>
    </row>
    <row r="52" spans="1:11" x14ac:dyDescent="0.25">
      <c r="A52" s="4" t="s">
        <v>95</v>
      </c>
      <c r="B52" s="4"/>
      <c r="C52" s="4"/>
      <c r="D52" s="4"/>
      <c r="E52" s="4">
        <f>SUM(E51)</f>
        <v>254</v>
      </c>
      <c r="F52" s="4">
        <f>E52*1.08</f>
        <v>274.32</v>
      </c>
      <c r="G52" s="4">
        <v>274</v>
      </c>
      <c r="H52" s="7">
        <f>F52-G52</f>
        <v>0.31999999999999318</v>
      </c>
      <c r="I52" s="4"/>
      <c r="J52" s="4"/>
    </row>
    <row r="53" spans="1:11" x14ac:dyDescent="0.25">
      <c r="A53" t="s">
        <v>72</v>
      </c>
      <c r="B53" t="s">
        <v>71</v>
      </c>
      <c r="C53">
        <v>289</v>
      </c>
      <c r="E53">
        <v>289</v>
      </c>
      <c r="K53" s="4"/>
    </row>
    <row r="54" spans="1:11" s="4" customFormat="1" x14ac:dyDescent="0.25">
      <c r="A54" t="s">
        <v>72</v>
      </c>
      <c r="B54" t="s">
        <v>70</v>
      </c>
      <c r="C54">
        <v>305</v>
      </c>
      <c r="D54"/>
      <c r="E54">
        <v>305</v>
      </c>
      <c r="F54"/>
      <c r="G54"/>
      <c r="H54" s="6"/>
      <c r="I54"/>
      <c r="J54"/>
      <c r="K54"/>
    </row>
    <row r="55" spans="1:11" x14ac:dyDescent="0.25">
      <c r="A55" s="4" t="s">
        <v>72</v>
      </c>
      <c r="B55" s="4"/>
      <c r="C55" s="4"/>
      <c r="D55" s="4"/>
      <c r="E55" s="4">
        <f>SUM(E53:E54)</f>
        <v>594</v>
      </c>
      <c r="F55" s="4">
        <f>E55*1.08</f>
        <v>641.5200000000001</v>
      </c>
      <c r="G55" s="4">
        <v>642</v>
      </c>
      <c r="H55" s="7">
        <f>F55-G55</f>
        <v>-0.4799999999999045</v>
      </c>
      <c r="I55" s="4"/>
      <c r="J55" s="4"/>
    </row>
    <row r="56" spans="1:11" x14ac:dyDescent="0.25">
      <c r="A56" t="s">
        <v>88</v>
      </c>
      <c r="B56" t="s">
        <v>89</v>
      </c>
      <c r="C56">
        <v>0</v>
      </c>
      <c r="E56">
        <v>0</v>
      </c>
      <c r="K56" s="4"/>
    </row>
    <row r="57" spans="1:11" s="4" customFormat="1" x14ac:dyDescent="0.25">
      <c r="A57" t="s">
        <v>88</v>
      </c>
      <c r="B57" t="s">
        <v>92</v>
      </c>
      <c r="C57">
        <v>0</v>
      </c>
      <c r="D57"/>
      <c r="E57">
        <v>0</v>
      </c>
      <c r="F57"/>
      <c r="G57"/>
      <c r="H57" s="6"/>
      <c r="I57"/>
      <c r="J57"/>
      <c r="K57"/>
    </row>
    <row r="58" spans="1:11" x14ac:dyDescent="0.25">
      <c r="A58" t="s">
        <v>88</v>
      </c>
      <c r="B58" t="s">
        <v>90</v>
      </c>
      <c r="C58">
        <v>0</v>
      </c>
      <c r="E58">
        <v>0</v>
      </c>
    </row>
    <row r="59" spans="1:11" x14ac:dyDescent="0.25">
      <c r="A59" t="s">
        <v>88</v>
      </c>
      <c r="B59" t="s">
        <v>91</v>
      </c>
      <c r="C59">
        <v>0</v>
      </c>
      <c r="E59">
        <v>0</v>
      </c>
      <c r="K59" s="4"/>
    </row>
    <row r="60" spans="1:11" s="4" customFormat="1" x14ac:dyDescent="0.25">
      <c r="A60" s="4" t="s">
        <v>88</v>
      </c>
      <c r="E60" s="4">
        <f>SUM(E56:E59)</f>
        <v>0</v>
      </c>
      <c r="F60" s="4">
        <v>0</v>
      </c>
      <c r="G60" s="4">
        <v>0</v>
      </c>
      <c r="H60" s="7">
        <v>0</v>
      </c>
      <c r="K60"/>
    </row>
    <row r="61" spans="1:11" x14ac:dyDescent="0.25">
      <c r="A61" t="s">
        <v>41</v>
      </c>
      <c r="B61" t="s">
        <v>39</v>
      </c>
      <c r="C61">
        <v>127</v>
      </c>
      <c r="D61">
        <v>2</v>
      </c>
      <c r="E61">
        <f>C61*D61</f>
        <v>254</v>
      </c>
      <c r="K61" s="4"/>
    </row>
    <row r="62" spans="1:11" s="4" customFormat="1" x14ac:dyDescent="0.25">
      <c r="A62" t="s">
        <v>41</v>
      </c>
      <c r="B62" t="s">
        <v>40</v>
      </c>
      <c r="C62">
        <v>282</v>
      </c>
      <c r="D62"/>
      <c r="E62">
        <v>282</v>
      </c>
      <c r="F62"/>
      <c r="G62"/>
      <c r="H62" s="6"/>
      <c r="I62"/>
      <c r="J62"/>
      <c r="K62"/>
    </row>
    <row r="63" spans="1:11" x14ac:dyDescent="0.25">
      <c r="A63" s="4" t="s">
        <v>41</v>
      </c>
      <c r="B63" s="4"/>
      <c r="C63" s="4"/>
      <c r="D63" s="4"/>
      <c r="E63" s="4">
        <f>SUM(E61:E62)</f>
        <v>536</v>
      </c>
      <c r="F63" s="4">
        <f>E63*1.08</f>
        <v>578.88</v>
      </c>
      <c r="G63" s="4">
        <v>0</v>
      </c>
      <c r="H63" s="7">
        <f>F63-G63</f>
        <v>578.88</v>
      </c>
      <c r="I63" s="4"/>
      <c r="J63" s="4"/>
    </row>
    <row r="64" spans="1:11" x14ac:dyDescent="0.25">
      <c r="A64" t="s">
        <v>56</v>
      </c>
      <c r="B64" t="s">
        <v>57</v>
      </c>
      <c r="C64">
        <v>0</v>
      </c>
      <c r="E64">
        <v>0</v>
      </c>
      <c r="K64" s="4"/>
    </row>
    <row r="65" spans="1:11" s="4" customFormat="1" x14ac:dyDescent="0.25">
      <c r="A65" t="s">
        <v>56</v>
      </c>
      <c r="B65" t="s">
        <v>58</v>
      </c>
      <c r="C65">
        <v>24.4</v>
      </c>
      <c r="D65">
        <v>5</v>
      </c>
      <c r="E65">
        <f>C65*D65</f>
        <v>122</v>
      </c>
      <c r="F65"/>
      <c r="G65"/>
      <c r="H65" s="6"/>
      <c r="I65"/>
      <c r="J65"/>
      <c r="K65"/>
    </row>
    <row r="66" spans="1:11" x14ac:dyDescent="0.25">
      <c r="A66" s="4" t="s">
        <v>56</v>
      </c>
      <c r="B66" s="4"/>
      <c r="C66" s="4"/>
      <c r="D66" s="4"/>
      <c r="E66" s="4">
        <f>SUM(E64:E65)</f>
        <v>122</v>
      </c>
      <c r="F66" s="4">
        <f>E66*1.08</f>
        <v>131.76000000000002</v>
      </c>
      <c r="G66" s="4">
        <v>0</v>
      </c>
      <c r="H66" s="7">
        <f>F66-G66</f>
        <v>131.76000000000002</v>
      </c>
      <c r="I66" s="4"/>
      <c r="J66" s="4"/>
    </row>
    <row r="67" spans="1:11" x14ac:dyDescent="0.25">
      <c r="A67" t="s">
        <v>122</v>
      </c>
      <c r="B67" t="s">
        <v>121</v>
      </c>
      <c r="C67">
        <v>138</v>
      </c>
      <c r="E67">
        <v>138</v>
      </c>
    </row>
    <row r="68" spans="1:11" s="4" customFormat="1" x14ac:dyDescent="0.25">
      <c r="A68" s="4" t="s">
        <v>122</v>
      </c>
      <c r="E68" s="4">
        <f>SUM(E67)</f>
        <v>138</v>
      </c>
      <c r="F68" s="4">
        <f>E68*1.08</f>
        <v>149.04000000000002</v>
      </c>
      <c r="G68" s="4">
        <v>0</v>
      </c>
      <c r="H68" s="7">
        <f>F68-G68</f>
        <v>149.04000000000002</v>
      </c>
    </row>
    <row r="69" spans="1:11" s="4" customFormat="1" x14ac:dyDescent="0.25">
      <c r="A69" t="s">
        <v>22</v>
      </c>
      <c r="B69" t="s">
        <v>21</v>
      </c>
      <c r="C69">
        <v>48</v>
      </c>
      <c r="D69">
        <v>5</v>
      </c>
      <c r="E69">
        <v>240</v>
      </c>
      <c r="F69"/>
      <c r="G69"/>
      <c r="H69" s="6"/>
      <c r="I69"/>
      <c r="J69"/>
      <c r="K69"/>
    </row>
    <row r="70" spans="1:11" x14ac:dyDescent="0.25">
      <c r="A70" s="4" t="s">
        <v>22</v>
      </c>
      <c r="B70" s="4"/>
      <c r="C70" s="4"/>
      <c r="D70" s="4"/>
      <c r="E70" s="4">
        <f>SUM(E69)</f>
        <v>240</v>
      </c>
      <c r="F70" s="4">
        <f>E70*1.08</f>
        <v>259.20000000000005</v>
      </c>
      <c r="G70" s="4">
        <v>259</v>
      </c>
      <c r="H70" s="7">
        <f>F70-G70</f>
        <v>0.20000000000004547</v>
      </c>
      <c r="I70" s="4"/>
      <c r="J70" s="4"/>
    </row>
    <row r="71" spans="1:11" x14ac:dyDescent="0.25">
      <c r="A71" t="s">
        <v>13</v>
      </c>
      <c r="B71" t="s">
        <v>14</v>
      </c>
      <c r="C71">
        <v>277</v>
      </c>
      <c r="E71">
        <v>277</v>
      </c>
      <c r="K71" s="4"/>
    </row>
    <row r="72" spans="1:11" s="4" customFormat="1" x14ac:dyDescent="0.25">
      <c r="A72" t="s">
        <v>13</v>
      </c>
      <c r="B72" t="s">
        <v>12</v>
      </c>
      <c r="C72">
        <v>277</v>
      </c>
      <c r="D72"/>
      <c r="E72">
        <v>277</v>
      </c>
      <c r="F72"/>
      <c r="G72"/>
      <c r="H72" s="6"/>
      <c r="I72"/>
      <c r="J72"/>
      <c r="K72"/>
    </row>
    <row r="73" spans="1:11" x14ac:dyDescent="0.25">
      <c r="A73" s="4" t="s">
        <v>13</v>
      </c>
      <c r="B73" s="4"/>
      <c r="C73" s="4"/>
      <c r="D73" s="4"/>
      <c r="E73" s="4">
        <f>SUM(E71:E72)</f>
        <v>554</v>
      </c>
      <c r="F73" s="4">
        <f>E73*1.08</f>
        <v>598.32000000000005</v>
      </c>
      <c r="G73" s="4">
        <v>598</v>
      </c>
      <c r="H73" s="7">
        <f>F73-G73</f>
        <v>0.32000000000005002</v>
      </c>
      <c r="I73" s="4"/>
      <c r="J73" s="4"/>
    </row>
    <row r="74" spans="1:11" x14ac:dyDescent="0.25">
      <c r="A74" t="s">
        <v>26</v>
      </c>
      <c r="B74" t="s">
        <v>23</v>
      </c>
      <c r="C74">
        <v>0</v>
      </c>
      <c r="E74">
        <v>0</v>
      </c>
    </row>
    <row r="75" spans="1:11" x14ac:dyDescent="0.25">
      <c r="A75" t="s">
        <v>26</v>
      </c>
      <c r="B75" t="s">
        <v>24</v>
      </c>
      <c r="C75">
        <v>0</v>
      </c>
      <c r="E75">
        <v>0</v>
      </c>
    </row>
    <row r="76" spans="1:11" x14ac:dyDescent="0.25">
      <c r="A76" t="s">
        <v>26</v>
      </c>
      <c r="B76" t="s">
        <v>25</v>
      </c>
      <c r="C76">
        <v>299</v>
      </c>
      <c r="E76">
        <v>299</v>
      </c>
    </row>
    <row r="77" spans="1:11" x14ac:dyDescent="0.25">
      <c r="A77" s="4" t="s">
        <v>26</v>
      </c>
      <c r="B77" s="4"/>
      <c r="C77" s="4"/>
      <c r="D77" s="4"/>
      <c r="E77" s="4">
        <f>SUM(E74:E76)</f>
        <v>299</v>
      </c>
      <c r="F77" s="4">
        <f>E77*1.08</f>
        <v>322.92</v>
      </c>
      <c r="G77" s="4">
        <v>323</v>
      </c>
      <c r="H77" s="7">
        <f>F77-G77</f>
        <v>-7.9999999999984084E-2</v>
      </c>
      <c r="I77" s="4"/>
      <c r="J77" s="4"/>
      <c r="K77" s="4"/>
    </row>
    <row r="78" spans="1:11" s="4" customFormat="1" x14ac:dyDescent="0.25">
      <c r="A78" t="s">
        <v>85</v>
      </c>
      <c r="B78" t="s">
        <v>83</v>
      </c>
      <c r="C78">
        <v>395</v>
      </c>
      <c r="D78"/>
      <c r="E78">
        <v>395</v>
      </c>
      <c r="F78"/>
      <c r="G78"/>
      <c r="H78" s="6"/>
      <c r="I78"/>
      <c r="J78"/>
      <c r="K78"/>
    </row>
    <row r="79" spans="1:11" x14ac:dyDescent="0.25">
      <c r="A79" t="s">
        <v>85</v>
      </c>
      <c r="B79" t="s">
        <v>84</v>
      </c>
      <c r="C79">
        <v>224</v>
      </c>
      <c r="E79">
        <v>224</v>
      </c>
    </row>
    <row r="80" spans="1:11" x14ac:dyDescent="0.25">
      <c r="A80" s="4" t="s">
        <v>85</v>
      </c>
      <c r="B80" s="4"/>
      <c r="C80" s="4"/>
      <c r="D80" s="4"/>
      <c r="E80" s="4">
        <f>SUM(E78:E79)</f>
        <v>619</v>
      </c>
      <c r="F80" s="4">
        <f>E80*1.08</f>
        <v>668.5200000000001</v>
      </c>
      <c r="G80" s="4">
        <v>669</v>
      </c>
      <c r="H80" s="7">
        <f>F80-G80</f>
        <v>-0.4799999999999045</v>
      </c>
      <c r="I80" s="4"/>
      <c r="J80" s="4"/>
    </row>
    <row r="81" spans="1:11" x14ac:dyDescent="0.25">
      <c r="A81" t="s">
        <v>38</v>
      </c>
      <c r="B81" t="s">
        <v>159</v>
      </c>
      <c r="C81">
        <v>66</v>
      </c>
      <c r="D81">
        <v>2</v>
      </c>
      <c r="E81">
        <v>132</v>
      </c>
    </row>
    <row r="82" spans="1:11" x14ac:dyDescent="0.25">
      <c r="A82" t="s">
        <v>38</v>
      </c>
      <c r="B82" t="s">
        <v>36</v>
      </c>
      <c r="C82">
        <v>62</v>
      </c>
      <c r="D82">
        <v>3</v>
      </c>
      <c r="E82">
        <f>C82*D82</f>
        <v>186</v>
      </c>
    </row>
    <row r="83" spans="1:11" x14ac:dyDescent="0.25">
      <c r="A83" t="s">
        <v>38</v>
      </c>
      <c r="B83" t="s">
        <v>37</v>
      </c>
      <c r="C83">
        <v>68</v>
      </c>
      <c r="D83">
        <v>2</v>
      </c>
      <c r="E83">
        <v>136</v>
      </c>
    </row>
    <row r="84" spans="1:11" x14ac:dyDescent="0.25">
      <c r="A84" t="s">
        <v>38</v>
      </c>
      <c r="B84" s="8" t="s">
        <v>51</v>
      </c>
      <c r="C84">
        <v>300</v>
      </c>
      <c r="E84">
        <v>300</v>
      </c>
    </row>
    <row r="85" spans="1:11" x14ac:dyDescent="0.25">
      <c r="A85" s="4" t="s">
        <v>38</v>
      </c>
      <c r="B85" s="4"/>
      <c r="C85" s="4"/>
      <c r="D85" s="4"/>
      <c r="E85" s="4">
        <f>SUM(E81:E84)</f>
        <v>754</v>
      </c>
      <c r="F85" s="4">
        <f>E85*1.08</f>
        <v>814.32</v>
      </c>
      <c r="G85" s="4">
        <v>348</v>
      </c>
      <c r="H85" s="7">
        <f>F85-G85</f>
        <v>466.32000000000005</v>
      </c>
      <c r="I85" s="4"/>
      <c r="J85" s="4"/>
    </row>
    <row r="86" spans="1:11" x14ac:dyDescent="0.25">
      <c r="A86" t="s">
        <v>131</v>
      </c>
      <c r="B86" t="s">
        <v>132</v>
      </c>
      <c r="C86">
        <v>149</v>
      </c>
      <c r="E86">
        <v>149</v>
      </c>
      <c r="K86" s="4"/>
    </row>
    <row r="87" spans="1:11" s="4" customFormat="1" x14ac:dyDescent="0.25">
      <c r="A87" t="s">
        <v>131</v>
      </c>
      <c r="B87" t="s">
        <v>133</v>
      </c>
      <c r="C87">
        <v>159</v>
      </c>
      <c r="D87"/>
      <c r="E87">
        <v>159</v>
      </c>
      <c r="F87"/>
      <c r="G87"/>
      <c r="H87" s="6"/>
      <c r="I87"/>
      <c r="J87"/>
      <c r="K87"/>
    </row>
    <row r="88" spans="1:11" x14ac:dyDescent="0.25">
      <c r="A88" t="s">
        <v>131</v>
      </c>
      <c r="B88" t="s">
        <v>134</v>
      </c>
      <c r="C88">
        <v>229</v>
      </c>
      <c r="E88">
        <v>229</v>
      </c>
    </row>
    <row r="89" spans="1:11" x14ac:dyDescent="0.25">
      <c r="A89" t="s">
        <v>131</v>
      </c>
      <c r="B89" t="s">
        <v>135</v>
      </c>
      <c r="C89">
        <v>280</v>
      </c>
      <c r="E89">
        <v>280</v>
      </c>
    </row>
    <row r="90" spans="1:11" x14ac:dyDescent="0.25">
      <c r="A90" t="s">
        <v>131</v>
      </c>
      <c r="B90" t="s">
        <v>136</v>
      </c>
      <c r="C90">
        <v>159</v>
      </c>
      <c r="E90">
        <v>159</v>
      </c>
    </row>
    <row r="91" spans="1:11" x14ac:dyDescent="0.25">
      <c r="A91" t="s">
        <v>131</v>
      </c>
      <c r="B91" t="s">
        <v>137</v>
      </c>
      <c r="C91">
        <v>229</v>
      </c>
      <c r="E91">
        <v>229</v>
      </c>
    </row>
    <row r="92" spans="1:11" x14ac:dyDescent="0.25">
      <c r="A92" t="s">
        <v>131</v>
      </c>
      <c r="B92" t="s">
        <v>138</v>
      </c>
      <c r="C92">
        <v>139</v>
      </c>
      <c r="E92">
        <v>139</v>
      </c>
    </row>
    <row r="93" spans="1:11" x14ac:dyDescent="0.25">
      <c r="A93" t="s">
        <v>131</v>
      </c>
      <c r="B93" t="s">
        <v>139</v>
      </c>
      <c r="C93">
        <v>314</v>
      </c>
      <c r="E93">
        <v>314</v>
      </c>
    </row>
    <row r="94" spans="1:11" x14ac:dyDescent="0.25">
      <c r="A94" t="s">
        <v>131</v>
      </c>
      <c r="B94" t="s">
        <v>140</v>
      </c>
      <c r="C94">
        <v>158</v>
      </c>
      <c r="E94">
        <v>158</v>
      </c>
      <c r="K94" s="4"/>
    </row>
    <row r="95" spans="1:11" s="4" customFormat="1" x14ac:dyDescent="0.25">
      <c r="A95" t="s">
        <v>131</v>
      </c>
      <c r="B95" t="s">
        <v>141</v>
      </c>
      <c r="C95">
        <v>99</v>
      </c>
      <c r="D95"/>
      <c r="E95">
        <v>99</v>
      </c>
      <c r="F95"/>
      <c r="G95"/>
      <c r="H95" s="6"/>
      <c r="I95"/>
      <c r="J95"/>
      <c r="K95"/>
    </row>
    <row r="96" spans="1:11" x14ac:dyDescent="0.25">
      <c r="A96" t="s">
        <v>131</v>
      </c>
      <c r="B96" t="s">
        <v>142</v>
      </c>
      <c r="C96">
        <v>888</v>
      </c>
      <c r="E96">
        <v>888</v>
      </c>
    </row>
    <row r="97" spans="1:11" x14ac:dyDescent="0.25">
      <c r="A97" t="s">
        <v>131</v>
      </c>
      <c r="B97" t="s">
        <v>143</v>
      </c>
      <c r="C97">
        <v>558</v>
      </c>
      <c r="E97">
        <v>558</v>
      </c>
    </row>
    <row r="98" spans="1:11" x14ac:dyDescent="0.25">
      <c r="A98" t="s">
        <v>131</v>
      </c>
      <c r="B98" t="s">
        <v>144</v>
      </c>
      <c r="C98">
        <v>558</v>
      </c>
      <c r="E98">
        <v>558</v>
      </c>
      <c r="K98" s="4"/>
    </row>
    <row r="99" spans="1:11" s="4" customFormat="1" x14ac:dyDescent="0.25">
      <c r="A99" s="4" t="s">
        <v>131</v>
      </c>
      <c r="E99" s="4">
        <f>SUM(E86:E98)</f>
        <v>3919</v>
      </c>
      <c r="F99" s="4">
        <f>E99*1.08</f>
        <v>4232.5200000000004</v>
      </c>
      <c r="G99" s="4">
        <v>0</v>
      </c>
      <c r="H99" s="7">
        <f>F99-G99</f>
        <v>4232.5200000000004</v>
      </c>
    </row>
    <row r="100" spans="1:11" x14ac:dyDescent="0.25">
      <c r="A100" t="s">
        <v>157</v>
      </c>
      <c r="B100" t="s">
        <v>145</v>
      </c>
      <c r="C100">
        <v>0</v>
      </c>
      <c r="E100">
        <v>0</v>
      </c>
      <c r="K100" s="4"/>
    </row>
    <row r="101" spans="1:11" s="4" customFormat="1" x14ac:dyDescent="0.25">
      <c r="A101" t="s">
        <v>157</v>
      </c>
      <c r="B101" t="s">
        <v>146</v>
      </c>
      <c r="C101">
        <v>138</v>
      </c>
      <c r="D101">
        <v>2</v>
      </c>
      <c r="E101">
        <v>276</v>
      </c>
      <c r="F101"/>
      <c r="G101"/>
      <c r="H101" s="6"/>
      <c r="I101"/>
      <c r="J101"/>
      <c r="K101"/>
    </row>
    <row r="102" spans="1:11" x14ac:dyDescent="0.25">
      <c r="A102" t="s">
        <v>157</v>
      </c>
      <c r="B102" t="s">
        <v>147</v>
      </c>
      <c r="C102">
        <v>65</v>
      </c>
      <c r="D102">
        <v>2</v>
      </c>
      <c r="E102">
        <v>130</v>
      </c>
      <c r="K102" s="4"/>
    </row>
    <row r="103" spans="1:11" s="4" customFormat="1" x14ac:dyDescent="0.25">
      <c r="A103" t="s">
        <v>157</v>
      </c>
      <c r="B103" t="s">
        <v>148</v>
      </c>
      <c r="C103">
        <v>65</v>
      </c>
      <c r="D103">
        <v>2</v>
      </c>
      <c r="E103">
        <v>130</v>
      </c>
      <c r="F103"/>
      <c r="G103"/>
      <c r="H103" s="6"/>
      <c r="I103"/>
      <c r="J103"/>
      <c r="K103"/>
    </row>
    <row r="104" spans="1:11" x14ac:dyDescent="0.25">
      <c r="A104" t="s">
        <v>157</v>
      </c>
      <c r="B104" t="s">
        <v>149</v>
      </c>
      <c r="C104">
        <v>130</v>
      </c>
      <c r="E104">
        <v>130</v>
      </c>
    </row>
    <row r="105" spans="1:11" x14ac:dyDescent="0.25">
      <c r="A105" t="s">
        <v>157</v>
      </c>
      <c r="B105" t="s">
        <v>150</v>
      </c>
      <c r="C105">
        <v>88</v>
      </c>
      <c r="E105">
        <v>88</v>
      </c>
    </row>
    <row r="106" spans="1:11" x14ac:dyDescent="0.25">
      <c r="A106" t="s">
        <v>157</v>
      </c>
      <c r="B106" t="s">
        <v>151</v>
      </c>
      <c r="C106">
        <v>99</v>
      </c>
      <c r="E106">
        <v>99</v>
      </c>
    </row>
    <row r="107" spans="1:11" x14ac:dyDescent="0.25">
      <c r="A107" t="s">
        <v>157</v>
      </c>
      <c r="B107" t="s">
        <v>152</v>
      </c>
      <c r="C107">
        <v>99</v>
      </c>
      <c r="E107">
        <v>99</v>
      </c>
    </row>
    <row r="108" spans="1:11" x14ac:dyDescent="0.25">
      <c r="A108" t="s">
        <v>157</v>
      </c>
      <c r="B108" t="s">
        <v>153</v>
      </c>
      <c r="C108">
        <v>88</v>
      </c>
      <c r="E108">
        <v>88</v>
      </c>
    </row>
    <row r="109" spans="1:11" x14ac:dyDescent="0.25">
      <c r="A109" t="s">
        <v>157</v>
      </c>
      <c r="B109" t="s">
        <v>154</v>
      </c>
      <c r="C109">
        <v>94.16</v>
      </c>
      <c r="E109">
        <v>94.16</v>
      </c>
    </row>
    <row r="110" spans="1:11" x14ac:dyDescent="0.25">
      <c r="A110" t="s">
        <v>157</v>
      </c>
      <c r="B110" t="s">
        <v>155</v>
      </c>
      <c r="C110">
        <v>0</v>
      </c>
      <c r="E110">
        <v>0</v>
      </c>
    </row>
    <row r="111" spans="1:11" x14ac:dyDescent="0.25">
      <c r="A111" t="s">
        <v>157</v>
      </c>
      <c r="B111" t="s">
        <v>156</v>
      </c>
      <c r="C111">
        <v>53.46</v>
      </c>
      <c r="D111">
        <v>2</v>
      </c>
      <c r="E111">
        <f>C111*D111</f>
        <v>106.92</v>
      </c>
    </row>
    <row r="112" spans="1:11" s="4" customFormat="1" x14ac:dyDescent="0.25">
      <c r="A112" s="4" t="s">
        <v>157</v>
      </c>
      <c r="E112" s="4">
        <f>SUM(E100:E111)</f>
        <v>1241.0800000000002</v>
      </c>
      <c r="F112" s="4">
        <f>E112*1.08</f>
        <v>1340.3664000000003</v>
      </c>
      <c r="G112" s="4">
        <v>0</v>
      </c>
      <c r="H112" s="7">
        <f>F112-G112</f>
        <v>1340.3664000000003</v>
      </c>
    </row>
    <row r="113" spans="1:10" x14ac:dyDescent="0.25">
      <c r="A113" t="s">
        <v>125</v>
      </c>
      <c r="B113" t="s">
        <v>126</v>
      </c>
      <c r="C113">
        <v>200</v>
      </c>
      <c r="E113">
        <v>200</v>
      </c>
    </row>
    <row r="114" spans="1:10" x14ac:dyDescent="0.25">
      <c r="A114" t="s">
        <v>125</v>
      </c>
      <c r="B114" t="s">
        <v>127</v>
      </c>
      <c r="C114">
        <v>200</v>
      </c>
      <c r="E114">
        <v>200</v>
      </c>
    </row>
    <row r="115" spans="1:10" x14ac:dyDescent="0.25">
      <c r="A115" t="s">
        <v>125</v>
      </c>
      <c r="B115" s="2" t="s">
        <v>128</v>
      </c>
      <c r="C115">
        <v>56</v>
      </c>
      <c r="D115">
        <v>2</v>
      </c>
      <c r="E115">
        <f>C115*D115</f>
        <v>112</v>
      </c>
    </row>
    <row r="116" spans="1:10" s="4" customFormat="1" x14ac:dyDescent="0.25">
      <c r="A116" s="4" t="s">
        <v>125</v>
      </c>
      <c r="E116" s="4">
        <f>SUM(E113:E115)</f>
        <v>512</v>
      </c>
      <c r="F116" s="4">
        <f>E116*1.08</f>
        <v>552.96</v>
      </c>
      <c r="G116" s="4">
        <v>0</v>
      </c>
      <c r="H116" s="7">
        <f>F116-G116</f>
        <v>552.96</v>
      </c>
    </row>
    <row r="117" spans="1:10" x14ac:dyDescent="0.25">
      <c r="A117" t="s">
        <v>50</v>
      </c>
      <c r="B117" t="s">
        <v>42</v>
      </c>
      <c r="C117">
        <v>102.05</v>
      </c>
      <c r="E117">
        <v>102.05</v>
      </c>
    </row>
    <row r="118" spans="1:10" x14ac:dyDescent="0.25">
      <c r="A118" t="s">
        <v>50</v>
      </c>
      <c r="B118" t="s">
        <v>43</v>
      </c>
      <c r="C118">
        <v>46</v>
      </c>
      <c r="E118">
        <v>46</v>
      </c>
    </row>
    <row r="119" spans="1:10" x14ac:dyDescent="0.25">
      <c r="A119" t="s">
        <v>50</v>
      </c>
      <c r="B119" t="s">
        <v>44</v>
      </c>
      <c r="C119">
        <v>46</v>
      </c>
      <c r="E119">
        <v>46</v>
      </c>
    </row>
    <row r="120" spans="1:10" x14ac:dyDescent="0.25">
      <c r="A120" t="s">
        <v>50</v>
      </c>
      <c r="B120" t="s">
        <v>45</v>
      </c>
      <c r="C120">
        <v>50</v>
      </c>
      <c r="E120">
        <v>50</v>
      </c>
    </row>
    <row r="121" spans="1:10" x14ac:dyDescent="0.25">
      <c r="A121" t="s">
        <v>50</v>
      </c>
      <c r="B121" t="s">
        <v>46</v>
      </c>
      <c r="C121">
        <v>50</v>
      </c>
      <c r="E121">
        <v>50</v>
      </c>
    </row>
    <row r="122" spans="1:10" x14ac:dyDescent="0.25">
      <c r="A122" t="s">
        <v>50</v>
      </c>
      <c r="B122" t="s">
        <v>47</v>
      </c>
      <c r="C122">
        <v>62</v>
      </c>
      <c r="E122">
        <v>62</v>
      </c>
    </row>
    <row r="123" spans="1:10" x14ac:dyDescent="0.25">
      <c r="A123" t="s">
        <v>50</v>
      </c>
      <c r="B123" t="s">
        <v>48</v>
      </c>
      <c r="C123">
        <v>76</v>
      </c>
      <c r="E123">
        <v>76</v>
      </c>
    </row>
    <row r="124" spans="1:10" x14ac:dyDescent="0.25">
      <c r="A124" t="s">
        <v>50</v>
      </c>
      <c r="B124" t="s">
        <v>49</v>
      </c>
      <c r="C124">
        <v>225</v>
      </c>
      <c r="E124">
        <v>225</v>
      </c>
    </row>
    <row r="125" spans="1:10" x14ac:dyDescent="0.25">
      <c r="A125" s="4" t="s">
        <v>50</v>
      </c>
      <c r="B125" s="4"/>
      <c r="C125" s="4"/>
      <c r="D125" s="4"/>
      <c r="E125" s="4">
        <f>SUM(E117:E124)</f>
        <v>657.05</v>
      </c>
      <c r="F125" s="4">
        <f>E125*1.08</f>
        <v>709.61400000000003</v>
      </c>
      <c r="G125" s="4">
        <v>710</v>
      </c>
      <c r="H125" s="7">
        <f>F125-G125</f>
        <v>-0.38599999999996726</v>
      </c>
      <c r="I125" s="4"/>
      <c r="J125" s="4"/>
    </row>
    <row r="126" spans="1:10" x14ac:dyDescent="0.25">
      <c r="A126" t="s">
        <v>18</v>
      </c>
      <c r="B126" t="s">
        <v>16</v>
      </c>
      <c r="C126">
        <v>78</v>
      </c>
      <c r="E126">
        <v>78</v>
      </c>
    </row>
    <row r="127" spans="1:10" x14ac:dyDescent="0.25">
      <c r="A127" t="s">
        <v>18</v>
      </c>
      <c r="B127" t="s">
        <v>17</v>
      </c>
      <c r="C127">
        <v>81</v>
      </c>
      <c r="E127">
        <v>81</v>
      </c>
    </row>
    <row r="128" spans="1:10" x14ac:dyDescent="0.25">
      <c r="A128" t="s">
        <v>18</v>
      </c>
      <c r="B128" t="s">
        <v>33</v>
      </c>
      <c r="C128">
        <v>200</v>
      </c>
      <c r="E128">
        <v>200</v>
      </c>
    </row>
    <row r="129" spans="1:10" x14ac:dyDescent="0.25">
      <c r="A129" t="s">
        <v>18</v>
      </c>
      <c r="B129" t="s">
        <v>52</v>
      </c>
      <c r="C129">
        <v>0</v>
      </c>
      <c r="E129">
        <v>0</v>
      </c>
    </row>
    <row r="130" spans="1:10" x14ac:dyDescent="0.25">
      <c r="A130" t="s">
        <v>18</v>
      </c>
      <c r="B130" t="s">
        <v>53</v>
      </c>
      <c r="C130">
        <v>90</v>
      </c>
      <c r="E130">
        <v>90</v>
      </c>
    </row>
    <row r="131" spans="1:10" x14ac:dyDescent="0.25">
      <c r="A131" t="s">
        <v>18</v>
      </c>
      <c r="B131" t="s">
        <v>54</v>
      </c>
      <c r="C131">
        <v>56</v>
      </c>
      <c r="D131">
        <v>2</v>
      </c>
      <c r="E131">
        <v>112</v>
      </c>
    </row>
    <row r="132" spans="1:10" x14ac:dyDescent="0.25">
      <c r="A132" t="s">
        <v>18</v>
      </c>
      <c r="B132" t="s">
        <v>55</v>
      </c>
      <c r="C132">
        <v>93</v>
      </c>
      <c r="E132">
        <v>93</v>
      </c>
    </row>
    <row r="133" spans="1:10" x14ac:dyDescent="0.25">
      <c r="A133" t="s">
        <v>18</v>
      </c>
      <c r="B133" t="s">
        <v>113</v>
      </c>
      <c r="C133">
        <v>190</v>
      </c>
      <c r="E133">
        <v>190</v>
      </c>
    </row>
    <row r="134" spans="1:10" x14ac:dyDescent="0.25">
      <c r="A134" t="s">
        <v>18</v>
      </c>
      <c r="B134" t="s">
        <v>158</v>
      </c>
      <c r="C134">
        <v>165</v>
      </c>
      <c r="E134">
        <v>165</v>
      </c>
    </row>
    <row r="135" spans="1:10" x14ac:dyDescent="0.25">
      <c r="A135" t="s">
        <v>18</v>
      </c>
      <c r="B135" s="8" t="s">
        <v>123</v>
      </c>
      <c r="C135">
        <v>0</v>
      </c>
      <c r="E135">
        <v>0</v>
      </c>
    </row>
    <row r="136" spans="1:10" s="4" customFormat="1" x14ac:dyDescent="0.25">
      <c r="A136" s="4" t="s">
        <v>18</v>
      </c>
      <c r="E136" s="4">
        <f>SUM(E126:E135)</f>
        <v>1009</v>
      </c>
      <c r="F136" s="4">
        <f>E136*1.08</f>
        <v>1089.72</v>
      </c>
      <c r="G136" s="4">
        <v>706</v>
      </c>
      <c r="H136" s="7">
        <f>F136-G136</f>
        <v>383.72</v>
      </c>
    </row>
    <row r="137" spans="1:10" x14ac:dyDescent="0.25">
      <c r="A137" t="s">
        <v>63</v>
      </c>
      <c r="B137" t="s">
        <v>65</v>
      </c>
      <c r="C137">
        <v>127</v>
      </c>
      <c r="E137">
        <v>127</v>
      </c>
    </row>
    <row r="138" spans="1:10" x14ac:dyDescent="0.25">
      <c r="A138" t="s">
        <v>63</v>
      </c>
      <c r="B138" s="3" t="s">
        <v>66</v>
      </c>
      <c r="C138">
        <v>0</v>
      </c>
    </row>
    <row r="139" spans="1:10" x14ac:dyDescent="0.25">
      <c r="A139" t="s">
        <v>63</v>
      </c>
      <c r="B139" s="3" t="s">
        <v>64</v>
      </c>
      <c r="C139">
        <v>157</v>
      </c>
      <c r="E139">
        <v>157</v>
      </c>
    </row>
    <row r="140" spans="1:10" x14ac:dyDescent="0.25">
      <c r="A140" s="4" t="s">
        <v>63</v>
      </c>
      <c r="B140" s="4"/>
      <c r="C140" s="4"/>
      <c r="D140" s="4"/>
      <c r="E140" s="4">
        <f>SUM(E137:E139)</f>
        <v>284</v>
      </c>
      <c r="F140" s="4">
        <f>E140*1.08</f>
        <v>306.72000000000003</v>
      </c>
      <c r="G140" s="4">
        <v>137</v>
      </c>
      <c r="H140" s="7">
        <f>F140-G140</f>
        <v>169.72000000000003</v>
      </c>
      <c r="I140" s="4"/>
      <c r="J140" s="4"/>
    </row>
    <row r="141" spans="1:10" x14ac:dyDescent="0.25">
      <c r="A141" t="s">
        <v>35</v>
      </c>
      <c r="B141" t="s">
        <v>34</v>
      </c>
      <c r="C141">
        <v>0</v>
      </c>
      <c r="E141">
        <v>0</v>
      </c>
    </row>
    <row r="142" spans="1:10" x14ac:dyDescent="0.25">
      <c r="A142" t="s">
        <v>35</v>
      </c>
      <c r="B142" t="s">
        <v>130</v>
      </c>
      <c r="C142">
        <v>154</v>
      </c>
      <c r="E142">
        <v>154</v>
      </c>
    </row>
    <row r="143" spans="1:10" x14ac:dyDescent="0.25">
      <c r="A143" t="s">
        <v>35</v>
      </c>
      <c r="B143" t="s">
        <v>129</v>
      </c>
      <c r="C143">
        <v>229</v>
      </c>
      <c r="E143">
        <v>229</v>
      </c>
    </row>
    <row r="144" spans="1:10" s="4" customFormat="1" x14ac:dyDescent="0.25">
      <c r="A144" s="4" t="s">
        <v>35</v>
      </c>
      <c r="E144" s="4">
        <f>SUM(E141:E143)</f>
        <v>383</v>
      </c>
      <c r="F144" s="4">
        <f>E144*1.08</f>
        <v>413.64000000000004</v>
      </c>
      <c r="G144" s="4">
        <v>0</v>
      </c>
      <c r="H144" s="7">
        <f>F144-G144</f>
        <v>413.64000000000004</v>
      </c>
    </row>
    <row r="145" spans="1:10" x14ac:dyDescent="0.25">
      <c r="A145" t="s">
        <v>120</v>
      </c>
      <c r="B145" t="s">
        <v>114</v>
      </c>
      <c r="C145">
        <v>102</v>
      </c>
      <c r="D145">
        <v>2</v>
      </c>
      <c r="E145">
        <v>204</v>
      </c>
    </row>
    <row r="146" spans="1:10" x14ac:dyDescent="0.25">
      <c r="A146" t="s">
        <v>120</v>
      </c>
      <c r="B146" t="s">
        <v>115</v>
      </c>
      <c r="C146">
        <v>99</v>
      </c>
      <c r="E146">
        <v>99</v>
      </c>
    </row>
    <row r="147" spans="1:10" x14ac:dyDescent="0.25">
      <c r="A147" t="s">
        <v>120</v>
      </c>
      <c r="B147" t="s">
        <v>116</v>
      </c>
      <c r="C147">
        <v>102</v>
      </c>
      <c r="D147">
        <v>2</v>
      </c>
      <c r="E147">
        <v>204</v>
      </c>
    </row>
    <row r="148" spans="1:10" x14ac:dyDescent="0.25">
      <c r="A148" t="s">
        <v>120</v>
      </c>
      <c r="B148" t="s">
        <v>117</v>
      </c>
      <c r="C148">
        <v>79</v>
      </c>
      <c r="E148">
        <v>79</v>
      </c>
    </row>
    <row r="149" spans="1:10" x14ac:dyDescent="0.25">
      <c r="A149" t="s">
        <v>120</v>
      </c>
      <c r="B149" t="s">
        <v>118</v>
      </c>
      <c r="C149">
        <v>0</v>
      </c>
      <c r="E149">
        <v>0</v>
      </c>
    </row>
    <row r="150" spans="1:10" x14ac:dyDescent="0.25">
      <c r="A150" t="s">
        <v>120</v>
      </c>
      <c r="B150" t="s">
        <v>119</v>
      </c>
      <c r="C150">
        <v>115</v>
      </c>
      <c r="E150">
        <v>115</v>
      </c>
    </row>
    <row r="151" spans="1:10" s="4" customFormat="1" x14ac:dyDescent="0.25">
      <c r="A151" s="4" t="s">
        <v>120</v>
      </c>
      <c r="E151" s="4">
        <f>SUM(E145:E150)</f>
        <v>701</v>
      </c>
      <c r="F151" s="4">
        <f>E151*1.08</f>
        <v>757.08</v>
      </c>
      <c r="G151" s="4">
        <v>0</v>
      </c>
      <c r="H151" s="7">
        <f>F151-G151</f>
        <v>757.08</v>
      </c>
    </row>
    <row r="152" spans="1:10" x14ac:dyDescent="0.25">
      <c r="A152" t="s">
        <v>20</v>
      </c>
      <c r="B152" t="s">
        <v>19</v>
      </c>
      <c r="C152">
        <v>365</v>
      </c>
      <c r="E152">
        <v>365</v>
      </c>
    </row>
    <row r="153" spans="1:10" x14ac:dyDescent="0.25">
      <c r="A153" s="4" t="s">
        <v>20</v>
      </c>
      <c r="B153" s="4"/>
      <c r="C153" s="4"/>
      <c r="D153" s="4"/>
      <c r="E153" s="4">
        <f>SUM(E152)</f>
        <v>365</v>
      </c>
      <c r="F153" s="4">
        <f>E153*1.08</f>
        <v>394.20000000000005</v>
      </c>
      <c r="G153" s="4">
        <v>0</v>
      </c>
      <c r="H153" s="7">
        <f>F153-G153</f>
        <v>394.20000000000005</v>
      </c>
      <c r="I153" s="4"/>
      <c r="J153" s="4"/>
    </row>
  </sheetData>
  <sortState ref="A2:J160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2014-12-21T14:18:33Z</dcterms:modified>
</cp:coreProperties>
</file>