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I135" i="1"/>
  <c r="G135"/>
  <c r="G107"/>
  <c r="G102"/>
  <c r="G97"/>
  <c r="G90"/>
  <c r="I85"/>
  <c r="G85"/>
  <c r="I69"/>
  <c r="G69"/>
  <c r="G60"/>
  <c r="I49"/>
  <c r="G44"/>
  <c r="G39"/>
  <c r="G26"/>
  <c r="G21"/>
  <c r="I15"/>
  <c r="G15"/>
  <c r="F135"/>
  <c r="E135"/>
  <c r="F127"/>
  <c r="E127"/>
  <c r="F121"/>
  <c r="E121"/>
  <c r="E124"/>
  <c r="E68"/>
  <c r="E69" s="1"/>
  <c r="F69" s="1"/>
  <c r="E107"/>
  <c r="F107" s="1"/>
  <c r="E102"/>
  <c r="F102" s="1"/>
  <c r="E97"/>
  <c r="F97" s="1"/>
  <c r="E90"/>
  <c r="F90" s="1"/>
  <c r="E85"/>
  <c r="F85" s="1"/>
  <c r="E60"/>
  <c r="F60" s="1"/>
  <c r="E54"/>
  <c r="F54" s="1"/>
  <c r="E49"/>
  <c r="F49" s="1"/>
  <c r="E44"/>
  <c r="F44" s="1"/>
  <c r="E39"/>
  <c r="F39" s="1"/>
  <c r="E30"/>
  <c r="F30" s="1"/>
  <c r="E26"/>
  <c r="F26" s="1"/>
  <c r="E15"/>
  <c r="F15" s="1"/>
  <c r="E18"/>
  <c r="E21" s="1"/>
  <c r="F21" l="1"/>
</calcChain>
</file>

<file path=xl/sharedStrings.xml><?xml version="1.0" encoding="utf-8"?>
<sst xmlns="http://schemas.openxmlformats.org/spreadsheetml/2006/main" count="247" uniqueCount="140">
  <si>
    <t>ник</t>
  </si>
  <si>
    <t xml:space="preserve">наименование </t>
  </si>
  <si>
    <t>цена</t>
  </si>
  <si>
    <t>кол-во</t>
  </si>
  <si>
    <t>ЮляEvdokimova</t>
  </si>
  <si>
    <t xml:space="preserve">Распашонка (ф.з.) Артикул: 4.94.2 р.56/36 23.0 р. 2шт. </t>
  </si>
  <si>
    <t xml:space="preserve"> Распашонка с боков.застеж.(ф.з.) Артикул: 4.2.2 р.56/36 31.0 р. 2 шт. </t>
  </si>
  <si>
    <t xml:space="preserve"> Чепчик Артикул: 4.0.2 Производитель: Фанни Зебра (Funny Zebra) р.36 12.0 р. 3 шт.</t>
  </si>
  <si>
    <t xml:space="preserve">Комплект для девочки вар.3 (Бум) Артикул: 60001 р.116/60 1850.0 р. </t>
  </si>
  <si>
    <t xml:space="preserve"> Носки подрост.(алсу) Артикул: пФС102 р.18/20 34.0 р. 5шт на девочку (мне надо с плюшем внутри)</t>
  </si>
  <si>
    <t>pyuli</t>
  </si>
  <si>
    <t xml:space="preserve">Мне нужно два джемпера разных цветов голубой и оранжевый, без разницы какая из них будет оранж., но если оранжевого нет, то поставь в заказ один голубой, какой будет в наличии и пижамку на мальчика, плиз. </t>
  </si>
  <si>
    <t xml:space="preserve"> Джемпер для мальчика Blue (пеликан) BJR303 р.3 163.0 р. оранж </t>
  </si>
  <si>
    <t xml:space="preserve"> Джемпер д/мальч. Sky (Пеликан) BJR318 р.3 208.0 р. </t>
  </si>
  <si>
    <t xml:space="preserve"> Пижама для мальчика Green (Пеликан) BNJP314 р.3 299.0 р.</t>
  </si>
  <si>
    <t>Юлия Гонштейн</t>
  </si>
  <si>
    <t>Actra</t>
  </si>
  <si>
    <t>Халат женский Aqua (Пеликан) р.S 592.0 р.</t>
  </si>
  <si>
    <t>P!nk</t>
  </si>
  <si>
    <t>филл</t>
  </si>
  <si>
    <t xml:space="preserve">Трусы муж. Пеликан распр. 2012г. </t>
  </si>
  <si>
    <t>Халат женский Light pink (Пеликан) PG-159 р.S (ц.454р.)</t>
  </si>
  <si>
    <t>трусы-бокс. д/мал. синий (черубино),   Артикул:CAK1163,р.98-104/56 - 1 уп. (если там не более 3-5шт), 54 р.</t>
  </si>
  <si>
    <t>АрсиБусинка</t>
  </si>
  <si>
    <t xml:space="preserve">Джемпер мужской, Арт. 3274 Производитель:Виктория-Текс, размер 52 - 1 шт. </t>
  </si>
  <si>
    <t xml:space="preserve">фуфайка мужская (консалт), арт. Е3071 размер XL - 1 шт. (черный), </t>
  </si>
  <si>
    <t xml:space="preserve">фуфайка муж.(консалт), арт. СЕ3070, размер XL - 1 шт. (серый), </t>
  </si>
  <si>
    <t>Майка мужская (черубино), арт. ML6081, размер 52 - 1 шт. (цвет любой)</t>
  </si>
  <si>
    <t>ГЭЛРЭН</t>
  </si>
  <si>
    <t>Krikuha</t>
  </si>
  <si>
    <t xml:space="preserve">Пижама женская Yellow (Пеликан)Пр-ль: Распродажа 2012,Артикул: PVH190,р М, 384 руб. </t>
  </si>
  <si>
    <t xml:space="preserve"> Трусы мужские Light blue (пеликан),Артикул:MHS338,р. XXL, 117руб. </t>
  </si>
  <si>
    <t xml:space="preserve"> Трусы мужские Red (пеликан),Артикул:MH375,р. XXL, 134 руб. </t>
  </si>
  <si>
    <t xml:space="preserve"> Трусы мужские Orange (пеликан),Артикул:MH321,р. XXL, 114 руб. </t>
  </si>
  <si>
    <t xml:space="preserve"> Комплект женский White (пеликан),Артикул:PAV184,р.М, 299р.</t>
  </si>
  <si>
    <t>Goopy</t>
  </si>
  <si>
    <t>helena1</t>
  </si>
  <si>
    <t xml:space="preserve">Комплект д/дев. Lilac (Пеликан)GAXP428 Распродажа 2012 р.8 600 руб. </t>
  </si>
  <si>
    <t xml:space="preserve">Пижама для девочки White (Пеликан)GNML403 Распродажа 2012 р.8 336 руб. </t>
  </si>
  <si>
    <t xml:space="preserve">трусы женские White (пеликан)LMT187 Распродажа 2012 S 68 руб. </t>
  </si>
  <si>
    <t>трусы женские Pink (пеликан) LLH184 Распродажа 2012 S 78 руб.</t>
  </si>
  <si>
    <t xml:space="preserve"> трусы д/мал. Multy (пеликан) BUH186размер 6 112р. 3 шт.</t>
  </si>
  <si>
    <t xml:space="preserve"> комплект д.мал. (пеликан) арт. BATB294, размер 3 - 1 шт. </t>
  </si>
  <si>
    <t xml:space="preserve"> на замену: Комплект для мальчика (Пеликан) арт. BATB301, размер 3 - 1 шт. </t>
  </si>
  <si>
    <t xml:space="preserve"> на замену: Комплект д/мальч. Stone (Пеликан) арт. BAXP312-1 размер 4 - 1 шт. </t>
  </si>
  <si>
    <t xml:space="preserve"> на замену: футболка д.мал. Blue (пеликан), арт. BTR298, размер 3 - 1 шт. </t>
  </si>
  <si>
    <t xml:space="preserve"> Комплект д.мал. Orange (пеликан),Артикул:BATH298,р.2 (замена р.3 или р.4)-218р </t>
  </si>
  <si>
    <t xml:space="preserve"> Комплект для мальчика Grey (Пеликан),"Артикул:BAXP302,р.3-396р</t>
  </si>
  <si>
    <t>Солнечный зaйчик*</t>
  </si>
  <si>
    <t xml:space="preserve">1.Брюки для мальчиков (пеликан), Артикул: BWP4012, размер 7, 342 р. (Замена  BWP4014 , BWP4013,  размер 7) </t>
  </si>
  <si>
    <t xml:space="preserve"> Трусы женские White (Пеликан),Артикул:LLC200,р.M-99р</t>
  </si>
  <si>
    <t xml:space="preserve">Комплект для девочки Berry (Пеликан) Арт:GAXP409 р.7 </t>
  </si>
  <si>
    <t xml:space="preserve"> трусы для девочек Multy (пеликан) набор 3 шт.Артикул:GUL419 р.7</t>
  </si>
  <si>
    <t>olaniculina</t>
  </si>
  <si>
    <t xml:space="preserve">BATH298 комплект для мальчиков 4, Apple 218 1шт (на замену BATH298 комплект для мальчиков 4, Orange 218 1шт) </t>
  </si>
  <si>
    <t xml:space="preserve"> футболка д.мал. Apple (пеликан) Артикул:BTR298 р.3 142.0 р. 1шт (на замену BTR298 Blue р.3 142.0 р. 1шт) </t>
  </si>
  <si>
    <t xml:space="preserve"> Футболка для мальчика (Пеликан) Артикул:BTR299 р.4 147.0 р. 1шт</t>
  </si>
  <si>
    <t>Klybnika</t>
  </si>
  <si>
    <t>charoit</t>
  </si>
  <si>
    <t>Комплект д/дев. Lilac (Пеликан)  GAXP428 р.11</t>
  </si>
  <si>
    <t>трусы д/мал. Multy (пеликан) BUH184 р.6</t>
  </si>
  <si>
    <t xml:space="preserve">MB321 р.3ХL </t>
  </si>
  <si>
    <t xml:space="preserve"> MB403 р.3ХL </t>
  </si>
  <si>
    <t xml:space="preserve"> MB420 р.3ХL </t>
  </si>
  <si>
    <t xml:space="preserve"> MB422 р.3ХL </t>
  </si>
  <si>
    <t xml:space="preserve"> LMM192 р.3ХL </t>
  </si>
  <si>
    <t xml:space="preserve"> LMM200 р.3ХL </t>
  </si>
  <si>
    <t xml:space="preserve"> LMM204-1 р.3ХL </t>
  </si>
  <si>
    <t xml:space="preserve"> LMM215 р.3ХL</t>
  </si>
  <si>
    <t>пелёнка ситцев.(светлячок) Артикул: 0101 р.0,8/1,20 35.0 р 5 шт.</t>
  </si>
  <si>
    <t>GAXB314 Комплект для девочек Yellow - 4 р-р</t>
  </si>
  <si>
    <t>Lapin</t>
  </si>
  <si>
    <t>BJN184  джемпер д.мал. (пеликан)  размер 6, цена 176</t>
  </si>
  <si>
    <t>FT23  Футболка женская White (пеликан) белая(кроме чёрной) L</t>
  </si>
  <si>
    <t>FVF555  Майка женская White (пеликан) белая M</t>
  </si>
  <si>
    <t>tatianna78</t>
  </si>
  <si>
    <t>трусы д/мал. Multy (пеликан) BUH186 р-р 6</t>
  </si>
  <si>
    <t>Асти</t>
  </si>
  <si>
    <t>МВ 380 2шт( желат . разн.), XL (134р.). трусы муж.</t>
  </si>
  <si>
    <t>KSSeniya</t>
  </si>
  <si>
    <t>Трусы мужские Orange (пеликан)  MHS335  р.XL 129.0 р. 1шт</t>
  </si>
  <si>
    <t xml:space="preserve">Трусы мужские Sea (пеликан)  MHS339  р.XL 117.0 р. 1шт </t>
  </si>
  <si>
    <t xml:space="preserve">Трусы мужские Navy (пеликан)  MB359  р.L 124.0 р. </t>
  </si>
  <si>
    <t>Трусы женские White (Пеликан)  LLH201  р.XS 77.0 р</t>
  </si>
  <si>
    <t xml:space="preserve">Трусы женские L.grey melange классика (визави) белые р-р 104 -2шт DS0273 </t>
  </si>
  <si>
    <t>трусы женские Tea rose классика (визави) белые р-р 104 -2шт  DS0274</t>
  </si>
  <si>
    <t xml:space="preserve">Трусы женские White (Пеликан) белые XL -1шт и L -1шт LL201 </t>
  </si>
  <si>
    <t xml:space="preserve">Комплект для мальчика Grey (Пеликан) арт. BAXP302, размер 3 - 1 шт. </t>
  </si>
  <si>
    <t xml:space="preserve">Комплект для девочки Camellia (пели кан) артикул:GAML318, размер 5 </t>
  </si>
  <si>
    <t xml:space="preserve">Футболка для мальчика Sky (Пеликан) арт. BTR305, размер 3 - 1 шт. </t>
  </si>
  <si>
    <t>Брюки для девочки (пеликан) , GWB3007,размер 5, розовый цвет, 212р</t>
  </si>
  <si>
    <t xml:space="preserve">Майка женская White (пеликан), арт. FVT559, размер S - 1 шт. </t>
  </si>
  <si>
    <t xml:space="preserve">Джемпер женский Indigo (пеликан), арт. FTF548, размер М - 1 шт. </t>
  </si>
  <si>
    <t>Футболка женская Lime (пеликан), арт. FTR562-1, размер М - 1 шт.</t>
  </si>
  <si>
    <t xml:space="preserve">Джемпер д/мальч. Orange (Пеликан) BJN318 размер 5 цвет для мальчика, цена 236р. </t>
  </si>
  <si>
    <t>я</t>
  </si>
  <si>
    <t>Трусы для девочки 2шт WIHTE PR.\ULTRAPINK(визави) GS11-028 р.S</t>
  </si>
  <si>
    <t>трусы для девочки персиковый (черубино) CAK1159 р.110-116/60</t>
  </si>
  <si>
    <t xml:space="preserve"> трусы женские Pink (пеликан) LLH191, р.М, 203 </t>
  </si>
  <si>
    <t xml:space="preserve"> трусы женские Rose (пеликан)LLB187, р.М,63 руб. </t>
  </si>
  <si>
    <t xml:space="preserve"> трусы женские Rose (пеликан), LLH188, р.M, 63 руб. </t>
  </si>
  <si>
    <t>Трусы женские White (Пеликан), Артикул:LLC192,размер м,81р -2шт(замена LLC200)</t>
  </si>
  <si>
    <t>трусы женские Black классика (визави) DS0274 р.104</t>
  </si>
  <si>
    <t>МВ 420 р. XL</t>
  </si>
  <si>
    <t>МВ 321 (ц.104р.) - р. XL .</t>
  </si>
  <si>
    <t>МВ 358 (ц.129р.) - р. XL . Всех по одному.</t>
  </si>
  <si>
    <t xml:space="preserve"> Трусы мужские Orange (пеликан) MB321размер XXL-104р.-4шт, если вдруг таких не будет, можно любые другого цвета, кроме белого в этой ценовой категории </t>
  </si>
  <si>
    <t xml:space="preserve"> Трусы мужские Orange (пеликан) MB321р XXL-104р</t>
  </si>
  <si>
    <r>
      <t xml:space="preserve"> Футболка д.мал. Blue (пеликан),BTR298 </t>
    </r>
    <r>
      <rPr>
        <sz val="11"/>
        <color rgb="FFFF0000"/>
        <rFont val="Calibri"/>
        <family val="2"/>
        <charset val="204"/>
        <scheme val="minor"/>
      </rPr>
      <t>р.2</t>
    </r>
    <r>
      <rPr>
        <sz val="11"/>
        <color theme="1"/>
        <rFont val="Calibri"/>
        <family val="2"/>
        <charset val="204"/>
        <scheme val="minor"/>
      </rPr>
      <t xml:space="preserve"> и р.3 (2 шт) - 142р </t>
    </r>
  </si>
  <si>
    <t>итого</t>
  </si>
  <si>
    <t>с орг%</t>
  </si>
  <si>
    <t xml:space="preserve"> Джемпер для девочки JERSEY Yellow (Пеликан) GJR280 р-р 3 - 1шт.</t>
  </si>
  <si>
    <t xml:space="preserve">Трусы мужские Light blue (пеликан)MHS338 р-р XXL - 1 шт. </t>
  </si>
  <si>
    <t xml:space="preserve"> Футболка для мальчика Sky (Пеликан),BTR305,р.3-147р </t>
  </si>
  <si>
    <t xml:space="preserve">Комплект для мальчика (Пеликан), BATB301,р.3 (замена р.4)-277р </t>
  </si>
  <si>
    <t>60574 Комплект для девочки вар.2 (Бум) (вар.1, р.104/56)</t>
  </si>
  <si>
    <t>z</t>
  </si>
  <si>
    <t xml:space="preserve"> трусы д/мал. Multy (пеликан) BUH184 р 6</t>
  </si>
  <si>
    <t>трансп.</t>
  </si>
  <si>
    <t>сдано</t>
  </si>
  <si>
    <t>долг</t>
  </si>
  <si>
    <t xml:space="preserve">Брюки для мальчика (Пеликан),BWP3005,замена р.5-337р </t>
  </si>
  <si>
    <t xml:space="preserve">Платье для девочки Артикул:GDT306 Распродажа 2012 цена 225 размер 5 </t>
  </si>
  <si>
    <t xml:space="preserve"> Комплект д/дев. Rose (Пеликан) Артикул:GATML321 Распродажа 2012 цена 296,00 размер 5 </t>
  </si>
  <si>
    <t xml:space="preserve"> Комплект для девочек Yellow (Пеликан) Артикул:GAXB314 Распродажа 2012 цена 350,00 размер 4 </t>
  </si>
  <si>
    <t xml:space="preserve"> Комплект для мальчика (Пеликан) Артикул:BATB301 Распродажа 2012 цена 277,00 размер 4</t>
  </si>
  <si>
    <t>Евгения83</t>
  </si>
  <si>
    <t xml:space="preserve">Колготки детские (туртекс), артикул: 0028, разм. 16 , 94,5 руб. на девочку -1 шт. </t>
  </si>
  <si>
    <t xml:space="preserve">Колготки детские розовый (черубино),CAB04018 , 3-4года,99 руб на девочку .-1шт </t>
  </si>
  <si>
    <t xml:space="preserve">Носки дет. (орел),Артикул:с509ор ,размер 20-22, на мальчика 41,9 руб- 3 шт ; </t>
  </si>
  <si>
    <t xml:space="preserve">получулки детские Артикул:Formica gambaletto, 3-6 лет,20 рублей на девочку-1шт </t>
  </si>
  <si>
    <t>Трусы для дев. SLIP Multy (пеликан)Артикул:GUL285, размер 4, 188р</t>
  </si>
  <si>
    <t>???</t>
  </si>
  <si>
    <t xml:space="preserve">Трусы детские 182 размер 11 всех по 2 шт </t>
  </si>
  <si>
    <t xml:space="preserve">Трусы детские BUH185, размер 11 всех по 2 шт </t>
  </si>
  <si>
    <t xml:space="preserve">Трусы детские BUH 186 размер 11 всех по 2 шт </t>
  </si>
  <si>
    <t xml:space="preserve"> Трусы мужские MHS 327 размер XL по 1 шт</t>
  </si>
  <si>
    <t xml:space="preserve"> Трусы мужские MHS352 размер XL по 1 шт</t>
  </si>
  <si>
    <t xml:space="preserve"> Трусы мужские MHS 376 размер XL по 1 шт</t>
  </si>
  <si>
    <t>ДОЗАКАЗ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</si>
</sst>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5"/>
  <sheetViews>
    <sheetView tabSelected="1" workbookViewId="0">
      <selection activeCell="J2" sqref="J2"/>
    </sheetView>
  </sheetViews>
  <sheetFormatPr defaultRowHeight="15"/>
  <cols>
    <col min="1" max="1" width="26.85546875" customWidth="1"/>
    <col min="2" max="2" width="58.140625" customWidth="1"/>
  </cols>
  <sheetData>
    <row r="1" spans="1:10" s="2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109</v>
      </c>
      <c r="F1" s="2" t="s">
        <v>110</v>
      </c>
      <c r="G1" s="2" t="s">
        <v>118</v>
      </c>
      <c r="H1" s="2" t="s">
        <v>119</v>
      </c>
      <c r="I1" s="2" t="s">
        <v>120</v>
      </c>
    </row>
    <row r="2" spans="1:10">
      <c r="A2" t="s">
        <v>16</v>
      </c>
      <c r="B2" t="s">
        <v>111</v>
      </c>
      <c r="C2">
        <v>0</v>
      </c>
    </row>
    <row r="3" spans="1:10">
      <c r="A3" t="s">
        <v>16</v>
      </c>
      <c r="B3" t="s">
        <v>112</v>
      </c>
      <c r="C3">
        <v>0</v>
      </c>
    </row>
    <row r="4" spans="1:10" s="3" customFormat="1">
      <c r="A4" s="3" t="s">
        <v>16</v>
      </c>
      <c r="E4" s="3">
        <v>0</v>
      </c>
      <c r="F4" s="3">
        <v>0</v>
      </c>
    </row>
    <row r="5" spans="1:10">
      <c r="A5" t="s">
        <v>58</v>
      </c>
      <c r="B5" t="s">
        <v>65</v>
      </c>
      <c r="C5">
        <v>86</v>
      </c>
      <c r="D5">
        <v>1</v>
      </c>
      <c r="E5">
        <v>86</v>
      </c>
      <c r="G5">
        <v>2</v>
      </c>
    </row>
    <row r="6" spans="1:10">
      <c r="A6" t="s">
        <v>58</v>
      </c>
      <c r="B6" t="s">
        <v>66</v>
      </c>
      <c r="C6">
        <v>114</v>
      </c>
      <c r="D6">
        <v>1</v>
      </c>
      <c r="E6">
        <v>114</v>
      </c>
      <c r="G6">
        <v>2</v>
      </c>
    </row>
    <row r="7" spans="1:10">
      <c r="A7" t="s">
        <v>58</v>
      </c>
      <c r="B7" t="s">
        <v>67</v>
      </c>
      <c r="C7">
        <v>114</v>
      </c>
      <c r="D7">
        <v>1</v>
      </c>
      <c r="E7">
        <v>114</v>
      </c>
      <c r="G7">
        <v>2</v>
      </c>
    </row>
    <row r="8" spans="1:10">
      <c r="A8" t="s">
        <v>58</v>
      </c>
      <c r="B8" t="s">
        <v>68</v>
      </c>
      <c r="C8">
        <v>117</v>
      </c>
      <c r="D8">
        <v>1</v>
      </c>
      <c r="E8">
        <v>117</v>
      </c>
      <c r="G8">
        <v>2</v>
      </c>
    </row>
    <row r="9" spans="1:10">
      <c r="A9" t="s">
        <v>58</v>
      </c>
      <c r="B9" t="s">
        <v>62</v>
      </c>
      <c r="C9">
        <v>129</v>
      </c>
      <c r="D9">
        <v>1</v>
      </c>
      <c r="E9">
        <v>129</v>
      </c>
      <c r="G9">
        <v>2</v>
      </c>
    </row>
    <row r="10" spans="1:10">
      <c r="A10" t="s">
        <v>58</v>
      </c>
      <c r="B10" t="s">
        <v>63</v>
      </c>
      <c r="C10">
        <v>129</v>
      </c>
      <c r="D10">
        <v>1</v>
      </c>
      <c r="E10">
        <v>129</v>
      </c>
      <c r="G10">
        <v>2</v>
      </c>
    </row>
    <row r="11" spans="1:10">
      <c r="A11" t="s">
        <v>58</v>
      </c>
      <c r="B11" t="s">
        <v>64</v>
      </c>
      <c r="C11">
        <v>0</v>
      </c>
      <c r="E11">
        <v>0</v>
      </c>
    </row>
    <row r="12" spans="1:10">
      <c r="A12" t="s">
        <v>58</v>
      </c>
      <c r="B12" t="s">
        <v>61</v>
      </c>
      <c r="C12">
        <v>104</v>
      </c>
      <c r="D12">
        <v>1</v>
      </c>
      <c r="E12">
        <v>104</v>
      </c>
      <c r="G12">
        <v>2</v>
      </c>
    </row>
    <row r="13" spans="1:10">
      <c r="A13" t="s">
        <v>58</v>
      </c>
      <c r="B13" t="s">
        <v>59</v>
      </c>
      <c r="C13">
        <v>0</v>
      </c>
      <c r="E13">
        <v>0</v>
      </c>
    </row>
    <row r="14" spans="1:10">
      <c r="A14" t="s">
        <v>58</v>
      </c>
      <c r="B14" t="s">
        <v>60</v>
      </c>
      <c r="C14">
        <v>112</v>
      </c>
      <c r="D14">
        <v>1</v>
      </c>
      <c r="E14">
        <v>112</v>
      </c>
      <c r="G14">
        <v>2</v>
      </c>
    </row>
    <row r="15" spans="1:10" s="3" customFormat="1">
      <c r="A15" s="3" t="s">
        <v>58</v>
      </c>
      <c r="E15" s="3">
        <f>SUM(E5:E14)</f>
        <v>905</v>
      </c>
      <c r="F15" s="3">
        <f>E15*1.1</f>
        <v>995.50000000000011</v>
      </c>
      <c r="G15" s="3">
        <f>SUM(G5:G14)</f>
        <v>16</v>
      </c>
      <c r="H15" s="3">
        <v>1000</v>
      </c>
      <c r="I15" s="3">
        <f>F15+G15-H15</f>
        <v>11.500000000000114</v>
      </c>
    </row>
    <row r="16" spans="1:10">
      <c r="F16" s="3"/>
      <c r="G16" s="3"/>
      <c r="H16" s="3"/>
      <c r="I16" s="3"/>
      <c r="J16" s="3"/>
    </row>
    <row r="17" spans="1:10">
      <c r="A17" t="s">
        <v>35</v>
      </c>
      <c r="B17" t="s">
        <v>41</v>
      </c>
      <c r="C17">
        <v>112</v>
      </c>
      <c r="D17">
        <v>2</v>
      </c>
      <c r="E17">
        <v>224</v>
      </c>
      <c r="G17">
        <v>4</v>
      </c>
    </row>
    <row r="18" spans="1:10">
      <c r="A18" t="s">
        <v>35</v>
      </c>
      <c r="B18" t="s">
        <v>106</v>
      </c>
      <c r="C18">
        <v>104</v>
      </c>
      <c r="D18">
        <v>4</v>
      </c>
      <c r="E18">
        <f>C18*D18</f>
        <v>416</v>
      </c>
      <c r="G18">
        <v>8</v>
      </c>
    </row>
    <row r="19" spans="1:10">
      <c r="A19" t="s">
        <v>35</v>
      </c>
      <c r="B19" t="s">
        <v>72</v>
      </c>
      <c r="C19">
        <v>176</v>
      </c>
      <c r="D19">
        <v>1</v>
      </c>
      <c r="E19">
        <v>176</v>
      </c>
      <c r="G19">
        <v>2</v>
      </c>
    </row>
    <row r="20" spans="1:10" s="3" customFormat="1">
      <c r="A20" t="s">
        <v>35</v>
      </c>
      <c r="B20" t="s">
        <v>94</v>
      </c>
      <c r="C20">
        <v>236</v>
      </c>
      <c r="D20">
        <v>1</v>
      </c>
      <c r="E20">
        <v>236</v>
      </c>
      <c r="F20"/>
      <c r="G20">
        <v>2</v>
      </c>
      <c r="H20"/>
      <c r="I20"/>
      <c r="J20"/>
    </row>
    <row r="21" spans="1:10">
      <c r="A21" s="3" t="s">
        <v>35</v>
      </c>
      <c r="B21" s="3"/>
      <c r="C21" s="3"/>
      <c r="D21" s="3"/>
      <c r="E21" s="3">
        <f>SUM(E16:E20)</f>
        <v>1052</v>
      </c>
      <c r="F21" s="3">
        <f>E21*1.1</f>
        <v>1157.2</v>
      </c>
      <c r="G21" s="3">
        <f>SUM(G17:G20)</f>
        <v>16</v>
      </c>
      <c r="H21" s="3">
        <v>1157</v>
      </c>
      <c r="I21" s="3">
        <v>16</v>
      </c>
      <c r="J21" s="3"/>
    </row>
    <row r="22" spans="1:10">
      <c r="A22" t="s">
        <v>36</v>
      </c>
      <c r="B22" t="s">
        <v>37</v>
      </c>
      <c r="C22">
        <v>600</v>
      </c>
      <c r="D22">
        <v>1</v>
      </c>
      <c r="E22">
        <v>600</v>
      </c>
      <c r="G22">
        <v>2</v>
      </c>
    </row>
    <row r="23" spans="1:10">
      <c r="A23" t="s">
        <v>36</v>
      </c>
      <c r="B23" t="s">
        <v>38</v>
      </c>
      <c r="C23">
        <v>336</v>
      </c>
      <c r="D23">
        <v>1</v>
      </c>
      <c r="E23">
        <v>336</v>
      </c>
      <c r="G23">
        <v>2</v>
      </c>
    </row>
    <row r="24" spans="1:10">
      <c r="A24" t="s">
        <v>36</v>
      </c>
      <c r="B24" t="s">
        <v>40</v>
      </c>
      <c r="C24">
        <v>78</v>
      </c>
      <c r="D24">
        <v>1</v>
      </c>
      <c r="E24">
        <v>78</v>
      </c>
      <c r="G24">
        <v>2</v>
      </c>
    </row>
    <row r="25" spans="1:10" s="3" customFormat="1">
      <c r="A25" t="s">
        <v>36</v>
      </c>
      <c r="B25" t="s">
        <v>39</v>
      </c>
      <c r="C25">
        <v>68</v>
      </c>
      <c r="D25">
        <v>1</v>
      </c>
      <c r="E25">
        <v>68</v>
      </c>
      <c r="F25"/>
      <c r="G25">
        <v>2</v>
      </c>
      <c r="H25"/>
      <c r="I25"/>
      <c r="J25"/>
    </row>
    <row r="26" spans="1:10">
      <c r="A26" s="3" t="s">
        <v>36</v>
      </c>
      <c r="B26" s="3"/>
      <c r="C26" s="3"/>
      <c r="D26" s="3"/>
      <c r="E26" s="3">
        <f>SUM(E22:E25)</f>
        <v>1082</v>
      </c>
      <c r="F26" s="3">
        <f>E26*1.1</f>
        <v>1190.2</v>
      </c>
      <c r="G26" s="3">
        <f>SUM(G22:G25)</f>
        <v>8</v>
      </c>
      <c r="H26" s="3">
        <v>1190.2</v>
      </c>
      <c r="I26" s="3">
        <v>8</v>
      </c>
      <c r="J26" s="3"/>
    </row>
    <row r="27" spans="1:10">
      <c r="A27" t="s">
        <v>57</v>
      </c>
      <c r="B27" s="1" t="s">
        <v>55</v>
      </c>
      <c r="C27">
        <v>0</v>
      </c>
      <c r="E27">
        <v>0</v>
      </c>
    </row>
    <row r="28" spans="1:10">
      <c r="A28" t="s">
        <v>57</v>
      </c>
      <c r="B28" s="1" t="s">
        <v>56</v>
      </c>
      <c r="C28">
        <v>0</v>
      </c>
      <c r="E28">
        <v>0</v>
      </c>
    </row>
    <row r="29" spans="1:10" s="3" customFormat="1">
      <c r="A29" t="s">
        <v>57</v>
      </c>
      <c r="B29" t="s">
        <v>54</v>
      </c>
      <c r="C29">
        <v>218</v>
      </c>
      <c r="D29">
        <v>1</v>
      </c>
      <c r="E29">
        <v>218</v>
      </c>
      <c r="F29"/>
      <c r="G29">
        <v>2</v>
      </c>
      <c r="H29"/>
      <c r="I29"/>
      <c r="J29"/>
    </row>
    <row r="30" spans="1:10">
      <c r="A30" s="3" t="s">
        <v>57</v>
      </c>
      <c r="B30" s="3"/>
      <c r="C30" s="3"/>
      <c r="D30" s="3"/>
      <c r="E30" s="3">
        <f>SUM(E27:E29)</f>
        <v>218</v>
      </c>
      <c r="F30" s="3">
        <f>E30*1.1</f>
        <v>239.8</v>
      </c>
      <c r="G30" s="3">
        <v>2</v>
      </c>
      <c r="H30" s="3">
        <v>0</v>
      </c>
      <c r="I30" s="3">
        <v>242</v>
      </c>
      <c r="J30" s="3"/>
    </row>
    <row r="31" spans="1:10">
      <c r="A31" t="s">
        <v>29</v>
      </c>
      <c r="B31" t="s">
        <v>34</v>
      </c>
      <c r="C31">
        <v>299</v>
      </c>
      <c r="D31">
        <v>1</v>
      </c>
      <c r="E31">
        <v>299</v>
      </c>
      <c r="G31">
        <v>2</v>
      </c>
    </row>
    <row r="32" spans="1:10">
      <c r="A32" t="s">
        <v>29</v>
      </c>
      <c r="B32" t="s">
        <v>98</v>
      </c>
      <c r="C32">
        <v>0</v>
      </c>
      <c r="E32">
        <v>0</v>
      </c>
    </row>
    <row r="33" spans="1:10">
      <c r="A33" t="s">
        <v>29</v>
      </c>
      <c r="B33" t="s">
        <v>99</v>
      </c>
      <c r="C33">
        <v>63</v>
      </c>
      <c r="D33">
        <v>1</v>
      </c>
      <c r="E33">
        <v>63</v>
      </c>
      <c r="G33">
        <v>2</v>
      </c>
    </row>
    <row r="34" spans="1:10">
      <c r="A34" t="s">
        <v>29</v>
      </c>
      <c r="B34" t="s">
        <v>100</v>
      </c>
      <c r="C34">
        <v>63</v>
      </c>
      <c r="D34">
        <v>1</v>
      </c>
      <c r="E34">
        <v>63</v>
      </c>
      <c r="G34">
        <v>2</v>
      </c>
    </row>
    <row r="35" spans="1:10">
      <c r="A35" t="s">
        <v>29</v>
      </c>
      <c r="B35" t="s">
        <v>31</v>
      </c>
      <c r="C35">
        <v>117</v>
      </c>
      <c r="D35">
        <v>1</v>
      </c>
      <c r="E35">
        <v>117</v>
      </c>
      <c r="G35">
        <v>2</v>
      </c>
    </row>
    <row r="36" spans="1:10">
      <c r="A36" t="s">
        <v>29</v>
      </c>
      <c r="B36" t="s">
        <v>33</v>
      </c>
      <c r="C36">
        <v>114</v>
      </c>
      <c r="D36">
        <v>1</v>
      </c>
      <c r="E36">
        <v>114</v>
      </c>
      <c r="G36">
        <v>2</v>
      </c>
    </row>
    <row r="37" spans="1:10">
      <c r="A37" t="s">
        <v>29</v>
      </c>
      <c r="B37" t="s">
        <v>32</v>
      </c>
      <c r="C37">
        <v>134</v>
      </c>
      <c r="D37">
        <v>1</v>
      </c>
      <c r="E37">
        <v>134</v>
      </c>
      <c r="G37">
        <v>2</v>
      </c>
    </row>
    <row r="38" spans="1:10" s="3" customFormat="1">
      <c r="A38" t="s">
        <v>29</v>
      </c>
      <c r="B38" t="s">
        <v>30</v>
      </c>
      <c r="C38">
        <v>384</v>
      </c>
      <c r="D38">
        <v>1</v>
      </c>
      <c r="E38">
        <v>384</v>
      </c>
      <c r="F38"/>
      <c r="G38">
        <v>2</v>
      </c>
      <c r="H38"/>
      <c r="I38"/>
      <c r="J38"/>
    </row>
    <row r="39" spans="1:10">
      <c r="A39" s="3" t="s">
        <v>29</v>
      </c>
      <c r="B39" s="3"/>
      <c r="C39" s="3"/>
      <c r="D39" s="3"/>
      <c r="E39" s="3">
        <f>SUM(E31:E38)</f>
        <v>1174</v>
      </c>
      <c r="F39" s="3">
        <f>E39*1.1</f>
        <v>1291.4000000000001</v>
      </c>
      <c r="G39" s="3">
        <f>SUM(G31:G38)</f>
        <v>14</v>
      </c>
      <c r="H39" s="3">
        <v>1291</v>
      </c>
      <c r="I39" s="3">
        <v>14</v>
      </c>
      <c r="J39" s="3"/>
    </row>
    <row r="40" spans="1:10">
      <c r="A40" t="s">
        <v>79</v>
      </c>
      <c r="B40" t="s">
        <v>83</v>
      </c>
      <c r="C40">
        <v>77</v>
      </c>
      <c r="D40">
        <v>1</v>
      </c>
      <c r="E40">
        <v>77</v>
      </c>
      <c r="G40">
        <v>2</v>
      </c>
    </row>
    <row r="41" spans="1:10">
      <c r="A41" t="s">
        <v>79</v>
      </c>
      <c r="B41" t="s">
        <v>82</v>
      </c>
      <c r="C41">
        <v>124</v>
      </c>
      <c r="D41">
        <v>1</v>
      </c>
      <c r="E41">
        <v>124</v>
      </c>
      <c r="G41">
        <v>2</v>
      </c>
    </row>
    <row r="42" spans="1:10">
      <c r="A42" t="s">
        <v>79</v>
      </c>
      <c r="B42" t="s">
        <v>80</v>
      </c>
      <c r="C42">
        <v>129</v>
      </c>
      <c r="D42">
        <v>1</v>
      </c>
      <c r="E42">
        <v>129</v>
      </c>
      <c r="G42">
        <v>2</v>
      </c>
    </row>
    <row r="43" spans="1:10" s="3" customFormat="1">
      <c r="A43" t="s">
        <v>79</v>
      </c>
      <c r="B43" t="s">
        <v>81</v>
      </c>
      <c r="C43">
        <v>0</v>
      </c>
      <c r="D43"/>
      <c r="E43">
        <v>0</v>
      </c>
      <c r="F43"/>
      <c r="G43"/>
      <c r="H43"/>
      <c r="I43"/>
      <c r="J43"/>
    </row>
    <row r="44" spans="1:10">
      <c r="A44" s="3" t="s">
        <v>79</v>
      </c>
      <c r="B44" s="3"/>
      <c r="C44" s="3"/>
      <c r="D44" s="3"/>
      <c r="E44" s="3">
        <f>SUM(E40:E43)</f>
        <v>330</v>
      </c>
      <c r="F44" s="3">
        <f>E44*1.1</f>
        <v>363.00000000000006</v>
      </c>
      <c r="G44" s="3">
        <f>SUM(G40:G43)</f>
        <v>6</v>
      </c>
      <c r="H44" s="3">
        <v>363</v>
      </c>
      <c r="I44" s="3">
        <v>6</v>
      </c>
      <c r="J44" s="3"/>
    </row>
    <row r="45" spans="1:10" s="3" customFormat="1">
      <c r="A45" t="s">
        <v>71</v>
      </c>
      <c r="B45" s="1" t="s">
        <v>70</v>
      </c>
      <c r="C45"/>
      <c r="D45"/>
      <c r="E45"/>
      <c r="F45"/>
      <c r="G45"/>
      <c r="H45"/>
      <c r="I45"/>
      <c r="J45"/>
    </row>
    <row r="46" spans="1:10">
      <c r="A46" s="3" t="s">
        <v>71</v>
      </c>
      <c r="B46" s="3"/>
      <c r="C46" s="3"/>
      <c r="D46" s="3"/>
      <c r="E46" s="3"/>
      <c r="F46" s="3"/>
      <c r="G46" s="3"/>
      <c r="H46" s="3"/>
      <c r="I46" s="3"/>
      <c r="J46" s="3"/>
    </row>
    <row r="47" spans="1:10">
      <c r="A47" t="s">
        <v>53</v>
      </c>
      <c r="B47" t="s">
        <v>52</v>
      </c>
      <c r="C47">
        <v>141</v>
      </c>
      <c r="D47">
        <v>1</v>
      </c>
      <c r="E47">
        <v>141</v>
      </c>
      <c r="G47">
        <v>2</v>
      </c>
    </row>
    <row r="48" spans="1:10" s="3" customFormat="1">
      <c r="A48" t="s">
        <v>53</v>
      </c>
      <c r="B48" s="1" t="s">
        <v>51</v>
      </c>
      <c r="C48">
        <v>506</v>
      </c>
      <c r="D48">
        <v>1</v>
      </c>
      <c r="E48">
        <v>506</v>
      </c>
      <c r="F48"/>
      <c r="G48">
        <v>2</v>
      </c>
      <c r="H48"/>
      <c r="I48"/>
      <c r="J48"/>
    </row>
    <row r="49" spans="1:10">
      <c r="A49" s="3" t="s">
        <v>53</v>
      </c>
      <c r="B49" s="3"/>
      <c r="C49" s="3"/>
      <c r="D49" s="3"/>
      <c r="E49" s="3">
        <f>SUM(E47:E48)</f>
        <v>647</v>
      </c>
      <c r="F49" s="3">
        <f>E49*1.1</f>
        <v>711.7</v>
      </c>
      <c r="G49" s="3">
        <v>4</v>
      </c>
      <c r="H49" s="3">
        <v>155.1</v>
      </c>
      <c r="I49" s="3">
        <f>F49+G49-H49</f>
        <v>560.6</v>
      </c>
      <c r="J49" s="3"/>
    </row>
    <row r="50" spans="1:10" s="3" customFormat="1">
      <c r="A50" t="s">
        <v>18</v>
      </c>
      <c r="B50" t="s">
        <v>17</v>
      </c>
      <c r="C50">
        <v>0</v>
      </c>
      <c r="D50"/>
      <c r="E50">
        <v>0</v>
      </c>
      <c r="F50"/>
      <c r="G50"/>
      <c r="H50"/>
      <c r="I50"/>
      <c r="J50"/>
    </row>
    <row r="51" spans="1:10">
      <c r="A51" s="3" t="s">
        <v>18</v>
      </c>
      <c r="B51" s="3"/>
      <c r="C51" s="3"/>
      <c r="D51" s="3"/>
      <c r="E51" s="3">
        <v>0</v>
      </c>
      <c r="F51" s="3">
        <v>0</v>
      </c>
      <c r="G51" s="3"/>
      <c r="H51" s="3"/>
      <c r="I51" s="3"/>
      <c r="J51" s="3"/>
    </row>
    <row r="52" spans="1:10">
      <c r="A52" t="s">
        <v>10</v>
      </c>
      <c r="B52" t="s">
        <v>9</v>
      </c>
      <c r="C52">
        <v>34</v>
      </c>
      <c r="D52">
        <v>5</v>
      </c>
      <c r="E52">
        <v>170</v>
      </c>
      <c r="G52">
        <v>5</v>
      </c>
    </row>
    <row r="53" spans="1:10" s="3" customFormat="1">
      <c r="A53" t="s">
        <v>10</v>
      </c>
      <c r="B53" s="1" t="s">
        <v>8</v>
      </c>
      <c r="C53"/>
      <c r="D53"/>
      <c r="E53"/>
      <c r="F53"/>
      <c r="G53"/>
      <c r="H53"/>
      <c r="I53"/>
      <c r="J53"/>
    </row>
    <row r="54" spans="1:10">
      <c r="A54" s="3" t="s">
        <v>10</v>
      </c>
      <c r="B54" s="3"/>
      <c r="C54" s="3"/>
      <c r="D54" s="3"/>
      <c r="E54" s="3">
        <f>SUM(E52:E53)</f>
        <v>170</v>
      </c>
      <c r="F54" s="3">
        <f>E54*1.13</f>
        <v>192.1</v>
      </c>
      <c r="G54" s="3">
        <v>5</v>
      </c>
      <c r="H54" s="3">
        <v>192.1</v>
      </c>
      <c r="I54" s="3">
        <v>5</v>
      </c>
      <c r="J54" s="3"/>
    </row>
    <row r="55" spans="1:10">
      <c r="A55" t="s">
        <v>75</v>
      </c>
      <c r="B55" t="s">
        <v>73</v>
      </c>
      <c r="C55">
        <v>155</v>
      </c>
      <c r="D55">
        <v>1</v>
      </c>
      <c r="E55">
        <v>155</v>
      </c>
      <c r="G55">
        <v>2</v>
      </c>
    </row>
    <row r="56" spans="1:10">
      <c r="A56" t="s">
        <v>75</v>
      </c>
      <c r="B56" t="s">
        <v>74</v>
      </c>
      <c r="C56">
        <v>0</v>
      </c>
      <c r="E56">
        <v>0</v>
      </c>
    </row>
    <row r="57" spans="1:10">
      <c r="A57" t="s">
        <v>75</v>
      </c>
      <c r="B57" t="s">
        <v>84</v>
      </c>
      <c r="C57">
        <v>75</v>
      </c>
      <c r="D57">
        <v>2</v>
      </c>
      <c r="E57">
        <v>150</v>
      </c>
      <c r="G57">
        <v>2</v>
      </c>
    </row>
    <row r="58" spans="1:10">
      <c r="A58" t="s">
        <v>75</v>
      </c>
      <c r="B58" t="s">
        <v>85</v>
      </c>
      <c r="C58">
        <v>50</v>
      </c>
      <c r="D58">
        <v>2</v>
      </c>
      <c r="E58">
        <v>100</v>
      </c>
      <c r="G58">
        <v>2</v>
      </c>
    </row>
    <row r="59" spans="1:10" s="3" customFormat="1">
      <c r="A59" t="s">
        <v>75</v>
      </c>
      <c r="B59" s="1" t="s">
        <v>86</v>
      </c>
      <c r="C59"/>
      <c r="D59"/>
      <c r="E59"/>
      <c r="F59"/>
      <c r="G59"/>
      <c r="H59"/>
      <c r="I59"/>
      <c r="J59"/>
    </row>
    <row r="60" spans="1:10">
      <c r="A60" s="3" t="s">
        <v>75</v>
      </c>
      <c r="B60" s="3"/>
      <c r="C60" s="3"/>
      <c r="D60" s="3"/>
      <c r="E60" s="3">
        <f>SUM(E55:E59)</f>
        <v>405</v>
      </c>
      <c r="F60" s="3">
        <f>E60*1.1</f>
        <v>445.50000000000006</v>
      </c>
      <c r="G60" s="3">
        <f>SUM(G55:G59)</f>
        <v>6</v>
      </c>
      <c r="H60" s="3">
        <v>445.5</v>
      </c>
      <c r="I60" s="3">
        <v>6</v>
      </c>
      <c r="J60" s="3"/>
    </row>
    <row r="61" spans="1:10">
      <c r="A61" t="s">
        <v>23</v>
      </c>
      <c r="B61" t="s">
        <v>46</v>
      </c>
      <c r="C61">
        <v>218</v>
      </c>
      <c r="D61">
        <v>1</v>
      </c>
      <c r="E61">
        <v>218</v>
      </c>
      <c r="G61">
        <v>2</v>
      </c>
    </row>
    <row r="62" spans="1:10">
      <c r="A62" t="s">
        <v>23</v>
      </c>
      <c r="B62" t="s">
        <v>47</v>
      </c>
      <c r="C62">
        <v>0</v>
      </c>
      <c r="E62">
        <v>0</v>
      </c>
    </row>
    <row r="63" spans="1:10">
      <c r="A63" t="s">
        <v>23</v>
      </c>
      <c r="B63" t="s">
        <v>50</v>
      </c>
      <c r="C63">
        <v>99</v>
      </c>
      <c r="D63">
        <v>1</v>
      </c>
      <c r="E63">
        <v>99</v>
      </c>
      <c r="G63">
        <v>2</v>
      </c>
    </row>
    <row r="64" spans="1:10">
      <c r="A64" t="s">
        <v>23</v>
      </c>
      <c r="B64" t="s">
        <v>108</v>
      </c>
      <c r="C64">
        <v>142</v>
      </c>
      <c r="D64">
        <v>1</v>
      </c>
      <c r="E64">
        <v>142</v>
      </c>
      <c r="G64">
        <v>2</v>
      </c>
    </row>
    <row r="65" spans="1:10">
      <c r="A65" t="s">
        <v>23</v>
      </c>
      <c r="B65" t="s">
        <v>113</v>
      </c>
      <c r="C65">
        <v>0</v>
      </c>
      <c r="E65">
        <v>0</v>
      </c>
    </row>
    <row r="66" spans="1:10">
      <c r="A66" t="s">
        <v>23</v>
      </c>
      <c r="B66" s="1" t="s">
        <v>121</v>
      </c>
      <c r="C66">
        <v>337</v>
      </c>
      <c r="D66">
        <v>1</v>
      </c>
      <c r="E66">
        <v>337</v>
      </c>
      <c r="G66">
        <v>2</v>
      </c>
    </row>
    <row r="67" spans="1:10">
      <c r="A67" t="s">
        <v>23</v>
      </c>
      <c r="B67" s="4" t="s">
        <v>114</v>
      </c>
      <c r="C67">
        <v>277</v>
      </c>
      <c r="D67">
        <v>1</v>
      </c>
      <c r="E67">
        <v>277</v>
      </c>
      <c r="G67">
        <v>2</v>
      </c>
    </row>
    <row r="68" spans="1:10" s="3" customFormat="1">
      <c r="A68" t="s">
        <v>23</v>
      </c>
      <c r="B68" t="s">
        <v>22</v>
      </c>
      <c r="C68">
        <v>54</v>
      </c>
      <c r="D68">
        <v>3</v>
      </c>
      <c r="E68">
        <f>C68*D68</f>
        <v>162</v>
      </c>
      <c r="F68"/>
      <c r="G68">
        <v>6</v>
      </c>
      <c r="H68"/>
      <c r="I68"/>
      <c r="J68"/>
    </row>
    <row r="69" spans="1:10">
      <c r="A69" s="3" t="s">
        <v>23</v>
      </c>
      <c r="B69" s="3"/>
      <c r="C69" s="3"/>
      <c r="D69" s="3"/>
      <c r="E69" s="3">
        <f>SUM(E61:E68)</f>
        <v>1235</v>
      </c>
      <c r="F69" s="3">
        <f>E69*1.1</f>
        <v>1358.5</v>
      </c>
      <c r="G69" s="3">
        <f>SUM(G61:G68)</f>
        <v>16</v>
      </c>
      <c r="H69" s="3">
        <v>869</v>
      </c>
      <c r="I69" s="3">
        <f>F69+G69-H69</f>
        <v>505.5</v>
      </c>
      <c r="J69" s="3"/>
    </row>
    <row r="70" spans="1:10" s="3" customFormat="1">
      <c r="A70" t="s">
        <v>77</v>
      </c>
      <c r="B70" s="1" t="s">
        <v>76</v>
      </c>
      <c r="C70"/>
      <c r="D70"/>
      <c r="E70"/>
      <c r="F70"/>
      <c r="G70"/>
      <c r="H70"/>
      <c r="I70"/>
      <c r="J70"/>
    </row>
    <row r="71" spans="1:10">
      <c r="A71" s="3" t="s">
        <v>77</v>
      </c>
      <c r="B71" s="3"/>
      <c r="C71" s="3"/>
      <c r="D71" s="3"/>
      <c r="E71" s="3"/>
      <c r="F71" s="3"/>
      <c r="G71" s="3"/>
      <c r="H71" s="3"/>
      <c r="I71" s="3"/>
      <c r="J71" s="3"/>
    </row>
    <row r="72" spans="1:10">
      <c r="A72" t="s">
        <v>28</v>
      </c>
      <c r="B72" t="s">
        <v>42</v>
      </c>
      <c r="C72">
        <v>0</v>
      </c>
      <c r="E72">
        <v>0</v>
      </c>
    </row>
    <row r="73" spans="1:10">
      <c r="A73" t="s">
        <v>28</v>
      </c>
      <c r="B73" t="s">
        <v>44</v>
      </c>
      <c r="C73">
        <v>0</v>
      </c>
      <c r="E73">
        <v>0</v>
      </c>
    </row>
    <row r="74" spans="1:10">
      <c r="A74" t="s">
        <v>28</v>
      </c>
      <c r="B74" s="5" t="s">
        <v>43</v>
      </c>
      <c r="C74">
        <v>277</v>
      </c>
      <c r="D74">
        <v>1</v>
      </c>
      <c r="E74">
        <v>277</v>
      </c>
      <c r="G74">
        <v>2</v>
      </c>
    </row>
    <row r="75" spans="1:10">
      <c r="A75" t="s">
        <v>28</v>
      </c>
      <c r="B75" t="s">
        <v>45</v>
      </c>
      <c r="C75">
        <v>0</v>
      </c>
      <c r="E75">
        <v>0</v>
      </c>
    </row>
    <row r="76" spans="1:10">
      <c r="A76" t="s">
        <v>28</v>
      </c>
      <c r="B76" t="s">
        <v>92</v>
      </c>
      <c r="C76">
        <v>0</v>
      </c>
      <c r="E76">
        <v>0</v>
      </c>
    </row>
    <row r="77" spans="1:10">
      <c r="A77" t="s">
        <v>28</v>
      </c>
      <c r="B77" t="s">
        <v>24</v>
      </c>
      <c r="C77">
        <v>108</v>
      </c>
      <c r="D77">
        <v>1</v>
      </c>
      <c r="E77">
        <v>108</v>
      </c>
      <c r="G77">
        <v>2</v>
      </c>
    </row>
    <row r="78" spans="1:10">
      <c r="A78" t="s">
        <v>28</v>
      </c>
      <c r="B78" t="s">
        <v>87</v>
      </c>
      <c r="C78">
        <v>0</v>
      </c>
      <c r="E78">
        <v>0</v>
      </c>
    </row>
    <row r="79" spans="1:10">
      <c r="A79" t="s">
        <v>28</v>
      </c>
      <c r="B79" t="s">
        <v>91</v>
      </c>
      <c r="C79">
        <v>0</v>
      </c>
      <c r="E79">
        <v>0</v>
      </c>
    </row>
    <row r="80" spans="1:10">
      <c r="A80" t="s">
        <v>28</v>
      </c>
      <c r="B80" t="s">
        <v>27</v>
      </c>
      <c r="C80">
        <v>0</v>
      </c>
      <c r="E80">
        <v>0</v>
      </c>
    </row>
    <row r="81" spans="1:10">
      <c r="A81" t="s">
        <v>28</v>
      </c>
      <c r="B81" t="s">
        <v>89</v>
      </c>
      <c r="C81">
        <v>0</v>
      </c>
      <c r="E81">
        <v>0</v>
      </c>
    </row>
    <row r="82" spans="1:10">
      <c r="A82" t="s">
        <v>28</v>
      </c>
      <c r="B82" t="s">
        <v>93</v>
      </c>
      <c r="C82">
        <v>0</v>
      </c>
      <c r="E82">
        <v>0</v>
      </c>
    </row>
    <row r="83" spans="1:10">
      <c r="A83" t="s">
        <v>28</v>
      </c>
      <c r="B83" t="s">
        <v>26</v>
      </c>
      <c r="C83">
        <v>0</v>
      </c>
      <c r="E83">
        <v>0</v>
      </c>
    </row>
    <row r="84" spans="1:10" s="3" customFormat="1">
      <c r="A84" t="s">
        <v>28</v>
      </c>
      <c r="B84" t="s">
        <v>25</v>
      </c>
      <c r="C84">
        <v>235</v>
      </c>
      <c r="D84">
        <v>1</v>
      </c>
      <c r="E84">
        <v>235</v>
      </c>
      <c r="F84"/>
      <c r="G84">
        <v>2</v>
      </c>
      <c r="H84"/>
      <c r="I84"/>
      <c r="J84"/>
    </row>
    <row r="85" spans="1:10">
      <c r="A85" s="3" t="s">
        <v>28</v>
      </c>
      <c r="B85" s="3"/>
      <c r="C85" s="3"/>
      <c r="D85" s="3"/>
      <c r="E85" s="3">
        <f>SUM(E72:E84)</f>
        <v>620</v>
      </c>
      <c r="F85" s="3">
        <f>E85*1.13</f>
        <v>700.59999999999991</v>
      </c>
      <c r="G85" s="3">
        <f>SUM(G72:G84)</f>
        <v>6</v>
      </c>
      <c r="H85" s="3">
        <v>388</v>
      </c>
      <c r="I85" s="3">
        <f>F85+G85-H85</f>
        <v>318.59999999999991</v>
      </c>
      <c r="J85" s="3"/>
    </row>
    <row r="86" spans="1:10">
      <c r="A86" t="s">
        <v>48</v>
      </c>
      <c r="B86" t="s">
        <v>49</v>
      </c>
      <c r="C86">
        <v>342</v>
      </c>
      <c r="D86">
        <v>1</v>
      </c>
      <c r="E86">
        <v>342</v>
      </c>
      <c r="G86">
        <v>2</v>
      </c>
    </row>
    <row r="87" spans="1:10">
      <c r="A87" t="s">
        <v>48</v>
      </c>
      <c r="B87" t="s">
        <v>101</v>
      </c>
      <c r="C87">
        <v>81</v>
      </c>
      <c r="D87">
        <v>1</v>
      </c>
      <c r="E87">
        <v>81</v>
      </c>
      <c r="G87">
        <v>2</v>
      </c>
    </row>
    <row r="88" spans="1:10">
      <c r="A88" t="s">
        <v>48</v>
      </c>
      <c r="B88" t="s">
        <v>90</v>
      </c>
      <c r="C88">
        <v>212</v>
      </c>
      <c r="D88">
        <v>1</v>
      </c>
      <c r="E88">
        <v>212</v>
      </c>
      <c r="G88">
        <v>2</v>
      </c>
    </row>
    <row r="89" spans="1:10" s="3" customFormat="1">
      <c r="A89" t="s">
        <v>48</v>
      </c>
      <c r="B89" t="s">
        <v>88</v>
      </c>
      <c r="C89">
        <v>0</v>
      </c>
      <c r="D89"/>
      <c r="E89">
        <v>0</v>
      </c>
      <c r="F89"/>
      <c r="G89"/>
      <c r="H89"/>
      <c r="I89"/>
      <c r="J89"/>
    </row>
    <row r="90" spans="1:10">
      <c r="A90" s="3" t="s">
        <v>48</v>
      </c>
      <c r="B90" s="3"/>
      <c r="C90" s="3"/>
      <c r="D90" s="3"/>
      <c r="E90" s="3">
        <f>SUM(E86:E89)</f>
        <v>635</v>
      </c>
      <c r="F90" s="3">
        <f>E90*1.1</f>
        <v>698.5</v>
      </c>
      <c r="G90" s="3">
        <f>SUM(G86:G89)</f>
        <v>6</v>
      </c>
      <c r="H90" s="3">
        <v>698.5</v>
      </c>
      <c r="I90" s="3">
        <v>6</v>
      </c>
      <c r="J90" s="3"/>
    </row>
    <row r="91" spans="1:10">
      <c r="A91" t="s">
        <v>19</v>
      </c>
      <c r="B91" t="s">
        <v>105</v>
      </c>
      <c r="C91">
        <v>129</v>
      </c>
      <c r="D91">
        <v>1</v>
      </c>
      <c r="E91">
        <v>129</v>
      </c>
      <c r="G91">
        <v>2</v>
      </c>
    </row>
    <row r="92" spans="1:10">
      <c r="A92" t="s">
        <v>19</v>
      </c>
      <c r="B92" t="s">
        <v>103</v>
      </c>
      <c r="C92">
        <v>129</v>
      </c>
      <c r="D92">
        <v>1</v>
      </c>
      <c r="E92">
        <v>129</v>
      </c>
      <c r="G92">
        <v>2</v>
      </c>
    </row>
    <row r="93" spans="1:10">
      <c r="A93" t="s">
        <v>19</v>
      </c>
      <c r="B93" t="s">
        <v>104</v>
      </c>
      <c r="C93">
        <v>0</v>
      </c>
      <c r="E93">
        <v>0</v>
      </c>
    </row>
    <row r="94" spans="1:10">
      <c r="A94" t="s">
        <v>19</v>
      </c>
      <c r="B94" t="s">
        <v>78</v>
      </c>
      <c r="C94">
        <v>0</v>
      </c>
      <c r="E94">
        <v>0</v>
      </c>
    </row>
    <row r="95" spans="1:10">
      <c r="A95" t="s">
        <v>19</v>
      </c>
      <c r="B95" t="s">
        <v>20</v>
      </c>
      <c r="C95">
        <v>0</v>
      </c>
      <c r="E95">
        <v>0</v>
      </c>
    </row>
    <row r="96" spans="1:10" s="3" customFormat="1">
      <c r="A96" t="s">
        <v>19</v>
      </c>
      <c r="B96" t="s">
        <v>21</v>
      </c>
      <c r="C96">
        <v>454</v>
      </c>
      <c r="D96">
        <v>1</v>
      </c>
      <c r="E96">
        <v>454</v>
      </c>
      <c r="F96"/>
      <c r="G96">
        <v>2</v>
      </c>
      <c r="H96"/>
      <c r="I96"/>
      <c r="J96"/>
    </row>
    <row r="97" spans="1:10">
      <c r="A97" s="3" t="s">
        <v>19</v>
      </c>
      <c r="B97" s="3"/>
      <c r="C97" s="3"/>
      <c r="D97" s="3"/>
      <c r="E97" s="3">
        <f>SUM(E91:E96)</f>
        <v>712</v>
      </c>
      <c r="F97" s="3">
        <f>E97*1.1</f>
        <v>783.2</v>
      </c>
      <c r="G97" s="3">
        <f>SUM(G91:G96)</f>
        <v>6</v>
      </c>
      <c r="H97" s="3">
        <v>782.2</v>
      </c>
      <c r="I97" s="3">
        <v>6</v>
      </c>
      <c r="J97" s="3"/>
    </row>
    <row r="98" spans="1:10">
      <c r="A98" t="s">
        <v>15</v>
      </c>
      <c r="B98" t="s">
        <v>13</v>
      </c>
      <c r="C98">
        <v>208</v>
      </c>
      <c r="D98">
        <v>1</v>
      </c>
      <c r="E98">
        <v>208</v>
      </c>
      <c r="G98">
        <v>2</v>
      </c>
    </row>
    <row r="99" spans="1:10">
      <c r="A99" t="s">
        <v>15</v>
      </c>
      <c r="B99" t="s">
        <v>12</v>
      </c>
      <c r="C99">
        <v>168</v>
      </c>
      <c r="D99">
        <v>1</v>
      </c>
      <c r="E99">
        <v>168</v>
      </c>
      <c r="G99">
        <v>2</v>
      </c>
    </row>
    <row r="100" spans="1:10">
      <c r="A100" t="s">
        <v>15</v>
      </c>
      <c r="B100" t="s">
        <v>14</v>
      </c>
      <c r="C100">
        <v>299</v>
      </c>
      <c r="D100">
        <v>1</v>
      </c>
      <c r="E100">
        <v>299</v>
      </c>
      <c r="G100">
        <v>2</v>
      </c>
    </row>
    <row r="101" spans="1:10" s="3" customFormat="1">
      <c r="A101" t="s">
        <v>15</v>
      </c>
      <c r="B101" t="s">
        <v>11</v>
      </c>
      <c r="C101"/>
      <c r="D101"/>
      <c r="E101"/>
      <c r="F101"/>
      <c r="G101"/>
      <c r="H101"/>
      <c r="I101"/>
      <c r="J101"/>
    </row>
    <row r="102" spans="1:10">
      <c r="A102" s="3" t="s">
        <v>15</v>
      </c>
      <c r="B102" s="3"/>
      <c r="C102" s="3"/>
      <c r="D102" s="3"/>
      <c r="E102" s="3">
        <f>SUM(E98:E101)</f>
        <v>675</v>
      </c>
      <c r="F102" s="3">
        <f>E102*1.1</f>
        <v>742.50000000000011</v>
      </c>
      <c r="G102" s="3">
        <f>SUM(G98:G101)</f>
        <v>6</v>
      </c>
      <c r="H102" s="3" t="s">
        <v>132</v>
      </c>
      <c r="I102" s="3">
        <v>6</v>
      </c>
      <c r="J102" s="3"/>
    </row>
    <row r="103" spans="1:10">
      <c r="A103" t="s">
        <v>4</v>
      </c>
      <c r="B103" t="s">
        <v>6</v>
      </c>
      <c r="C103">
        <v>31</v>
      </c>
      <c r="D103">
        <v>2</v>
      </c>
      <c r="E103">
        <v>62</v>
      </c>
      <c r="G103">
        <v>2</v>
      </c>
    </row>
    <row r="104" spans="1:10">
      <c r="A104" t="s">
        <v>4</v>
      </c>
      <c r="B104" t="s">
        <v>7</v>
      </c>
      <c r="C104">
        <v>12</v>
      </c>
      <c r="D104">
        <v>3</v>
      </c>
      <c r="E104">
        <v>36</v>
      </c>
      <c r="G104">
        <v>3</v>
      </c>
    </row>
    <row r="105" spans="1:10">
      <c r="A105" t="s">
        <v>4</v>
      </c>
      <c r="B105" t="s">
        <v>69</v>
      </c>
      <c r="C105">
        <v>35</v>
      </c>
      <c r="D105">
        <v>5</v>
      </c>
      <c r="E105">
        <v>175</v>
      </c>
      <c r="G105">
        <v>10</v>
      </c>
    </row>
    <row r="106" spans="1:10" s="3" customFormat="1">
      <c r="A106" t="s">
        <v>4</v>
      </c>
      <c r="B106" t="s">
        <v>5</v>
      </c>
      <c r="C106">
        <v>23</v>
      </c>
      <c r="D106">
        <v>2</v>
      </c>
      <c r="E106">
        <v>46</v>
      </c>
      <c r="F106"/>
      <c r="G106">
        <v>2</v>
      </c>
      <c r="H106"/>
      <c r="I106"/>
      <c r="J106"/>
    </row>
    <row r="107" spans="1:10">
      <c r="A107" s="3" t="s">
        <v>4</v>
      </c>
      <c r="B107" s="3"/>
      <c r="C107" s="3"/>
      <c r="D107" s="3"/>
      <c r="E107" s="3">
        <f>SUM(E103:E106)</f>
        <v>319</v>
      </c>
      <c r="F107" s="3">
        <f>E107*1.13</f>
        <v>360.46999999999997</v>
      </c>
      <c r="G107" s="3">
        <f>SUM(G103:G106)</f>
        <v>17</v>
      </c>
      <c r="H107" s="3">
        <v>360</v>
      </c>
      <c r="I107" s="3">
        <v>17</v>
      </c>
      <c r="J107" s="3"/>
    </row>
    <row r="108" spans="1:10">
      <c r="A108" t="s">
        <v>95</v>
      </c>
      <c r="B108" t="s">
        <v>96</v>
      </c>
      <c r="C108">
        <v>65</v>
      </c>
      <c r="D108">
        <v>1</v>
      </c>
      <c r="E108">
        <v>65</v>
      </c>
    </row>
    <row r="109" spans="1:10">
      <c r="A109" t="s">
        <v>95</v>
      </c>
      <c r="B109" t="s">
        <v>97</v>
      </c>
      <c r="C109">
        <v>37</v>
      </c>
      <c r="D109">
        <v>2</v>
      </c>
      <c r="E109">
        <v>74</v>
      </c>
    </row>
    <row r="110" spans="1:10">
      <c r="A110" t="s">
        <v>95</v>
      </c>
      <c r="B110" t="s">
        <v>102</v>
      </c>
      <c r="C110">
        <v>50</v>
      </c>
      <c r="D110">
        <v>1</v>
      </c>
      <c r="E110">
        <v>50</v>
      </c>
    </row>
    <row r="111" spans="1:10">
      <c r="A111" t="s">
        <v>95</v>
      </c>
      <c r="B111" t="s">
        <v>107</v>
      </c>
      <c r="C111">
        <v>104</v>
      </c>
      <c r="D111">
        <v>3</v>
      </c>
      <c r="E111">
        <v>312</v>
      </c>
    </row>
    <row r="112" spans="1:10">
      <c r="A112" t="s">
        <v>116</v>
      </c>
      <c r="B112" t="s">
        <v>115</v>
      </c>
      <c r="C112">
        <v>1810</v>
      </c>
      <c r="D112">
        <v>1</v>
      </c>
      <c r="E112">
        <v>1810</v>
      </c>
    </row>
    <row r="115" spans="1:9">
      <c r="B115" s="1" t="s">
        <v>139</v>
      </c>
    </row>
    <row r="117" spans="1:9">
      <c r="A117" t="s">
        <v>126</v>
      </c>
      <c r="B117" t="s">
        <v>122</v>
      </c>
      <c r="C117">
        <v>0</v>
      </c>
      <c r="E117">
        <v>0</v>
      </c>
    </row>
    <row r="118" spans="1:9">
      <c r="A118" t="s">
        <v>126</v>
      </c>
      <c r="B118" t="s">
        <v>123</v>
      </c>
      <c r="C118">
        <v>296</v>
      </c>
      <c r="D118">
        <v>1</v>
      </c>
      <c r="E118">
        <v>296</v>
      </c>
      <c r="G118">
        <v>2</v>
      </c>
    </row>
    <row r="119" spans="1:9">
      <c r="A119" t="s">
        <v>126</v>
      </c>
      <c r="B119" t="s">
        <v>124</v>
      </c>
      <c r="C119">
        <v>0</v>
      </c>
      <c r="E119">
        <v>0</v>
      </c>
    </row>
    <row r="120" spans="1:9">
      <c r="A120" t="s">
        <v>126</v>
      </c>
      <c r="B120" t="s">
        <v>125</v>
      </c>
      <c r="C120">
        <v>0</v>
      </c>
      <c r="E120">
        <v>0</v>
      </c>
    </row>
    <row r="121" spans="1:9" s="3" customFormat="1">
      <c r="A121" s="3" t="s">
        <v>126</v>
      </c>
      <c r="E121" s="3">
        <f>SUM(E117:E120)</f>
        <v>296</v>
      </c>
      <c r="F121" s="3">
        <f>E121*1.1</f>
        <v>325.60000000000002</v>
      </c>
      <c r="G121" s="3">
        <v>2</v>
      </c>
      <c r="I121" s="3">
        <v>328</v>
      </c>
    </row>
    <row r="122" spans="1:9">
      <c r="A122" t="s">
        <v>48</v>
      </c>
      <c r="B122" t="s">
        <v>127</v>
      </c>
      <c r="C122">
        <v>0</v>
      </c>
      <c r="E122">
        <v>0</v>
      </c>
    </row>
    <row r="123" spans="1:9">
      <c r="A123" t="s">
        <v>48</v>
      </c>
      <c r="B123" t="s">
        <v>128</v>
      </c>
      <c r="C123">
        <v>99</v>
      </c>
      <c r="D123">
        <v>1</v>
      </c>
      <c r="E123">
        <v>99</v>
      </c>
      <c r="G123">
        <v>2</v>
      </c>
    </row>
    <row r="124" spans="1:9">
      <c r="A124" t="s">
        <v>48</v>
      </c>
      <c r="B124" t="s">
        <v>129</v>
      </c>
      <c r="C124">
        <v>23.2</v>
      </c>
      <c r="D124">
        <v>3</v>
      </c>
      <c r="E124">
        <f>C124*D124</f>
        <v>69.599999999999994</v>
      </c>
      <c r="G124">
        <v>3</v>
      </c>
    </row>
    <row r="125" spans="1:9">
      <c r="A125" t="s">
        <v>48</v>
      </c>
      <c r="B125" t="s">
        <v>130</v>
      </c>
      <c r="C125">
        <v>0</v>
      </c>
      <c r="E125">
        <v>0</v>
      </c>
    </row>
    <row r="126" spans="1:9">
      <c r="A126" t="s">
        <v>48</v>
      </c>
      <c r="B126" t="s">
        <v>131</v>
      </c>
      <c r="C126">
        <v>188</v>
      </c>
      <c r="D126">
        <v>1</v>
      </c>
      <c r="E126">
        <v>188</v>
      </c>
    </row>
    <row r="127" spans="1:9" s="3" customFormat="1">
      <c r="A127" s="3" t="s">
        <v>48</v>
      </c>
      <c r="E127" s="3">
        <f>SUM(E122:E126)</f>
        <v>356.6</v>
      </c>
      <c r="F127" s="3">
        <f>E127*1.1</f>
        <v>392.26000000000005</v>
      </c>
      <c r="G127" s="3">
        <v>5</v>
      </c>
      <c r="I127" s="3">
        <v>397</v>
      </c>
    </row>
    <row r="128" spans="1:9">
      <c r="A128" t="s">
        <v>35</v>
      </c>
      <c r="B128" t="s">
        <v>135</v>
      </c>
      <c r="C128">
        <v>112</v>
      </c>
      <c r="D128">
        <v>2</v>
      </c>
      <c r="E128">
        <v>224</v>
      </c>
      <c r="G128">
        <v>4</v>
      </c>
    </row>
    <row r="129" spans="1:9">
      <c r="A129" t="s">
        <v>35</v>
      </c>
      <c r="B129" t="s">
        <v>136</v>
      </c>
      <c r="C129">
        <v>114</v>
      </c>
      <c r="D129">
        <v>1</v>
      </c>
      <c r="E129">
        <v>114</v>
      </c>
      <c r="G129">
        <v>2</v>
      </c>
    </row>
    <row r="130" spans="1:9">
      <c r="A130" t="s">
        <v>35</v>
      </c>
      <c r="B130" t="s">
        <v>133</v>
      </c>
      <c r="C130">
        <v>112</v>
      </c>
      <c r="D130">
        <v>2</v>
      </c>
      <c r="E130">
        <v>224</v>
      </c>
      <c r="G130">
        <v>4</v>
      </c>
    </row>
    <row r="131" spans="1:9">
      <c r="A131" t="s">
        <v>35</v>
      </c>
      <c r="B131" t="s">
        <v>134</v>
      </c>
      <c r="C131">
        <v>112</v>
      </c>
      <c r="D131">
        <v>2</v>
      </c>
      <c r="E131">
        <v>224</v>
      </c>
      <c r="G131">
        <v>4</v>
      </c>
    </row>
    <row r="132" spans="1:9">
      <c r="A132" t="s">
        <v>35</v>
      </c>
      <c r="B132" t="s">
        <v>137</v>
      </c>
      <c r="C132">
        <v>129</v>
      </c>
      <c r="D132">
        <v>1</v>
      </c>
      <c r="E132">
        <v>129</v>
      </c>
      <c r="G132">
        <v>2</v>
      </c>
    </row>
    <row r="133" spans="1:9">
      <c r="A133" t="s">
        <v>35</v>
      </c>
      <c r="B133" t="s">
        <v>138</v>
      </c>
      <c r="C133">
        <v>134</v>
      </c>
      <c r="D133">
        <v>1</v>
      </c>
      <c r="E133">
        <v>134</v>
      </c>
      <c r="G133">
        <v>2</v>
      </c>
    </row>
    <row r="134" spans="1:9">
      <c r="A134" t="s">
        <v>35</v>
      </c>
      <c r="B134" t="s">
        <v>117</v>
      </c>
      <c r="C134" s="4">
        <v>112</v>
      </c>
      <c r="D134" s="4">
        <v>1</v>
      </c>
      <c r="E134" s="4">
        <v>112</v>
      </c>
      <c r="G134" s="4">
        <v>2</v>
      </c>
    </row>
    <row r="135" spans="1:9" s="3" customFormat="1">
      <c r="A135" s="3" t="s">
        <v>35</v>
      </c>
      <c r="E135" s="3">
        <f>SUM(E128:E134)</f>
        <v>1161</v>
      </c>
      <c r="F135" s="3">
        <f>E135*1.1</f>
        <v>1277.1000000000001</v>
      </c>
      <c r="G135" s="3">
        <f>SUM(G129:G134)</f>
        <v>16</v>
      </c>
      <c r="I135" s="3">
        <f>F135+G135</f>
        <v>1293.1000000000001</v>
      </c>
    </row>
  </sheetData>
  <sortState ref="A2:F128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2013-07-20T16:00:15Z</dcterms:modified>
</cp:coreProperties>
</file>