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94" i="1" l="1"/>
  <c r="H160" i="1"/>
  <c r="F160" i="1"/>
  <c r="E160" i="1"/>
  <c r="E121" i="1"/>
  <c r="F121" i="1" s="1"/>
  <c r="H121" i="1" s="1"/>
  <c r="E81" i="1"/>
  <c r="E72" i="1"/>
  <c r="F72" i="1" s="1"/>
  <c r="H72" i="1" s="1"/>
  <c r="G44" i="1"/>
  <c r="E144" i="1"/>
  <c r="F144" i="1" s="1"/>
  <c r="H144" i="1" s="1"/>
  <c r="E140" i="1"/>
  <c r="F140" i="1" s="1"/>
  <c r="H140" i="1" s="1"/>
  <c r="E148" i="1"/>
  <c r="F148" i="1" s="1"/>
  <c r="H148" i="1" s="1"/>
  <c r="E94" i="1"/>
  <c r="F94" i="1" s="1"/>
  <c r="E75" i="1"/>
  <c r="F75" i="1" s="1"/>
  <c r="H75" i="1" s="1"/>
  <c r="E7" i="1"/>
  <c r="F7" i="1" s="1"/>
  <c r="H7" i="1" s="1"/>
  <c r="E103" i="1"/>
  <c r="E102" i="1"/>
  <c r="H94" i="1" l="1"/>
  <c r="E109" i="1"/>
  <c r="F109" i="1" s="1"/>
  <c r="H109" i="1" s="1"/>
  <c r="E167" i="1"/>
  <c r="F167" i="1" s="1"/>
  <c r="H167" i="1" s="1"/>
  <c r="E156" i="1"/>
  <c r="F156" i="1" s="1"/>
  <c r="H156" i="1" s="1"/>
  <c r="E142" i="1"/>
  <c r="F142" i="1" s="1"/>
  <c r="H142" i="1" s="1"/>
  <c r="E131" i="1"/>
  <c r="F131" i="1" s="1"/>
  <c r="H131" i="1" s="1"/>
  <c r="E112" i="1"/>
  <c r="F112" i="1" s="1"/>
  <c r="H112" i="1" s="1"/>
  <c r="E92" i="1"/>
  <c r="F92" i="1" s="1"/>
  <c r="H92" i="1" s="1"/>
  <c r="E84" i="1"/>
  <c r="F84" i="1" s="1"/>
  <c r="H84" i="1" s="1"/>
  <c r="F81" i="1"/>
  <c r="H81" i="1" s="1"/>
  <c r="E66" i="1"/>
  <c r="F66" i="1" s="1"/>
  <c r="H66" i="1" s="1"/>
  <c r="E60" i="1"/>
  <c r="F60" i="1" s="1"/>
  <c r="H60" i="1" s="1"/>
  <c r="E49" i="1"/>
  <c r="F49" i="1" s="1"/>
  <c r="H49" i="1" s="1"/>
  <c r="E44" i="1"/>
  <c r="F44" i="1" s="1"/>
  <c r="H44" i="1" s="1"/>
  <c r="E38" i="1"/>
  <c r="F38" i="1" s="1"/>
  <c r="H38" i="1" s="1"/>
  <c r="E31" i="1"/>
  <c r="F31" i="1" s="1"/>
  <c r="H31" i="1" s="1"/>
  <c r="E27" i="1"/>
  <c r="F27" i="1" s="1"/>
  <c r="H27" i="1" s="1"/>
  <c r="E25" i="1"/>
  <c r="F25" i="1" s="1"/>
  <c r="H25" i="1" s="1"/>
  <c r="E21" i="1"/>
  <c r="F21" i="1" s="1"/>
  <c r="H21" i="1" s="1"/>
  <c r="E17" i="1"/>
  <c r="F17" i="1" s="1"/>
  <c r="H17" i="1" s="1"/>
  <c r="E14" i="1"/>
  <c r="F14" i="1" s="1"/>
  <c r="H14" i="1" s="1"/>
  <c r="E11" i="1"/>
  <c r="F11" i="1" s="1"/>
  <c r="H11" i="1" s="1"/>
  <c r="E5" i="1"/>
  <c r="F5" i="1" s="1"/>
  <c r="H5" i="1" s="1"/>
  <c r="E115" i="1"/>
  <c r="E116" i="1" s="1"/>
  <c r="F116" i="1" s="1"/>
  <c r="H116" i="1" s="1"/>
  <c r="E132" i="1"/>
  <c r="E138" i="1" s="1"/>
  <c r="F138" i="1" s="1"/>
  <c r="H138" i="1" s="1"/>
  <c r="E125" i="1"/>
  <c r="E128" i="1" s="1"/>
  <c r="F128" i="1" s="1"/>
  <c r="H128" i="1" s="1"/>
  <c r="E168" i="1"/>
  <c r="E169" i="1" s="1"/>
  <c r="F169" i="1" s="1"/>
  <c r="H169" i="1" s="1"/>
  <c r="E162" i="1"/>
  <c r="E163" i="1" s="1"/>
  <c r="F163" i="1" s="1"/>
  <c r="H163" i="1" s="1"/>
</calcChain>
</file>

<file path=xl/sharedStrings.xml><?xml version="1.0" encoding="utf-8"?>
<sst xmlns="http://schemas.openxmlformats.org/spreadsheetml/2006/main" count="314" uniqueCount="182">
  <si>
    <t>ник</t>
  </si>
  <si>
    <t>наименование</t>
  </si>
  <si>
    <t>цена</t>
  </si>
  <si>
    <t>кол-во</t>
  </si>
  <si>
    <t>итого</t>
  </si>
  <si>
    <t>с орг%</t>
  </si>
  <si>
    <t>сдано</t>
  </si>
  <si>
    <t>долг</t>
  </si>
  <si>
    <t>Даньчик</t>
  </si>
  <si>
    <t xml:space="preserve">1) Шапка детская (Кроха) Артикул: С-818 р.54 синий 364,00 </t>
  </si>
  <si>
    <t>2) Кофточка ясельная (Консалт) Артикул: К300043 р.52/86 небесно-голубой 150,00</t>
  </si>
  <si>
    <t>Пижама для девочки (Черубино) Артикул: CAK5252 454 р. - р.104/56 -бирюзовый (замена персиковый)</t>
  </si>
  <si>
    <t>lulka12</t>
  </si>
  <si>
    <t>valenana</t>
  </si>
  <si>
    <t>Шапка детская (Арктик) Артикул: ТР-147, р54-56 </t>
  </si>
  <si>
    <t>Шапка детская (Арктик) Артикул: ТВ-37 , р.44 </t>
  </si>
  <si>
    <t>Трусы ясельные (Черубино),Артикул: CAB1376, р.74, - 3 шт., желтый, розовый, бирюзовый (на девочку)</t>
  </si>
  <si>
    <t>Футболка для девочки (Черубино) Артикул: CSK61330 р. 116 розовый 259руб </t>
  </si>
  <si>
    <t>Футболка для девочки (Черубино) Артикул: CSK61320 р. 116 коралловый 242 руб</t>
  </si>
  <si>
    <t>malina-k</t>
  </si>
  <si>
    <t xml:space="preserve">1.Колготки детские (Орел) Артикул: с811ор Размер 20/21 (134-140), цена 201р 1шт </t>
  </si>
  <si>
    <t xml:space="preserve">2.Колготки детские (Красная ветка) Артикул: с835кв Размер 20/21 цена 139р 1шт </t>
  </si>
  <si>
    <t xml:space="preserve">3.Колготки детские (Красная ветка) Артикул: с839кр.в. Размер 20/21 цена 139р 1шт </t>
  </si>
  <si>
    <t xml:space="preserve">4.Колготки детские (Орел) Артикул: с566ор Размер 20/21 цена 159,7р 1шт </t>
  </si>
  <si>
    <t>5.Майка (Евразия) Артикул: К238 Размер 7-8/128 цена 130р 1шт</t>
  </si>
  <si>
    <t>IRINA***Suspitsyna</t>
  </si>
  <si>
    <t>Дегтярёва Ю.Ю.</t>
  </si>
  <si>
    <t>На девочку:</t>
  </si>
  <si>
    <t xml:space="preserve">Трусы для девочки (Черубино) Артикул: Артикул: CAJ1362 размер 134, 5 шт. разного цвета </t>
  </si>
  <si>
    <t xml:space="preserve">Колготки детские (Консалт) Артикул: К9039-2 размер 140-146-1 </t>
  </si>
  <si>
    <t xml:space="preserve">Носки детские (Консалт) Артикул: К9526-26-3, размер 20, 1 набор </t>
  </si>
  <si>
    <t xml:space="preserve">Носки детские плюш (Орел) Артикул: с663ор размер 22-24, 5 пар </t>
  </si>
  <si>
    <t xml:space="preserve">Носки детские (Планета Носков) Артикул: 3011пн размер 22 5 пар </t>
  </si>
  <si>
    <t>Носки дет.плюш (Красная ветка) Артикул: с645кр.в р. 22-24, 5 пар</t>
  </si>
  <si>
    <t xml:space="preserve">Костюм детский (Лунева) Артикул: 02-25 р.104 - 343р. </t>
  </si>
  <si>
    <t xml:space="preserve">Футболка для девочки (Черубино) Артикул: CSK61330 р.104 /56- 259р. изумрудный </t>
  </si>
  <si>
    <t>Кофточка ясельная Консалт (Crockid) Артикул: К300050-2, цвет неж.роз+мят.поп-звезда, р.52\80, цена 185 руб. на девочку </t>
  </si>
  <si>
    <t>Брюки ясельные Консалт (Crockid) Артикул К4072, цвет роз. пудра р.52\80, цена 150руб., на девочку </t>
  </si>
  <si>
    <t>Ползунки дет.без следа "Мышка-норушка" (Юник) Артикул: U466-37, цвет коралловый,р.80 цена 122руб.</t>
  </si>
  <si>
    <t>Elena_DiK</t>
  </si>
  <si>
    <t>1. Куртка для девочек (Консалт) Арт. К3326к45 р-р 76/ 146, </t>
  </si>
  <si>
    <t>2. Джемпер детский (Консалт) Арт. ФЛ30001н6рр р-р 76/146, </t>
  </si>
  <si>
    <t>3. Куртка детская (Консалт) Арт. ФЛ34011н7БЮ р- р 60/116 или замена ФЛ34015н4БЮ такого же размера, </t>
  </si>
  <si>
    <t>4. Бриджи детские для девочки (Мило Слава) Арт. Д0722 р-р 146/76 - 2 шт.</t>
  </si>
  <si>
    <t>лвс1980</t>
  </si>
  <si>
    <t>ellf</t>
  </si>
  <si>
    <t>Сорочка для мальчика (Орби) Артикул: 61887 158/76/35 серый вар.3 (или вар.2) цена 289 руб. - 1 шт. </t>
  </si>
  <si>
    <t>Сорочка для мальчика (Орби) Артикул: 61887 158/76/35 голубой вар.10 цена 289 руб. - 1 шт. </t>
  </si>
  <si>
    <t>Перчатки детские (Кроха) Артикул: G-15 размер 12-14 лет цвет черный цена 493 руб. - 1 шт. (замена серый цвет или синий в порядке предпочтения) </t>
  </si>
  <si>
    <t>Платье для девочки (Черубино), артикул CSK61391, размер 98, цвет бирюзовый</t>
  </si>
  <si>
    <t>ЕленаПа</t>
  </si>
  <si>
    <t>1. Комплект (кофточка+ползунки) (Евразия), арт.П575, р-р 6/68-1шт, цена-307р </t>
  </si>
  <si>
    <t>2. Комбинезон (Евразия), арт. П569, р-р 6/68 -1шт, цв. салат.цена-332р </t>
  </si>
  <si>
    <t>3. Комбинезон детский (Лунева), арт.041-2, р-р 68-1шт, цена-436р </t>
  </si>
  <si>
    <t>4. Комбинезон детский (Лунева), арт.041-1, р-р 68-1шт, цена-436р </t>
  </si>
  <si>
    <t>5. Комбинезон детский (Лунева), арт.041-6, р-р 68-1шт, цена-343р</t>
  </si>
  <si>
    <t>NADKOT</t>
  </si>
  <si>
    <t>Рукавицы детские (Кроха) Артикул: LM-3 размер 4-6 цвет ярко-розовый. Цена 391 руб.</t>
  </si>
  <si>
    <t>kotic</t>
  </si>
  <si>
    <t xml:space="preserve">Рукавицы детские (Кроха) размер 2-4, цвет розовый Артикул: M-44 357 руб. </t>
  </si>
  <si>
    <t xml:space="preserve">Рукавицы детские (Кроха) размер 2-4 цвет розовый Артикул: M-34 329 руб. </t>
  </si>
  <si>
    <t>Рукавицы детские (Кроха) размер 4-6 цвет чёрный Артикул: M-35 359 руб.</t>
  </si>
  <si>
    <t xml:space="preserve">Колготки дет. Демисезонные с фактурным переплетением (Орел) Артикул: с230ор р. 134-140 40.50р цвет белый на девочку 1 шт </t>
  </si>
  <si>
    <t xml:space="preserve">Колготки дет. детские эластичные колготки, без рисунка (Орел) Артикул: с660ор р. 134-140 40.50р цвет белый на девочку 1 шт </t>
  </si>
  <si>
    <t>berezzka</t>
  </si>
  <si>
    <t>Юбка для девочки (Орби) Арт. 60235 р-р 146 цвет -фуксия, замена на 152 цвет -фуксия.</t>
  </si>
  <si>
    <t>Колготки детские (Консалт), Артикул: К9046-1, размер 116-122</t>
  </si>
  <si>
    <t>ГЭЛРЭН</t>
  </si>
  <si>
    <t>Артикул: CAJ61257 Платье для девочки (Черубино) размеры 152 и 158 по 1 шт. На сайте есть только бирюзовый цвет, но вдруг появится темно-синий, мне желательно его.</t>
  </si>
  <si>
    <t>сверчок</t>
  </si>
  <si>
    <t>bord-kseniya</t>
  </si>
  <si>
    <t xml:space="preserve">1. Колготки детские (Консалт) Артикул: К9044-1 размер: 92-98 расцветка на мальчика можно серые как на фото) </t>
  </si>
  <si>
    <t>2. Колготки детские (Консалт) Артикул: К9015-1АО размер: 122-128 расцветка на девочку (можно серые как на фото)</t>
  </si>
  <si>
    <t>Носки мужские плюш (Красная ветка),Артикул: с681кр.в., размер 27 - 5 пар </t>
  </si>
  <si>
    <t>Кофточка с боковой застежкой (Фанни Зебра),Артикул: 4.27.2б, размер 92/60 - 2 шт, на мальчика</t>
  </si>
  <si>
    <t>Swettina</t>
  </si>
  <si>
    <t xml:space="preserve">1.Комплект (блузка+бриджи) (Евразия) артикул: Б488 457р. рр 52. (замена Комплект (блузка+бриджи) (Евразия)Артикул: Б492 рр 52) </t>
  </si>
  <si>
    <t>2. Майка для девочки (Консалт) Артикул: К1076 рр 134-140 115р, 2шт розовую и лимон</t>
  </si>
  <si>
    <t>Медовая</t>
  </si>
  <si>
    <t>1. Рукавицы детские Кроха, Артикул: M-52, размер 2-4 года цвет серый, темно-синий, цена 311 р. Цвета только такие. </t>
  </si>
  <si>
    <t>2. Носки дет х/б+па (Орел), Артикул: с209ор, р 18/20, цена 41,4 </t>
  </si>
  <si>
    <t>n.atascha</t>
  </si>
  <si>
    <t>Рукавицы детские (Кроха) Артикул: M-50 размер 6-8 ярко-розовый цена 384 руб </t>
  </si>
  <si>
    <t>Перчатки детские (Кроха) Артикул: GF-2 размер 6-8 ярко-розовый цена 337 руб </t>
  </si>
  <si>
    <t>Носки детские (Конте) Артикул: 7С-50СП резмер 20, цена 71 руб, 2 пары</t>
  </si>
  <si>
    <t>Astafeva</t>
  </si>
  <si>
    <t>1) Шапка детская (Кроха) Артикул: SM-спорт-702 размер 52 по расцветкам - для мальчика, но чем ярче и наряднее тем лучше))) Wink в приоритете красный, зеленый, голубой, серый</t>
  </si>
  <si>
    <t>galyus@</t>
  </si>
  <si>
    <t>Носки детские (Консалт), Артикул К9524-25-3 , р-р 17, 150 руб </t>
  </si>
  <si>
    <t>Колготки детские (Консалт), Артикул К9043-1 , р-р 92-98, 138 руб </t>
  </si>
  <si>
    <t>Шорты для мальчика (Консалт), Артикул К4360к94, р-р 56/98,тем.минт1, 300 руб</t>
  </si>
  <si>
    <t>=Снежинка=</t>
  </si>
  <si>
    <t>горная лаванда</t>
  </si>
  <si>
    <t>Трусы детские "Мышка-норушка" (Юник) Артикул: U462-23 р.104 - 59р. - 1 шт </t>
  </si>
  <si>
    <t>Трусы-боксеры для мальчика (Черубино) Артикул: CAK1360 - 110/116р -1шт </t>
  </si>
  <si>
    <t>Колготки детские (Красная ветка) Артикул: С800кв р. 15-16 - 104р (на девочку)-1шт </t>
  </si>
  <si>
    <t>Колготки детские (Консалт) Артикул: К9044-2 р.116-122 - 138р. на мальчика ( на замену Колготки Консалт ) 1шт </t>
  </si>
  <si>
    <t>Водолазка для мальчика (Черубино) Артикул: CWJ61244 - 134/68 -353р.</t>
  </si>
  <si>
    <t xml:space="preserve">Куртка детская (Консалт) Артикул: ФЛ34011н9РР р 110, цена 600 р как на фото или бывают еще фиолетовые, нго точно не белый с желтым </t>
  </si>
  <si>
    <t>Артикул LSH 315 р М Beige 1шт, Артикул LLH374 р М Green 1 шт, </t>
  </si>
  <si>
    <t>Артикул LSH(3) 328 ,р L Multi 1шт,Артикул LMB 374 p M Biue 1шт, </t>
  </si>
  <si>
    <t>Артикул LSB 320 p L Mocha -1шт и цвет lilac 1шт</t>
  </si>
  <si>
    <t>H@ppy</t>
  </si>
  <si>
    <t>МН 579 разм XL цвет Yellow цена 264руб (на замену оранж) </t>
  </si>
  <si>
    <t>МН 608 разм XL цвет ред цена 264руб </t>
  </si>
  <si>
    <t>МН 581 разм XL цвет ред цена 264руб </t>
  </si>
  <si>
    <t>Просто Ангел</t>
  </si>
  <si>
    <t>Шорты для мальчика (Черубино) Артикул: CAK7518 р.116/60 - 244р. </t>
  </si>
  <si>
    <t>Шорты для мальчика (Черубино) Артикул: CAJ7509 р.134/68 - 254р.</t>
  </si>
  <si>
    <t xml:space="preserve">1. Комплект для мальчика (майка, трусы-боксеры) (Черубино) Артикул: CAK3391 размер 98, цвет бежевый </t>
  </si>
  <si>
    <t xml:space="preserve">2. Трусы для мальчика (Черубино) Артикул: CAK1358 размер 98, цвет зелёный </t>
  </si>
  <si>
    <t xml:space="preserve">3. Трусы для мальчика (Черубино) Артикул: CAK1377 размер 98, цвет бирюзовый </t>
  </si>
  <si>
    <t xml:space="preserve">4. Колготки детские (Консалт) Артикул: К9029-2АО, размер 104-110 </t>
  </si>
  <si>
    <t xml:space="preserve">5. Носки детские (Консалт) Артикул: К9523-15-3, размер 16 </t>
  </si>
  <si>
    <t>Kattirinka</t>
  </si>
  <si>
    <t xml:space="preserve">Джемпер для мальчика (Консалт), Артикул: К300243, размер 116, цвет серо-голубой меланж - 1 шт.; </t>
  </si>
  <si>
    <t xml:space="preserve">Трусы для мальчика (Консалт), Артикул: К1928, размер 122-128, цвет графит/серо-голубой меланж- 1 шт.; </t>
  </si>
  <si>
    <t xml:space="preserve">Трусы для мальчика (Черубино), Артикул: CAK1372, размер 110-116, цвет серый и светло-серый - 2 шт.; </t>
  </si>
  <si>
    <t xml:space="preserve">Колготки детские (Консалт), Артикул: К9048-1, размер 116-122, цвет серый - 1 шт.; </t>
  </si>
  <si>
    <t>Колготки детские (Консалт), Артикул: К9048-3, размер 116-122, цвет черный - 1 шт.</t>
  </si>
  <si>
    <t>1. Шапка детская (Кроха), арт.С-774, р.42-44-1шт, цвет белый, цена-417р </t>
  </si>
  <si>
    <t>2. Шапка детская (Арктик), арт: ТВ-17, р.-42, 1шт, цена-212р, цвет если можно белый</t>
  </si>
  <si>
    <t>Колготки жен. COTTON 250 (Конте) размер 3 1 пара </t>
  </si>
  <si>
    <t>Колготки жен. COTTON 450 (Конте) размер 3 1 пара</t>
  </si>
  <si>
    <t>Mona Lisa</t>
  </si>
  <si>
    <t> Пижама мужская (Евразия Арт. В439 р-р S/170-176 цвет любой</t>
  </si>
  <si>
    <t>Пальто для девочки (Орби) Артикул: 63096 р-р 152.</t>
  </si>
  <si>
    <t>Куртка для мальчика (Орби) Артикул: 64365 р.128/64/57 Хаки вар.1 3690 р.</t>
  </si>
  <si>
    <t>OlesiaVG</t>
  </si>
  <si>
    <t>Millena</t>
  </si>
  <si>
    <t xml:space="preserve">Брюки для девочки (Консалт) Артикул:CWJ7467 р. 146 светло - серый меланж </t>
  </si>
  <si>
    <t>Сорочка ночная для девочки (Черубино) Артикул: CAJ5260 р. 146 , розовый цвет или любой</t>
  </si>
  <si>
    <t>Кливия</t>
  </si>
  <si>
    <t>Шапка детская (Кроха) Артикул: С-767 размер 42-44 Цвет белый.</t>
  </si>
  <si>
    <t>Aniada</t>
  </si>
  <si>
    <t>парочку теплых носочков мальчиковых.</t>
  </si>
  <si>
    <t>Колготки детские (Консалт) Артикул: К9048-1 размер 92/98 - 2 шт мальчик</t>
  </si>
  <si>
    <t>Колготки детские плюш (Орел) Артикул: с555ор размер 23/24 (152-158) - 2шт девочка</t>
  </si>
  <si>
    <t>1. Пижама для девочки (Черубино) Артикул: CAJ5258 р-р 140 цвет экрю/коралловый 498р 1шт. </t>
  </si>
  <si>
    <t>2. Пижама для девочки (Черубино) Артикул: CAK5250 р-р 110 цвет св.розовый/голубой 338р 1шт </t>
  </si>
  <si>
    <t>3. Рукавицы детские (Кроха) Артикул: M-51 р-р 4-6лет цвет темно-синий 375р 1шт </t>
  </si>
  <si>
    <t>4. Футболка детская (Черубино) Артикул: CAK6604 р-р 110 цвет белый 117р 1шт </t>
  </si>
  <si>
    <t>5. Футболка детская (Черубино) Артикул: CAJ6605 р-р 140 цвет белый 139р 1шт </t>
  </si>
  <si>
    <t>6. Трусы женские (Пеликан) Артикул: LLH389 р-р ХS цвет черный 138 р 1шт </t>
  </si>
  <si>
    <t>7. Трусы женские (Пеликан) Артикул: LLH389 р-р ХS цвет синий 138 р 1шт </t>
  </si>
  <si>
    <t>8. Трусы женские (Пеликан) Артикул: LLB306 р-р ХS цвет любой 118р 2шт </t>
  </si>
  <si>
    <t>9. Трусы женские (Пеликан) Артикул: LSH363 р-р ХS цвет любой 112р 2шт </t>
  </si>
  <si>
    <t>10. Колготки жен. COTTON 250 (Конте) Артикул: COTTON 250 р-р2 329.10р 1шт </t>
  </si>
  <si>
    <t>11. Колготки жен. COTTON 450 (Конте) Артикул: COTTON 450 р-р2 445.2 1шт </t>
  </si>
  <si>
    <t>12. Колготки жен. TRIUMF 150 (Конте) Артикул: Артикул: TRIUMF150 р-р2 цвет mocca 290.8 1шт </t>
  </si>
  <si>
    <t>13. Носки муж. (Орел) Артикул: с309ор р-р 27 цвет черный 52.4 5шт </t>
  </si>
  <si>
    <t>14 Рукавицы детские (Кроха) Артикул: M-51 р-р 8-10 лет цвет темно-синий 375р 1шт </t>
  </si>
  <si>
    <t>pyuli</t>
  </si>
  <si>
    <t>Куртка для мальчика (Орби) Артикул: 64061 Размер 146/72/63 Красный</t>
  </si>
  <si>
    <t>ДИВО</t>
  </si>
  <si>
    <t>Пижама для мальчика (Черубино) Артикул: CAK5267 р.122 (64) цвет синий или серый, 291р</t>
  </si>
  <si>
    <t>зната</t>
  </si>
  <si>
    <t xml:space="preserve">Колготки жен. EPISODE 80 (Конте) Артикул: EPISODE80 р 2, nero 194.60 </t>
  </si>
  <si>
    <t xml:space="preserve">Носки муж. (Красная ветка) Артикул: с138кр.в. р 27, 38.80 3 шт </t>
  </si>
  <si>
    <t>Колготки дет. MILLIE (Конте) Артикул: MILLIE14С-6СП р 104-110, bianco, 149.90</t>
  </si>
  <si>
    <t>Носки муж. Красная ветка с368кр.в. размер 25 10 пар 44,4 руб. </t>
  </si>
  <si>
    <t>Сорочка женская (Евразия) Артикул: А336 размер S экрю 265 руб. </t>
  </si>
  <si>
    <t>Футболка детская (Черубино) Артикул: CAJ6605 размер 128/64 белый 139 руб.</t>
  </si>
  <si>
    <t>550???</t>
  </si>
  <si>
    <t>Ползунки короткие на резин. (Фанни Зебра) Артикул: 4.12.4 р. 86/56 Цвет: для мальчика 51 руб. - 3 шт. </t>
  </si>
  <si>
    <t>Ползунки короткие (Фанни Зебра) Артикул: Ф4.12.2 р. 86/56 Цвет:для мальчика 69 руб. - 1 шт. </t>
  </si>
  <si>
    <t>Кофточка с боковой застежкой (Фанни Зебра) Артикул: 4.27.2а р. 86/56 Цвет: для мальчика 86 руб. - 1 шт.</t>
  </si>
  <si>
    <t>Марифасоль</t>
  </si>
  <si>
    <t>CWK 61216 Водолазка для мальчика св.сер.меланж (116)-60 УЗ 372 руб </t>
  </si>
  <si>
    <t>Комплект для мальчика (Консалт) Артикул: К2298к94 Размер: 60/116 Цвет: яблоко+глуб.синий 500 руб </t>
  </si>
  <si>
    <t>Комплект дет. (Одевашка) Артикул: 3417*-3418 Размер: 60/116 Цвет: синий 328 руб </t>
  </si>
  <si>
    <t>Комплект для мальчика (футболка, шорты) (Черубино) Артикул: CSK9567 Размер: 116/60 Цвет: оранж./т.серый 474 руб </t>
  </si>
  <si>
    <t>Костюм детский (Лунева) Артикул: 01-11 Размер: 116 Цвет: 535 руб</t>
  </si>
  <si>
    <t>Margeri</t>
  </si>
  <si>
    <t>Туника (Фил Фри) Артикул: 2468 - р.28 (104) - 199р </t>
  </si>
  <si>
    <t>Пижама дет.дев. "Ночка" (Юник) Артикул: U379-17 р 104 </t>
  </si>
  <si>
    <t>Пижама для девочки (Черубино) Артикул: CAK5249 р 104. желтый</t>
  </si>
  <si>
    <t>600+111</t>
  </si>
  <si>
    <t>924???</t>
  </si>
  <si>
    <t>3690+255</t>
  </si>
  <si>
    <t>1535???</t>
  </si>
  <si>
    <t>4175???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</si>
</sst>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rgb="FF7030A0"/>
      <name val="Calibri"/>
      <family val="2"/>
      <scheme val="minor"/>
    </font>
    <font>
      <b/>
      <sz val="11"/>
      <color rgb="FF00B050"/>
      <name val="Calibri"/>
      <family val="2"/>
      <charset val="204"/>
      <scheme val="minor"/>
    </font>
    <font>
      <sz val="11"/>
      <color rgb="FF00B05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1" fontId="1" fillId="0" borderId="0" xfId="0" applyNumberFormat="1" applyFont="1"/>
    <xf numFmtId="1" fontId="0" fillId="0" borderId="0" xfId="0" applyNumberFormat="1"/>
    <xf numFmtId="1" fontId="6" fillId="0" borderId="0" xfId="0" applyNumberFormat="1" applyFont="1"/>
    <xf numFmtId="0" fontId="7" fillId="0" borderId="0" xfId="0" applyFo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2"/>
  <sheetViews>
    <sheetView tabSelected="1" workbookViewId="0">
      <selection activeCell="A2" sqref="A2"/>
    </sheetView>
  </sheetViews>
  <sheetFormatPr defaultRowHeight="15" x14ac:dyDescent="0.25"/>
  <cols>
    <col min="1" max="1" width="25.5703125" customWidth="1"/>
    <col min="2" max="2" width="64.7109375" customWidth="1"/>
    <col min="8" max="8" width="9.140625" style="8"/>
  </cols>
  <sheetData>
    <row r="1" spans="1:10" s="1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7" t="s">
        <v>7</v>
      </c>
    </row>
    <row r="2" spans="1:10" x14ac:dyDescent="0.25">
      <c r="A2" t="s">
        <v>91</v>
      </c>
      <c r="B2" s="3" t="s">
        <v>88</v>
      </c>
      <c r="C2">
        <v>0</v>
      </c>
      <c r="E2">
        <v>0</v>
      </c>
    </row>
    <row r="3" spans="1:10" x14ac:dyDescent="0.25">
      <c r="A3" t="s">
        <v>91</v>
      </c>
      <c r="B3" s="3" t="s">
        <v>89</v>
      </c>
      <c r="C3">
        <v>136.62</v>
      </c>
      <c r="E3">
        <v>136.62</v>
      </c>
    </row>
    <row r="4" spans="1:10" x14ac:dyDescent="0.25">
      <c r="A4" t="s">
        <v>91</v>
      </c>
      <c r="B4" s="3" t="s">
        <v>90</v>
      </c>
      <c r="C4">
        <v>297</v>
      </c>
      <c r="E4">
        <v>297</v>
      </c>
    </row>
    <row r="5" spans="1:10" s="6" customFormat="1" x14ac:dyDescent="0.25">
      <c r="A5" s="6" t="s">
        <v>91</v>
      </c>
      <c r="E5" s="6">
        <f>SUM(E2:E4)</f>
        <v>433.62</v>
      </c>
      <c r="F5" s="6">
        <f>E5*1.08</f>
        <v>468.30960000000005</v>
      </c>
      <c r="G5" s="6">
        <v>468</v>
      </c>
      <c r="H5" s="9">
        <f>F5-G5</f>
        <v>0.30960000000004584</v>
      </c>
    </row>
    <row r="6" spans="1:10" x14ac:dyDescent="0.25">
      <c r="A6" t="s">
        <v>134</v>
      </c>
      <c r="B6" s="5" t="s">
        <v>133</v>
      </c>
      <c r="C6">
        <v>418.77</v>
      </c>
      <c r="E6">
        <v>418.77</v>
      </c>
    </row>
    <row r="7" spans="1:10" s="6" customFormat="1" x14ac:dyDescent="0.25">
      <c r="A7" s="6" t="s">
        <v>134</v>
      </c>
      <c r="E7" s="6">
        <f>SUM(E6)</f>
        <v>418.77</v>
      </c>
      <c r="F7" s="6">
        <f>E7*1.08</f>
        <v>452.27160000000003</v>
      </c>
      <c r="G7" s="6">
        <v>452</v>
      </c>
      <c r="H7" s="9">
        <f>F7-G7</f>
        <v>0.27160000000003492</v>
      </c>
    </row>
    <row r="8" spans="1:10" x14ac:dyDescent="0.25">
      <c r="A8" t="s">
        <v>85</v>
      </c>
      <c r="B8" s="3" t="s">
        <v>82</v>
      </c>
      <c r="C8">
        <v>380.16</v>
      </c>
      <c r="E8">
        <v>380.16</v>
      </c>
    </row>
    <row r="9" spans="1:10" x14ac:dyDescent="0.25">
      <c r="A9" t="s">
        <v>85</v>
      </c>
      <c r="B9" s="3" t="s">
        <v>83</v>
      </c>
      <c r="C9">
        <v>333.63</v>
      </c>
      <c r="E9">
        <v>333.63</v>
      </c>
    </row>
    <row r="10" spans="1:10" x14ac:dyDescent="0.25">
      <c r="A10" t="s">
        <v>85</v>
      </c>
      <c r="B10" s="3" t="s">
        <v>84</v>
      </c>
      <c r="D10">
        <v>2</v>
      </c>
      <c r="E10">
        <v>141.77000000000001</v>
      </c>
    </row>
    <row r="11" spans="1:10" s="6" customFormat="1" x14ac:dyDescent="0.25">
      <c r="A11" s="6" t="s">
        <v>85</v>
      </c>
      <c r="E11" s="6">
        <f>SUM(E8:E10)</f>
        <v>855.56</v>
      </c>
      <c r="F11" s="6">
        <f>E11*1.08</f>
        <v>924.00480000000005</v>
      </c>
      <c r="G11" s="6">
        <v>924</v>
      </c>
      <c r="H11" s="9">
        <f>F11-G11</f>
        <v>4.8000000000456566E-3</v>
      </c>
      <c r="J11" s="6" t="s">
        <v>178</v>
      </c>
    </row>
    <row r="12" spans="1:10" x14ac:dyDescent="0.25">
      <c r="A12" t="s">
        <v>64</v>
      </c>
      <c r="B12" s="3" t="s">
        <v>62</v>
      </c>
      <c r="C12">
        <v>40.1</v>
      </c>
      <c r="E12">
        <v>40.1</v>
      </c>
    </row>
    <row r="13" spans="1:10" x14ac:dyDescent="0.25">
      <c r="A13" t="s">
        <v>64</v>
      </c>
      <c r="B13" s="3" t="s">
        <v>63</v>
      </c>
      <c r="C13">
        <v>40.1</v>
      </c>
      <c r="E13">
        <v>40.1</v>
      </c>
    </row>
    <row r="14" spans="1:10" s="6" customFormat="1" x14ac:dyDescent="0.25">
      <c r="A14" s="6" t="s">
        <v>64</v>
      </c>
      <c r="E14" s="6">
        <f>SUM(E12:E13)</f>
        <v>80.2</v>
      </c>
      <c r="F14" s="6">
        <f>E14*1.08</f>
        <v>86.616000000000014</v>
      </c>
      <c r="G14" s="6">
        <v>87</v>
      </c>
      <c r="H14" s="9">
        <f>F14-G14</f>
        <v>-0.38399999999998613</v>
      </c>
    </row>
    <row r="15" spans="1:10" x14ac:dyDescent="0.25">
      <c r="A15" t="s">
        <v>70</v>
      </c>
      <c r="B15" s="3" t="s">
        <v>71</v>
      </c>
      <c r="C15">
        <v>136.62</v>
      </c>
      <c r="E15">
        <v>136.62</v>
      </c>
    </row>
    <row r="16" spans="1:10" x14ac:dyDescent="0.25">
      <c r="A16" t="s">
        <v>70</v>
      </c>
      <c r="B16" s="3" t="s">
        <v>72</v>
      </c>
      <c r="C16">
        <v>0</v>
      </c>
      <c r="E16">
        <v>0</v>
      </c>
    </row>
    <row r="17" spans="1:8" s="6" customFormat="1" x14ac:dyDescent="0.25">
      <c r="A17" s="6" t="s">
        <v>70</v>
      </c>
      <c r="E17" s="6">
        <f>SUM(E15:E16)</f>
        <v>136.62</v>
      </c>
      <c r="F17" s="6">
        <f>E17*1.08</f>
        <v>147.54960000000003</v>
      </c>
      <c r="G17" s="6">
        <v>148</v>
      </c>
      <c r="H17" s="9">
        <f>F17-G17</f>
        <v>-0.45039999999997349</v>
      </c>
    </row>
    <row r="18" spans="1:8" x14ac:dyDescent="0.25">
      <c r="A18" t="s">
        <v>39</v>
      </c>
      <c r="B18" s="3" t="s">
        <v>36</v>
      </c>
      <c r="C18">
        <v>0</v>
      </c>
      <c r="E18">
        <v>0</v>
      </c>
    </row>
    <row r="19" spans="1:8" x14ac:dyDescent="0.25">
      <c r="A19" t="s">
        <v>39</v>
      </c>
      <c r="B19" s="3" t="s">
        <v>37</v>
      </c>
      <c r="C19">
        <v>148.5</v>
      </c>
      <c r="E19">
        <v>148.5</v>
      </c>
    </row>
    <row r="20" spans="1:8" x14ac:dyDescent="0.25">
      <c r="A20" t="s">
        <v>39</v>
      </c>
      <c r="B20" s="3" t="s">
        <v>38</v>
      </c>
      <c r="C20">
        <v>120.78</v>
      </c>
      <c r="E20">
        <v>120.78</v>
      </c>
    </row>
    <row r="21" spans="1:8" s="6" customFormat="1" x14ac:dyDescent="0.25">
      <c r="A21" s="6" t="s">
        <v>39</v>
      </c>
      <c r="E21" s="6">
        <f>SUM(E18:E20)</f>
        <v>269.27999999999997</v>
      </c>
      <c r="F21" s="6">
        <f>E21*1.08</f>
        <v>290.82240000000002</v>
      </c>
      <c r="G21" s="6">
        <v>291</v>
      </c>
      <c r="H21" s="9">
        <f>F21-G21</f>
        <v>-0.17759999999998399</v>
      </c>
    </row>
    <row r="22" spans="1:8" x14ac:dyDescent="0.25">
      <c r="A22" t="s">
        <v>45</v>
      </c>
      <c r="B22" s="3" t="s">
        <v>46</v>
      </c>
      <c r="C22">
        <v>286.11</v>
      </c>
      <c r="E22">
        <v>286.11</v>
      </c>
    </row>
    <row r="23" spans="1:8" x14ac:dyDescent="0.25">
      <c r="A23" t="s">
        <v>45</v>
      </c>
      <c r="B23" s="3" t="s">
        <v>47</v>
      </c>
      <c r="C23">
        <v>0</v>
      </c>
      <c r="E23">
        <v>0</v>
      </c>
    </row>
    <row r="24" spans="1:8" x14ac:dyDescent="0.25">
      <c r="A24" t="s">
        <v>45</v>
      </c>
      <c r="B24" s="3" t="s">
        <v>48</v>
      </c>
      <c r="C24">
        <v>488.07</v>
      </c>
      <c r="E24">
        <v>488.07</v>
      </c>
    </row>
    <row r="25" spans="1:8" s="6" customFormat="1" x14ac:dyDescent="0.25">
      <c r="A25" s="6" t="s">
        <v>45</v>
      </c>
      <c r="E25" s="6">
        <f>SUM(E22:E24)</f>
        <v>774.18000000000006</v>
      </c>
      <c r="F25" s="6">
        <f>E25*1.08</f>
        <v>836.11440000000016</v>
      </c>
      <c r="G25" s="6">
        <v>836</v>
      </c>
      <c r="H25" s="9">
        <f>F25-G25</f>
        <v>0.11440000000015971</v>
      </c>
    </row>
    <row r="26" spans="1:8" x14ac:dyDescent="0.25">
      <c r="A26" t="s">
        <v>87</v>
      </c>
      <c r="B26" s="3" t="s">
        <v>86</v>
      </c>
      <c r="C26">
        <v>297</v>
      </c>
      <c r="E26">
        <v>297</v>
      </c>
    </row>
    <row r="27" spans="1:8" s="6" customFormat="1" x14ac:dyDescent="0.25">
      <c r="A27" s="6" t="s">
        <v>87</v>
      </c>
      <c r="E27" s="6">
        <f>SUM(E26)</f>
        <v>297</v>
      </c>
      <c r="F27" s="6">
        <f>E27*1.08</f>
        <v>320.76000000000005</v>
      </c>
      <c r="G27" s="6">
        <v>321</v>
      </c>
      <c r="H27" s="9">
        <f>F27-G27</f>
        <v>-0.23999999999995225</v>
      </c>
    </row>
    <row r="28" spans="1:8" x14ac:dyDescent="0.25">
      <c r="A28" t="s">
        <v>102</v>
      </c>
      <c r="B28" s="3" t="s">
        <v>99</v>
      </c>
      <c r="C28">
        <v>99</v>
      </c>
      <c r="E28">
        <v>99</v>
      </c>
    </row>
    <row r="29" spans="1:8" x14ac:dyDescent="0.25">
      <c r="A29" t="s">
        <v>102</v>
      </c>
      <c r="B29" s="3" t="s">
        <v>100</v>
      </c>
      <c r="C29">
        <v>0</v>
      </c>
      <c r="E29">
        <v>0</v>
      </c>
    </row>
    <row r="30" spans="1:8" x14ac:dyDescent="0.25">
      <c r="A30" t="s">
        <v>102</v>
      </c>
      <c r="B30" s="3" t="s">
        <v>101</v>
      </c>
      <c r="C30">
        <v>99</v>
      </c>
      <c r="E30">
        <v>99</v>
      </c>
    </row>
    <row r="31" spans="1:8" s="6" customFormat="1" x14ac:dyDescent="0.25">
      <c r="A31" s="6" t="s">
        <v>102</v>
      </c>
      <c r="E31" s="6">
        <f>SUM(E28:E30)</f>
        <v>198</v>
      </c>
      <c r="F31" s="6">
        <f>E31*1.08</f>
        <v>213.84</v>
      </c>
      <c r="G31" s="6">
        <v>214</v>
      </c>
      <c r="H31" s="9">
        <f>F31-G31</f>
        <v>-0.15999999999999659</v>
      </c>
    </row>
    <row r="32" spans="1:8" x14ac:dyDescent="0.25">
      <c r="A32" t="s">
        <v>25</v>
      </c>
      <c r="B32" s="3" t="s">
        <v>27</v>
      </c>
    </row>
    <row r="33" spans="1:10" x14ac:dyDescent="0.25">
      <c r="A33" t="s">
        <v>25</v>
      </c>
      <c r="B33" s="3" t="s">
        <v>20</v>
      </c>
      <c r="C33">
        <v>198.99</v>
      </c>
      <c r="E33">
        <v>198.99</v>
      </c>
    </row>
    <row r="34" spans="1:10" x14ac:dyDescent="0.25">
      <c r="A34" t="s">
        <v>25</v>
      </c>
      <c r="B34" s="3" t="s">
        <v>21</v>
      </c>
      <c r="C34">
        <v>137.81</v>
      </c>
      <c r="E34">
        <v>137.81</v>
      </c>
    </row>
    <row r="35" spans="1:10" x14ac:dyDescent="0.25">
      <c r="A35" t="s">
        <v>25</v>
      </c>
      <c r="B35" s="3" t="s">
        <v>22</v>
      </c>
      <c r="C35">
        <v>137.81</v>
      </c>
      <c r="E35">
        <v>137.81</v>
      </c>
    </row>
    <row r="36" spans="1:10" x14ac:dyDescent="0.25">
      <c r="A36" t="s">
        <v>25</v>
      </c>
      <c r="B36" s="3" t="s">
        <v>23</v>
      </c>
      <c r="C36">
        <v>158.1</v>
      </c>
      <c r="E36">
        <v>158.1</v>
      </c>
    </row>
    <row r="37" spans="1:10" x14ac:dyDescent="0.25">
      <c r="A37" t="s">
        <v>25</v>
      </c>
      <c r="B37" s="3" t="s">
        <v>24</v>
      </c>
      <c r="C37">
        <v>128.69999999999999</v>
      </c>
      <c r="E37">
        <v>128.69999999999999</v>
      </c>
    </row>
    <row r="38" spans="1:10" s="6" customFormat="1" x14ac:dyDescent="0.25">
      <c r="A38" s="6" t="s">
        <v>25</v>
      </c>
      <c r="E38" s="6">
        <f>SUM(E33:E37)</f>
        <v>761.41000000000008</v>
      </c>
      <c r="F38" s="6">
        <f>E38*1.08</f>
        <v>822.32280000000014</v>
      </c>
      <c r="G38" s="6">
        <v>822</v>
      </c>
      <c r="H38" s="9">
        <f>F38-G38</f>
        <v>0.32280000000014297</v>
      </c>
    </row>
    <row r="39" spans="1:10" x14ac:dyDescent="0.25">
      <c r="A39" t="s">
        <v>114</v>
      </c>
      <c r="B39" s="3" t="s">
        <v>109</v>
      </c>
      <c r="C39">
        <v>189.09</v>
      </c>
      <c r="E39">
        <v>189.09</v>
      </c>
    </row>
    <row r="40" spans="1:10" x14ac:dyDescent="0.25">
      <c r="A40" t="s">
        <v>114</v>
      </c>
      <c r="B40" s="3" t="s">
        <v>110</v>
      </c>
      <c r="C40">
        <v>78.209999999999994</v>
      </c>
      <c r="E40">
        <v>78.209999999999994</v>
      </c>
    </row>
    <row r="41" spans="1:10" x14ac:dyDescent="0.25">
      <c r="A41" t="s">
        <v>114</v>
      </c>
      <c r="B41" s="3" t="s">
        <v>111</v>
      </c>
      <c r="C41">
        <v>91.08</v>
      </c>
      <c r="E41">
        <v>91.08</v>
      </c>
    </row>
    <row r="42" spans="1:10" x14ac:dyDescent="0.25">
      <c r="A42" t="s">
        <v>114</v>
      </c>
      <c r="B42" s="3" t="s">
        <v>112</v>
      </c>
      <c r="C42">
        <v>136.62</v>
      </c>
      <c r="E42">
        <v>136.62</v>
      </c>
    </row>
    <row r="43" spans="1:10" x14ac:dyDescent="0.25">
      <c r="A43" t="s">
        <v>114</v>
      </c>
      <c r="B43" s="3" t="s">
        <v>113</v>
      </c>
      <c r="C43">
        <v>163.35</v>
      </c>
      <c r="E43">
        <v>163.35</v>
      </c>
    </row>
    <row r="44" spans="1:10" s="6" customFormat="1" x14ac:dyDescent="0.25">
      <c r="A44" s="6" t="s">
        <v>114</v>
      </c>
      <c r="E44" s="6">
        <f>SUM(E39:E43)</f>
        <v>658.35</v>
      </c>
      <c r="F44" s="6">
        <f>E44*1.08</f>
        <v>711.01800000000003</v>
      </c>
      <c r="G44" s="6">
        <f>600+111</f>
        <v>711</v>
      </c>
      <c r="H44" s="9">
        <f>F44-G44</f>
        <v>1.8000000000029104E-2</v>
      </c>
      <c r="J44" s="6" t="s">
        <v>177</v>
      </c>
    </row>
    <row r="45" spans="1:10" x14ac:dyDescent="0.25">
      <c r="A45" t="s">
        <v>58</v>
      </c>
      <c r="B45" s="3" t="s">
        <v>57</v>
      </c>
      <c r="C45">
        <v>387.09</v>
      </c>
      <c r="E45">
        <v>387.09</v>
      </c>
    </row>
    <row r="46" spans="1:10" x14ac:dyDescent="0.25">
      <c r="A46" t="s">
        <v>58</v>
      </c>
      <c r="B46" s="3" t="s">
        <v>59</v>
      </c>
      <c r="C46">
        <v>353.43</v>
      </c>
      <c r="E46">
        <v>353.43</v>
      </c>
    </row>
    <row r="47" spans="1:10" x14ac:dyDescent="0.25">
      <c r="A47" t="s">
        <v>58</v>
      </c>
      <c r="B47" s="3" t="s">
        <v>60</v>
      </c>
      <c r="C47">
        <v>325.70999999999998</v>
      </c>
      <c r="E47">
        <v>325.70999999999998</v>
      </c>
    </row>
    <row r="48" spans="1:10" x14ac:dyDescent="0.25">
      <c r="A48" t="s">
        <v>58</v>
      </c>
      <c r="B48" s="3" t="s">
        <v>61</v>
      </c>
      <c r="C48">
        <v>355.41</v>
      </c>
      <c r="E48">
        <v>355.41</v>
      </c>
    </row>
    <row r="49" spans="1:10" s="6" customFormat="1" x14ac:dyDescent="0.25">
      <c r="A49" s="6" t="s">
        <v>58</v>
      </c>
      <c r="E49" s="6">
        <f>SUM(E45:E48)</f>
        <v>1421.64</v>
      </c>
      <c r="F49" s="6">
        <f>E49*1.08</f>
        <v>1535.3712000000003</v>
      </c>
      <c r="H49" s="9">
        <f>F49-G49</f>
        <v>1535.3712000000003</v>
      </c>
      <c r="J49" s="6" t="s">
        <v>180</v>
      </c>
    </row>
    <row r="50" spans="1:10" x14ac:dyDescent="0.25">
      <c r="A50" t="s">
        <v>12</v>
      </c>
      <c r="B50" s="3" t="s">
        <v>11</v>
      </c>
      <c r="C50">
        <v>449.46</v>
      </c>
      <c r="E50">
        <v>449.46</v>
      </c>
    </row>
    <row r="51" spans="1:10" x14ac:dyDescent="0.25">
      <c r="A51" t="s">
        <v>12</v>
      </c>
      <c r="B51" s="3" t="s">
        <v>34</v>
      </c>
      <c r="C51">
        <v>339.57</v>
      </c>
      <c r="E51">
        <v>339.57</v>
      </c>
    </row>
    <row r="52" spans="1:10" x14ac:dyDescent="0.25">
      <c r="A52" t="s">
        <v>12</v>
      </c>
      <c r="B52" s="3" t="s">
        <v>35</v>
      </c>
      <c r="C52">
        <v>0</v>
      </c>
      <c r="E52">
        <v>0</v>
      </c>
    </row>
    <row r="53" spans="1:10" x14ac:dyDescent="0.25">
      <c r="A53" t="s">
        <v>12</v>
      </c>
      <c r="B53" s="3" t="s">
        <v>93</v>
      </c>
      <c r="C53">
        <v>58.41</v>
      </c>
      <c r="E53">
        <v>58.41</v>
      </c>
    </row>
    <row r="54" spans="1:10" x14ac:dyDescent="0.25">
      <c r="A54" t="s">
        <v>12</v>
      </c>
      <c r="B54" s="3" t="s">
        <v>94</v>
      </c>
      <c r="C54">
        <v>0</v>
      </c>
      <c r="E54">
        <v>0</v>
      </c>
    </row>
    <row r="55" spans="1:10" x14ac:dyDescent="0.25">
      <c r="A55" t="s">
        <v>12</v>
      </c>
      <c r="B55" s="3" t="s">
        <v>95</v>
      </c>
      <c r="C55">
        <v>118.8</v>
      </c>
      <c r="E55">
        <v>118.8</v>
      </c>
    </row>
    <row r="56" spans="1:10" x14ac:dyDescent="0.25">
      <c r="A56" t="s">
        <v>12</v>
      </c>
      <c r="B56" s="3" t="s">
        <v>96</v>
      </c>
      <c r="C56">
        <v>136.62</v>
      </c>
      <c r="E56">
        <v>136.62</v>
      </c>
    </row>
    <row r="57" spans="1:10" x14ac:dyDescent="0.25">
      <c r="A57" t="s">
        <v>12</v>
      </c>
      <c r="B57" s="3" t="s">
        <v>97</v>
      </c>
      <c r="C57">
        <v>349.47</v>
      </c>
      <c r="E57">
        <v>349.47</v>
      </c>
    </row>
    <row r="58" spans="1:10" x14ac:dyDescent="0.25">
      <c r="A58" t="s">
        <v>12</v>
      </c>
      <c r="B58" s="3" t="s">
        <v>107</v>
      </c>
      <c r="C58">
        <v>241.56</v>
      </c>
      <c r="E58">
        <v>241.56</v>
      </c>
    </row>
    <row r="59" spans="1:10" x14ac:dyDescent="0.25">
      <c r="A59" t="s">
        <v>12</v>
      </c>
      <c r="B59" s="3" t="s">
        <v>108</v>
      </c>
      <c r="C59">
        <v>251.46</v>
      </c>
      <c r="E59">
        <v>251.46</v>
      </c>
    </row>
    <row r="60" spans="1:10" s="6" customFormat="1" x14ac:dyDescent="0.25">
      <c r="A60" s="6" t="s">
        <v>12</v>
      </c>
      <c r="E60" s="6">
        <f>SUM(E50:E59)</f>
        <v>1945.35</v>
      </c>
      <c r="F60" s="6">
        <f>E60*1.08</f>
        <v>2100.9780000000001</v>
      </c>
      <c r="G60" s="6">
        <v>2101</v>
      </c>
      <c r="H60" s="9">
        <f>F60-G60</f>
        <v>-2.1999999999934516E-2</v>
      </c>
    </row>
    <row r="61" spans="1:10" x14ac:dyDescent="0.25">
      <c r="A61" t="s">
        <v>12</v>
      </c>
      <c r="B61" t="s">
        <v>174</v>
      </c>
      <c r="C61">
        <v>0</v>
      </c>
    </row>
    <row r="62" spans="1:10" x14ac:dyDescent="0.25">
      <c r="A62" t="s">
        <v>12</v>
      </c>
      <c r="B62" t="s">
        <v>175</v>
      </c>
      <c r="C62">
        <v>0</v>
      </c>
    </row>
    <row r="63" spans="1:10" s="6" customFormat="1" x14ac:dyDescent="0.25">
      <c r="A63" t="s">
        <v>12</v>
      </c>
      <c r="B63" t="s">
        <v>176</v>
      </c>
      <c r="C63">
        <v>0</v>
      </c>
      <c r="D63"/>
      <c r="E63"/>
      <c r="F63"/>
      <c r="G63"/>
      <c r="H63" s="8"/>
      <c r="I63"/>
      <c r="J63"/>
    </row>
    <row r="64" spans="1:10" x14ac:dyDescent="0.25">
      <c r="A64" t="s">
        <v>19</v>
      </c>
      <c r="B64" s="3" t="s">
        <v>17</v>
      </c>
      <c r="C64">
        <v>256.41000000000003</v>
      </c>
      <c r="E64">
        <v>256.41000000000003</v>
      </c>
    </row>
    <row r="65" spans="1:10" x14ac:dyDescent="0.25">
      <c r="A65" t="s">
        <v>19</v>
      </c>
      <c r="B65" s="3" t="s">
        <v>18</v>
      </c>
      <c r="C65">
        <v>239.58</v>
      </c>
      <c r="E65">
        <v>239.58</v>
      </c>
    </row>
    <row r="66" spans="1:10" s="6" customFormat="1" x14ac:dyDescent="0.25">
      <c r="A66" s="6" t="s">
        <v>19</v>
      </c>
      <c r="E66" s="6">
        <f>SUM(E64:E65)</f>
        <v>495.99</v>
      </c>
      <c r="F66" s="6">
        <f>E66*1.08</f>
        <v>535.66920000000005</v>
      </c>
      <c r="G66" s="6">
        <v>536</v>
      </c>
      <c r="H66" s="9">
        <f>F66-G66</f>
        <v>-0.3307999999999538</v>
      </c>
    </row>
    <row r="67" spans="1:10" x14ac:dyDescent="0.25">
      <c r="A67" t="s">
        <v>173</v>
      </c>
      <c r="B67" s="3" t="s">
        <v>168</v>
      </c>
      <c r="C67">
        <v>0</v>
      </c>
      <c r="E67">
        <v>0</v>
      </c>
    </row>
    <row r="68" spans="1:10" x14ac:dyDescent="0.25">
      <c r="A68" t="s">
        <v>173</v>
      </c>
      <c r="B68" s="10" t="s">
        <v>169</v>
      </c>
      <c r="C68">
        <v>495</v>
      </c>
      <c r="E68">
        <v>495</v>
      </c>
    </row>
    <row r="69" spans="1:10" s="6" customFormat="1" x14ac:dyDescent="0.25">
      <c r="A69" t="s">
        <v>173</v>
      </c>
      <c r="B69" s="3" t="s">
        <v>170</v>
      </c>
      <c r="C69">
        <v>324.72000000000003</v>
      </c>
      <c r="D69"/>
      <c r="E69">
        <v>324.72000000000003</v>
      </c>
      <c r="F69"/>
      <c r="G69"/>
      <c r="H69" s="8"/>
      <c r="I69"/>
      <c r="J69"/>
    </row>
    <row r="70" spans="1:10" x14ac:dyDescent="0.25">
      <c r="A70" t="s">
        <v>173</v>
      </c>
      <c r="B70" s="10" t="s">
        <v>171</v>
      </c>
      <c r="C70">
        <v>469.26</v>
      </c>
      <c r="E70">
        <v>469.26</v>
      </c>
    </row>
    <row r="71" spans="1:10" x14ac:dyDescent="0.25">
      <c r="A71" t="s">
        <v>173</v>
      </c>
      <c r="B71" s="10" t="s">
        <v>172</v>
      </c>
      <c r="C71">
        <v>529.65</v>
      </c>
      <c r="E71">
        <v>529.65</v>
      </c>
    </row>
    <row r="72" spans="1:10" s="6" customFormat="1" x14ac:dyDescent="0.25">
      <c r="A72" s="6" t="s">
        <v>173</v>
      </c>
      <c r="E72" s="6">
        <f>SUM(E67:E71)</f>
        <v>1818.63</v>
      </c>
      <c r="F72" s="6">
        <f>E72*1.08</f>
        <v>1964.1204000000002</v>
      </c>
      <c r="G72" s="6">
        <v>0</v>
      </c>
      <c r="H72" s="9">
        <f>F72-G72</f>
        <v>1964.1204000000002</v>
      </c>
    </row>
    <row r="73" spans="1:10" x14ac:dyDescent="0.25">
      <c r="A73" t="s">
        <v>129</v>
      </c>
      <c r="B73" s="5" t="s">
        <v>130</v>
      </c>
      <c r="C73">
        <v>427.68</v>
      </c>
      <c r="E73">
        <v>427.68</v>
      </c>
    </row>
    <row r="74" spans="1:10" x14ac:dyDescent="0.25">
      <c r="A74" t="s">
        <v>129</v>
      </c>
      <c r="B74" s="5" t="s">
        <v>131</v>
      </c>
      <c r="C74">
        <v>288.08999999999997</v>
      </c>
      <c r="E74">
        <v>288.08999999999997</v>
      </c>
    </row>
    <row r="75" spans="1:10" x14ac:dyDescent="0.25">
      <c r="A75" s="6" t="s">
        <v>129</v>
      </c>
      <c r="B75" s="6"/>
      <c r="C75" s="6"/>
      <c r="D75" s="6"/>
      <c r="E75" s="6">
        <f>SUM(E73:E74)</f>
        <v>715.77</v>
      </c>
      <c r="F75" s="6">
        <f>E75*1.08</f>
        <v>773.03160000000003</v>
      </c>
      <c r="G75" s="6">
        <v>773</v>
      </c>
      <c r="H75" s="9">
        <f>F75-G75</f>
        <v>3.160000000002583E-2</v>
      </c>
      <c r="I75" s="6"/>
      <c r="J75" s="6"/>
    </row>
    <row r="76" spans="1:10" x14ac:dyDescent="0.25">
      <c r="A76" t="s">
        <v>124</v>
      </c>
      <c r="B76" s="10" t="s">
        <v>160</v>
      </c>
      <c r="D76">
        <v>10</v>
      </c>
      <c r="E76">
        <v>439.56</v>
      </c>
      <c r="F76" s="6"/>
      <c r="G76" s="6"/>
      <c r="H76" s="9"/>
      <c r="I76" s="6"/>
      <c r="J76" s="6"/>
    </row>
    <row r="77" spans="1:10" x14ac:dyDescent="0.25">
      <c r="A77" t="s">
        <v>124</v>
      </c>
      <c r="B77" s="3" t="s">
        <v>161</v>
      </c>
      <c r="C77">
        <v>0</v>
      </c>
      <c r="E77">
        <v>0</v>
      </c>
      <c r="F77" s="6"/>
      <c r="G77" s="6"/>
      <c r="H77" s="9"/>
      <c r="I77" s="6"/>
      <c r="J77" s="6"/>
    </row>
    <row r="78" spans="1:10" x14ac:dyDescent="0.25">
      <c r="A78" t="s">
        <v>124</v>
      </c>
      <c r="B78" s="10" t="s">
        <v>162</v>
      </c>
      <c r="C78">
        <v>137.61000000000001</v>
      </c>
      <c r="E78">
        <v>137.61000000000001</v>
      </c>
      <c r="F78" s="6"/>
      <c r="G78" s="6"/>
      <c r="H78" s="9"/>
      <c r="I78" s="6"/>
    </row>
    <row r="79" spans="1:10" x14ac:dyDescent="0.25">
      <c r="A79" t="s">
        <v>124</v>
      </c>
      <c r="B79" s="3" t="s">
        <v>122</v>
      </c>
      <c r="C79">
        <v>325.81</v>
      </c>
      <c r="E79">
        <v>325.81</v>
      </c>
    </row>
    <row r="80" spans="1:10" s="6" customFormat="1" x14ac:dyDescent="0.25">
      <c r="A80" t="s">
        <v>124</v>
      </c>
      <c r="B80" s="3" t="s">
        <v>123</v>
      </c>
      <c r="C80">
        <v>440.75</v>
      </c>
      <c r="D80"/>
      <c r="E80">
        <v>440.75</v>
      </c>
      <c r="F80"/>
      <c r="G80"/>
      <c r="H80" s="8"/>
      <c r="I80"/>
    </row>
    <row r="81" spans="1:12" x14ac:dyDescent="0.25">
      <c r="A81" s="6" t="s">
        <v>124</v>
      </c>
      <c r="B81" s="6"/>
      <c r="C81" s="6"/>
      <c r="D81" s="6"/>
      <c r="E81" s="6">
        <f>SUM(E76:E80)</f>
        <v>1343.73</v>
      </c>
      <c r="F81" s="6">
        <f>E81*1.08</f>
        <v>1451.2284000000002</v>
      </c>
      <c r="G81" s="6">
        <v>828</v>
      </c>
      <c r="H81" s="9">
        <f>F81-G81</f>
        <v>623.22840000000019</v>
      </c>
      <c r="I81" s="6"/>
    </row>
    <row r="82" spans="1:12" s="6" customFormat="1" x14ac:dyDescent="0.25">
      <c r="A82" t="s">
        <v>81</v>
      </c>
      <c r="B82" s="3" t="s">
        <v>79</v>
      </c>
      <c r="C82">
        <v>307.89</v>
      </c>
      <c r="D82"/>
      <c r="E82">
        <v>307.89</v>
      </c>
      <c r="F82"/>
      <c r="G82"/>
      <c r="H82" s="8"/>
      <c r="I82"/>
      <c r="J82"/>
    </row>
    <row r="83" spans="1:12" x14ac:dyDescent="0.25">
      <c r="A83" t="s">
        <v>81</v>
      </c>
      <c r="B83" s="3" t="s">
        <v>80</v>
      </c>
      <c r="C83">
        <v>0</v>
      </c>
      <c r="E83">
        <v>0</v>
      </c>
      <c r="J83" s="6"/>
    </row>
    <row r="84" spans="1:12" x14ac:dyDescent="0.25">
      <c r="A84" s="6" t="s">
        <v>81</v>
      </c>
      <c r="B84" s="6"/>
      <c r="C84" s="6"/>
      <c r="D84" s="6"/>
      <c r="E84" s="6">
        <f>SUM(E82:E83)</f>
        <v>307.89</v>
      </c>
      <c r="F84" s="6">
        <f>E84*1.08</f>
        <v>332.52120000000002</v>
      </c>
      <c r="G84" s="6">
        <v>333</v>
      </c>
      <c r="H84" s="9">
        <f>F84-G84</f>
        <v>-0.47879999999997835</v>
      </c>
      <c r="I84" s="6"/>
    </row>
    <row r="85" spans="1:12" s="6" customFormat="1" x14ac:dyDescent="0.25">
      <c r="A85" t="s">
        <v>56</v>
      </c>
      <c r="B85" s="3" t="s">
        <v>51</v>
      </c>
      <c r="C85">
        <v>303.93</v>
      </c>
      <c r="D85"/>
      <c r="E85">
        <v>303.93</v>
      </c>
      <c r="F85"/>
      <c r="G85"/>
      <c r="H85" s="8"/>
      <c r="I85"/>
      <c r="J85"/>
      <c r="K85"/>
      <c r="L85"/>
    </row>
    <row r="86" spans="1:12" x14ac:dyDescent="0.25">
      <c r="A86" t="s">
        <v>56</v>
      </c>
      <c r="B86" s="3" t="s">
        <v>52</v>
      </c>
      <c r="C86">
        <v>328.68</v>
      </c>
      <c r="E86">
        <v>328.68</v>
      </c>
      <c r="K86" s="6"/>
      <c r="L86" s="6"/>
    </row>
    <row r="87" spans="1:12" x14ac:dyDescent="0.25">
      <c r="A87" t="s">
        <v>56</v>
      </c>
      <c r="B87" s="3" t="s">
        <v>53</v>
      </c>
      <c r="C87">
        <v>431.64</v>
      </c>
      <c r="E87">
        <v>431.64</v>
      </c>
    </row>
    <row r="88" spans="1:12" x14ac:dyDescent="0.25">
      <c r="A88" t="s">
        <v>56</v>
      </c>
      <c r="B88" s="3" t="s">
        <v>54</v>
      </c>
      <c r="C88">
        <v>431.64</v>
      </c>
      <c r="E88">
        <v>431.64</v>
      </c>
      <c r="K88" s="6"/>
      <c r="L88" s="6"/>
    </row>
    <row r="89" spans="1:12" s="6" customFormat="1" x14ac:dyDescent="0.25">
      <c r="A89" t="s">
        <v>56</v>
      </c>
      <c r="B89" s="3" t="s">
        <v>55</v>
      </c>
      <c r="C89">
        <v>339.57</v>
      </c>
      <c r="D89"/>
      <c r="E89">
        <v>339.57</v>
      </c>
      <c r="F89"/>
      <c r="G89"/>
      <c r="H89" s="8"/>
      <c r="I89"/>
      <c r="J89"/>
      <c r="K89"/>
      <c r="L89"/>
    </row>
    <row r="90" spans="1:12" x14ac:dyDescent="0.25">
      <c r="A90" t="s">
        <v>56</v>
      </c>
      <c r="B90" s="3" t="s">
        <v>120</v>
      </c>
      <c r="C90">
        <v>412.83</v>
      </c>
      <c r="E90">
        <v>412.83</v>
      </c>
    </row>
    <row r="91" spans="1:12" s="6" customFormat="1" x14ac:dyDescent="0.25">
      <c r="A91" t="s">
        <v>56</v>
      </c>
      <c r="B91" s="3" t="s">
        <v>121</v>
      </c>
      <c r="C91">
        <v>0</v>
      </c>
      <c r="D91"/>
      <c r="E91">
        <v>0</v>
      </c>
      <c r="F91"/>
      <c r="G91"/>
      <c r="H91" s="8"/>
      <c r="I91"/>
      <c r="K91"/>
      <c r="L91"/>
    </row>
    <row r="92" spans="1:12" x14ac:dyDescent="0.25">
      <c r="A92" s="6" t="s">
        <v>56</v>
      </c>
      <c r="B92" s="6"/>
      <c r="C92" s="6"/>
      <c r="D92" s="6"/>
      <c r="E92" s="6">
        <f>SUM(E85:E91)</f>
        <v>2248.29</v>
      </c>
      <c r="F92" s="6">
        <f>E92*1.08</f>
        <v>2428.1532000000002</v>
      </c>
      <c r="G92" s="6">
        <v>2428</v>
      </c>
      <c r="H92" s="9">
        <f>F92-G92</f>
        <v>0.15320000000019718</v>
      </c>
      <c r="I92" s="6"/>
    </row>
    <row r="93" spans="1:12" x14ac:dyDescent="0.25">
      <c r="A93" t="s">
        <v>128</v>
      </c>
      <c r="B93" s="5" t="s">
        <v>127</v>
      </c>
      <c r="C93">
        <v>3653.1</v>
      </c>
      <c r="E93">
        <v>3653.1</v>
      </c>
      <c r="J93" s="6"/>
    </row>
    <row r="94" spans="1:12" x14ac:dyDescent="0.25">
      <c r="A94" s="6" t="s">
        <v>128</v>
      </c>
      <c r="B94" s="6"/>
      <c r="C94" s="6"/>
      <c r="D94" s="6"/>
      <c r="E94" s="6">
        <f>SUM(E93)</f>
        <v>3653.1</v>
      </c>
      <c r="F94" s="6">
        <f>E94*1.08</f>
        <v>3945.348</v>
      </c>
      <c r="G94" s="6">
        <f>3690+255</f>
        <v>3945</v>
      </c>
      <c r="H94" s="9">
        <f>F94-G94</f>
        <v>0.34799999999995634</v>
      </c>
      <c r="I94" s="6"/>
      <c r="J94" t="s">
        <v>179</v>
      </c>
    </row>
    <row r="95" spans="1:12" x14ac:dyDescent="0.25">
      <c r="A95" t="s">
        <v>152</v>
      </c>
      <c r="B95" s="5" t="s">
        <v>138</v>
      </c>
      <c r="C95">
        <v>493.02</v>
      </c>
      <c r="E95">
        <v>493.02</v>
      </c>
      <c r="K95" s="6"/>
      <c r="L95" s="6"/>
    </row>
    <row r="96" spans="1:12" x14ac:dyDescent="0.25">
      <c r="A96" t="s">
        <v>152</v>
      </c>
      <c r="B96" s="5" t="s">
        <v>139</v>
      </c>
      <c r="C96">
        <v>334.62</v>
      </c>
      <c r="E96">
        <v>334.62</v>
      </c>
      <c r="J96" s="6"/>
    </row>
    <row r="97" spans="1:12" x14ac:dyDescent="0.25">
      <c r="A97" t="s">
        <v>152</v>
      </c>
      <c r="B97" s="5" t="s">
        <v>140</v>
      </c>
      <c r="C97">
        <v>371.25</v>
      </c>
      <c r="E97">
        <v>371.25</v>
      </c>
      <c r="I97" s="6"/>
    </row>
    <row r="98" spans="1:12" s="6" customFormat="1" x14ac:dyDescent="0.25">
      <c r="A98" t="s">
        <v>152</v>
      </c>
      <c r="B98" s="5" t="s">
        <v>141</v>
      </c>
      <c r="C98">
        <v>115.83</v>
      </c>
      <c r="D98"/>
      <c r="E98">
        <v>115.83</v>
      </c>
      <c r="F98"/>
      <c r="G98"/>
      <c r="H98" s="8"/>
      <c r="I98"/>
      <c r="J98"/>
    </row>
    <row r="99" spans="1:12" x14ac:dyDescent="0.25">
      <c r="A99" t="s">
        <v>152</v>
      </c>
      <c r="B99" s="5" t="s">
        <v>142</v>
      </c>
      <c r="C99">
        <v>137.61000000000001</v>
      </c>
      <c r="E99">
        <v>137.61000000000001</v>
      </c>
    </row>
    <row r="100" spans="1:12" x14ac:dyDescent="0.25">
      <c r="A100" t="s">
        <v>152</v>
      </c>
      <c r="B100" s="5" t="s">
        <v>143</v>
      </c>
      <c r="C100">
        <v>136.62</v>
      </c>
      <c r="E100">
        <v>136.62</v>
      </c>
      <c r="J100" s="6"/>
    </row>
    <row r="101" spans="1:12" s="6" customFormat="1" x14ac:dyDescent="0.25">
      <c r="A101" t="s">
        <v>152</v>
      </c>
      <c r="B101" s="5" t="s">
        <v>144</v>
      </c>
      <c r="C101">
        <v>136.62</v>
      </c>
      <c r="D101"/>
      <c r="E101">
        <v>136.62</v>
      </c>
      <c r="F101"/>
      <c r="G101"/>
      <c r="H101" s="8"/>
      <c r="J101"/>
      <c r="K101"/>
      <c r="L101"/>
    </row>
    <row r="102" spans="1:12" x14ac:dyDescent="0.25">
      <c r="A102" t="s">
        <v>152</v>
      </c>
      <c r="B102" s="5" t="s">
        <v>145</v>
      </c>
      <c r="C102">
        <v>116.82</v>
      </c>
      <c r="D102">
        <v>2</v>
      </c>
      <c r="E102">
        <f>C102*D102</f>
        <v>233.64</v>
      </c>
      <c r="J102" s="6"/>
    </row>
    <row r="103" spans="1:12" x14ac:dyDescent="0.25">
      <c r="A103" t="s">
        <v>152</v>
      </c>
      <c r="B103" s="5" t="s">
        <v>146</v>
      </c>
      <c r="C103">
        <v>110.88</v>
      </c>
      <c r="D103">
        <v>2</v>
      </c>
      <c r="E103">
        <f>C103*D103</f>
        <v>221.76</v>
      </c>
      <c r="I103" s="6"/>
    </row>
    <row r="104" spans="1:12" x14ac:dyDescent="0.25">
      <c r="A104" t="s">
        <v>152</v>
      </c>
      <c r="B104" s="5" t="s">
        <v>147</v>
      </c>
      <c r="C104">
        <v>325.81</v>
      </c>
      <c r="E104">
        <v>325.81</v>
      </c>
    </row>
    <row r="105" spans="1:12" x14ac:dyDescent="0.25">
      <c r="A105" t="s">
        <v>152</v>
      </c>
      <c r="B105" s="5" t="s">
        <v>148</v>
      </c>
      <c r="C105">
        <v>440.75</v>
      </c>
      <c r="E105">
        <v>440.75</v>
      </c>
      <c r="K105" s="6"/>
      <c r="L105" s="6"/>
    </row>
    <row r="106" spans="1:12" x14ac:dyDescent="0.25">
      <c r="A106" t="s">
        <v>152</v>
      </c>
      <c r="B106" s="5" t="s">
        <v>149</v>
      </c>
      <c r="C106">
        <v>287.89</v>
      </c>
      <c r="E106">
        <v>287.89</v>
      </c>
    </row>
    <row r="107" spans="1:12" x14ac:dyDescent="0.25">
      <c r="A107" t="s">
        <v>152</v>
      </c>
      <c r="B107" s="5" t="s">
        <v>150</v>
      </c>
      <c r="D107">
        <v>5</v>
      </c>
      <c r="E107">
        <v>259.38</v>
      </c>
      <c r="K107" s="6"/>
      <c r="L107" s="6"/>
    </row>
    <row r="108" spans="1:12" s="6" customFormat="1" x14ac:dyDescent="0.25">
      <c r="A108" t="s">
        <v>152</v>
      </c>
      <c r="B108" s="5" t="s">
        <v>151</v>
      </c>
      <c r="C108">
        <v>371.25</v>
      </c>
      <c r="D108"/>
      <c r="E108">
        <v>371.25</v>
      </c>
      <c r="F108"/>
      <c r="G108"/>
      <c r="H108" s="8"/>
      <c r="I108"/>
      <c r="J108"/>
      <c r="K108"/>
      <c r="L108"/>
    </row>
    <row r="109" spans="1:12" x14ac:dyDescent="0.25">
      <c r="A109" s="6" t="s">
        <v>152</v>
      </c>
      <c r="B109" s="6"/>
      <c r="C109" s="6"/>
      <c r="D109" s="6"/>
      <c r="E109" s="6">
        <f>SUM(E95:E108)</f>
        <v>3866.0499999999993</v>
      </c>
      <c r="F109" s="6">
        <f>E109*1.08</f>
        <v>4175.3339999999998</v>
      </c>
      <c r="G109" s="6">
        <v>0</v>
      </c>
      <c r="H109" s="9">
        <f>F109-G109</f>
        <v>4175.3339999999998</v>
      </c>
      <c r="J109" s="6" t="s">
        <v>181</v>
      </c>
    </row>
    <row r="110" spans="1:12" s="6" customFormat="1" x14ac:dyDescent="0.25">
      <c r="A110" t="s">
        <v>75</v>
      </c>
      <c r="B110" s="3" t="s">
        <v>73</v>
      </c>
      <c r="C110"/>
      <c r="D110">
        <v>5</v>
      </c>
      <c r="E110">
        <v>303.44</v>
      </c>
      <c r="F110"/>
      <c r="G110"/>
      <c r="H110" s="8"/>
      <c r="J110"/>
      <c r="K110"/>
      <c r="L110"/>
    </row>
    <row r="111" spans="1:12" x14ac:dyDescent="0.25">
      <c r="A111" t="s">
        <v>75</v>
      </c>
      <c r="B111" s="3" t="s">
        <v>74</v>
      </c>
      <c r="D111">
        <v>2</v>
      </c>
      <c r="E111">
        <v>160.38</v>
      </c>
      <c r="K111" s="6"/>
      <c r="L111" s="6"/>
    </row>
    <row r="112" spans="1:12" x14ac:dyDescent="0.25">
      <c r="A112" s="6" t="s">
        <v>75</v>
      </c>
      <c r="B112" s="6"/>
      <c r="C112" s="6"/>
      <c r="D112" s="6"/>
      <c r="E112" s="6">
        <f>SUM(E110:E111)</f>
        <v>463.82</v>
      </c>
      <c r="F112" s="6">
        <f>E112*1.08</f>
        <v>500.92560000000003</v>
      </c>
      <c r="G112" s="6">
        <v>501</v>
      </c>
      <c r="H112" s="9">
        <f>F112-G112</f>
        <v>-7.4399999999968713E-2</v>
      </c>
      <c r="J112" s="6"/>
    </row>
    <row r="113" spans="1:12" x14ac:dyDescent="0.25">
      <c r="A113" t="s">
        <v>13</v>
      </c>
      <c r="B113" s="3" t="s">
        <v>14</v>
      </c>
      <c r="C113">
        <v>184.14</v>
      </c>
      <c r="E113">
        <v>184.14</v>
      </c>
      <c r="I113" s="6"/>
    </row>
    <row r="114" spans="1:12" s="6" customFormat="1" x14ac:dyDescent="0.25">
      <c r="A114" t="s">
        <v>13</v>
      </c>
      <c r="B114" s="3" t="s">
        <v>15</v>
      </c>
      <c r="C114">
        <v>198</v>
      </c>
      <c r="D114"/>
      <c r="E114">
        <v>198</v>
      </c>
      <c r="F114"/>
      <c r="G114"/>
      <c r="H114" s="8"/>
      <c r="I114"/>
      <c r="J114"/>
      <c r="K114"/>
      <c r="L114"/>
    </row>
    <row r="115" spans="1:12" x14ac:dyDescent="0.25">
      <c r="A115" t="s">
        <v>13</v>
      </c>
      <c r="B115" s="3" t="s">
        <v>16</v>
      </c>
      <c r="C115">
        <v>116.82</v>
      </c>
      <c r="D115">
        <v>3</v>
      </c>
      <c r="E115">
        <f>C115*D115</f>
        <v>350.46</v>
      </c>
    </row>
    <row r="116" spans="1:12" x14ac:dyDescent="0.25">
      <c r="A116" s="6" t="s">
        <v>13</v>
      </c>
      <c r="B116" s="6"/>
      <c r="C116" s="6"/>
      <c r="D116" s="6"/>
      <c r="E116" s="6">
        <f>SUM(E113:E115)</f>
        <v>732.59999999999991</v>
      </c>
      <c r="F116" s="6">
        <f>E116*1.08</f>
        <v>791.20799999999997</v>
      </c>
      <c r="G116" s="6">
        <v>791</v>
      </c>
      <c r="H116" s="9">
        <f>F116-G116</f>
        <v>0.20799999999996999</v>
      </c>
    </row>
    <row r="117" spans="1:12" x14ac:dyDescent="0.25">
      <c r="A117" t="s">
        <v>92</v>
      </c>
      <c r="B117" s="4" t="s">
        <v>98</v>
      </c>
      <c r="C117">
        <v>0</v>
      </c>
      <c r="E117">
        <v>0</v>
      </c>
    </row>
    <row r="118" spans="1:12" x14ac:dyDescent="0.25">
      <c r="A118" t="s">
        <v>92</v>
      </c>
      <c r="B118" s="10" t="s">
        <v>157</v>
      </c>
      <c r="C118">
        <v>192.65</v>
      </c>
      <c r="E118">
        <v>192.65</v>
      </c>
      <c r="K118" s="6"/>
    </row>
    <row r="119" spans="1:12" x14ac:dyDescent="0.25">
      <c r="A119" t="s">
        <v>92</v>
      </c>
      <c r="B119" s="10" t="s">
        <v>158</v>
      </c>
      <c r="D119">
        <v>3</v>
      </c>
      <c r="E119">
        <v>115.24</v>
      </c>
      <c r="L119" s="6"/>
    </row>
    <row r="120" spans="1:12" x14ac:dyDescent="0.25">
      <c r="A120" t="s">
        <v>92</v>
      </c>
      <c r="B120" s="10" t="s">
        <v>159</v>
      </c>
      <c r="C120">
        <v>148.4</v>
      </c>
      <c r="E120">
        <v>148.4</v>
      </c>
    </row>
    <row r="121" spans="1:12" x14ac:dyDescent="0.25">
      <c r="A121" s="6" t="s">
        <v>92</v>
      </c>
      <c r="B121" s="6"/>
      <c r="C121" s="6"/>
      <c r="D121" s="6"/>
      <c r="E121" s="6">
        <f>SUM(E118:E120)</f>
        <v>456.28999999999996</v>
      </c>
      <c r="F121" s="6">
        <f>E121*1.08</f>
        <v>492.79320000000001</v>
      </c>
      <c r="G121" s="6">
        <v>0</v>
      </c>
      <c r="H121" s="9">
        <f>F121-G121</f>
        <v>492.79320000000001</v>
      </c>
      <c r="I121" s="6"/>
      <c r="J121" s="6"/>
      <c r="K121" s="6"/>
    </row>
    <row r="122" spans="1:12" s="6" customFormat="1" x14ac:dyDescent="0.25">
      <c r="A122" t="s">
        <v>67</v>
      </c>
      <c r="B122" s="3" t="s">
        <v>66</v>
      </c>
      <c r="C122">
        <v>136.62</v>
      </c>
      <c r="D122"/>
      <c r="E122">
        <v>136.62</v>
      </c>
      <c r="F122"/>
      <c r="G122"/>
      <c r="H122" s="8"/>
      <c r="I122"/>
    </row>
    <row r="123" spans="1:12" x14ac:dyDescent="0.25">
      <c r="A123" t="s">
        <v>67</v>
      </c>
      <c r="B123" s="3" t="s">
        <v>115</v>
      </c>
      <c r="C123">
        <v>0</v>
      </c>
      <c r="E123">
        <v>0</v>
      </c>
      <c r="I123" s="6"/>
    </row>
    <row r="124" spans="1:12" x14ac:dyDescent="0.25">
      <c r="A124" t="s">
        <v>67</v>
      </c>
      <c r="B124" s="3" t="s">
        <v>116</v>
      </c>
      <c r="C124">
        <v>0</v>
      </c>
      <c r="E124">
        <v>0</v>
      </c>
      <c r="J124" s="6"/>
    </row>
    <row r="125" spans="1:12" s="6" customFormat="1" x14ac:dyDescent="0.25">
      <c r="A125" t="s">
        <v>67</v>
      </c>
      <c r="B125" s="3" t="s">
        <v>117</v>
      </c>
      <c r="C125">
        <v>82.17</v>
      </c>
      <c r="D125">
        <v>2</v>
      </c>
      <c r="E125">
        <f>C125*D125</f>
        <v>164.34</v>
      </c>
      <c r="F125"/>
      <c r="G125"/>
      <c r="H125" s="8"/>
      <c r="J125"/>
      <c r="K125"/>
      <c r="L125"/>
    </row>
    <row r="126" spans="1:12" x14ac:dyDescent="0.25">
      <c r="A126" t="s">
        <v>67</v>
      </c>
      <c r="B126" s="3" t="s">
        <v>118</v>
      </c>
      <c r="C126">
        <v>136.62</v>
      </c>
      <c r="E126">
        <v>136.62</v>
      </c>
      <c r="K126" s="6"/>
      <c r="L126" s="6"/>
    </row>
    <row r="127" spans="1:12" x14ac:dyDescent="0.25">
      <c r="A127" t="s">
        <v>67</v>
      </c>
      <c r="B127" s="3" t="s">
        <v>119</v>
      </c>
      <c r="C127">
        <v>136.62</v>
      </c>
      <c r="E127">
        <v>136.62</v>
      </c>
    </row>
    <row r="128" spans="1:12" x14ac:dyDescent="0.25">
      <c r="A128" s="6" t="s">
        <v>67</v>
      </c>
      <c r="B128" s="6"/>
      <c r="C128" s="6"/>
      <c r="D128" s="6"/>
      <c r="E128" s="6">
        <f>SUM(E122:E127)</f>
        <v>574.20000000000005</v>
      </c>
      <c r="F128" s="6">
        <f>E128*1.08</f>
        <v>620.13600000000008</v>
      </c>
      <c r="G128" s="6">
        <v>620</v>
      </c>
      <c r="H128" s="9">
        <f>F128-G128</f>
        <v>0.13600000000008095</v>
      </c>
      <c r="J128" s="6"/>
      <c r="K128" s="6"/>
      <c r="L128" s="6"/>
    </row>
    <row r="129" spans="1:12" s="6" customFormat="1" x14ac:dyDescent="0.25">
      <c r="A129" t="s">
        <v>8</v>
      </c>
      <c r="B129" s="3" t="s">
        <v>9</v>
      </c>
      <c r="C129">
        <v>360.36</v>
      </c>
      <c r="D129"/>
      <c r="E129">
        <v>360.36</v>
      </c>
      <c r="F129"/>
      <c r="G129"/>
      <c r="H129" s="8"/>
      <c r="J129"/>
      <c r="K129"/>
      <c r="L129"/>
    </row>
    <row r="130" spans="1:12" x14ac:dyDescent="0.25">
      <c r="A130" t="s">
        <v>8</v>
      </c>
      <c r="B130" s="3" t="s">
        <v>10</v>
      </c>
      <c r="C130">
        <v>148.5</v>
      </c>
      <c r="E130">
        <v>148.5</v>
      </c>
    </row>
    <row r="131" spans="1:12" s="6" customFormat="1" x14ac:dyDescent="0.25">
      <c r="A131" s="6" t="s">
        <v>8</v>
      </c>
      <c r="E131" s="6">
        <f>SUM(E129:E130)</f>
        <v>508.86</v>
      </c>
      <c r="F131" s="6">
        <f>E131*1.08</f>
        <v>549.56880000000001</v>
      </c>
      <c r="G131" s="6">
        <v>550</v>
      </c>
      <c r="H131" s="9">
        <f>F131-G131</f>
        <v>-0.43119999999998981</v>
      </c>
      <c r="I131"/>
      <c r="J131" t="s">
        <v>163</v>
      </c>
      <c r="K131"/>
      <c r="L131"/>
    </row>
    <row r="132" spans="1:12" x14ac:dyDescent="0.25">
      <c r="A132" t="s">
        <v>26</v>
      </c>
      <c r="B132" s="3" t="s">
        <v>28</v>
      </c>
      <c r="C132">
        <v>66.33</v>
      </c>
      <c r="D132">
        <v>5</v>
      </c>
      <c r="E132">
        <f>C132*D132</f>
        <v>331.65</v>
      </c>
    </row>
    <row r="133" spans="1:12" x14ac:dyDescent="0.25">
      <c r="A133" t="s">
        <v>26</v>
      </c>
      <c r="B133" s="3" t="s">
        <v>29</v>
      </c>
      <c r="C133">
        <v>163.35</v>
      </c>
      <c r="E133">
        <v>163.35</v>
      </c>
    </row>
    <row r="134" spans="1:12" x14ac:dyDescent="0.25">
      <c r="A134" t="s">
        <v>26</v>
      </c>
      <c r="B134" s="3" t="s">
        <v>30</v>
      </c>
      <c r="C134">
        <v>148.5</v>
      </c>
      <c r="E134">
        <v>148.5</v>
      </c>
    </row>
    <row r="135" spans="1:12" x14ac:dyDescent="0.25">
      <c r="A135" t="s">
        <v>26</v>
      </c>
      <c r="B135" s="3" t="s">
        <v>31</v>
      </c>
      <c r="C135">
        <v>0</v>
      </c>
      <c r="E135">
        <v>0</v>
      </c>
    </row>
    <row r="136" spans="1:12" x14ac:dyDescent="0.25">
      <c r="A136" t="s">
        <v>26</v>
      </c>
      <c r="B136" s="3" t="s">
        <v>32</v>
      </c>
      <c r="D136">
        <v>5</v>
      </c>
      <c r="E136">
        <v>86.63</v>
      </c>
      <c r="J136" s="6"/>
    </row>
    <row r="137" spans="1:12" x14ac:dyDescent="0.25">
      <c r="A137" t="s">
        <v>26</v>
      </c>
      <c r="B137" s="3" t="s">
        <v>33</v>
      </c>
      <c r="C137">
        <v>0</v>
      </c>
      <c r="E137">
        <v>0</v>
      </c>
      <c r="I137" s="6"/>
    </row>
    <row r="138" spans="1:12" x14ac:dyDescent="0.25">
      <c r="A138" s="6" t="s">
        <v>26</v>
      </c>
      <c r="B138" s="6"/>
      <c r="C138" s="6"/>
      <c r="D138" s="6"/>
      <c r="E138" s="6">
        <f>SUM(E132:E137)</f>
        <v>730.13</v>
      </c>
      <c r="F138" s="6">
        <f>E138*1.08</f>
        <v>788.54040000000009</v>
      </c>
      <c r="G138" s="6">
        <v>789</v>
      </c>
      <c r="H138" s="9">
        <f>F138-G138</f>
        <v>-0.45959999999990941</v>
      </c>
    </row>
    <row r="139" spans="1:12" x14ac:dyDescent="0.25">
      <c r="A139" t="s">
        <v>154</v>
      </c>
      <c r="B139" s="5" t="s">
        <v>153</v>
      </c>
      <c r="C139">
        <v>1673.1</v>
      </c>
      <c r="E139">
        <v>1673.1</v>
      </c>
      <c r="J139" s="6"/>
    </row>
    <row r="140" spans="1:12" x14ac:dyDescent="0.25">
      <c r="A140" s="6" t="s">
        <v>154</v>
      </c>
      <c r="B140" s="6"/>
      <c r="C140" s="6"/>
      <c r="D140" s="6"/>
      <c r="E140" s="6">
        <f>SUM(E139)</f>
        <v>1673.1</v>
      </c>
      <c r="F140" s="6">
        <f>E140*1.08</f>
        <v>1806.9480000000001</v>
      </c>
      <c r="G140" s="6">
        <v>1807</v>
      </c>
      <c r="H140" s="9">
        <f>F140-G140</f>
        <v>-5.1999999999907232E-2</v>
      </c>
      <c r="I140" s="6"/>
    </row>
    <row r="141" spans="1:12" x14ac:dyDescent="0.25">
      <c r="A141" t="s">
        <v>50</v>
      </c>
      <c r="B141" s="3" t="s">
        <v>49</v>
      </c>
      <c r="C141">
        <v>320.76</v>
      </c>
      <c r="E141">
        <v>320.76</v>
      </c>
    </row>
    <row r="142" spans="1:12" x14ac:dyDescent="0.25">
      <c r="A142" s="6" t="s">
        <v>50</v>
      </c>
      <c r="B142" s="6"/>
      <c r="C142" s="6"/>
      <c r="D142" s="6"/>
      <c r="E142" s="6">
        <f>SUM(E141)</f>
        <v>320.76</v>
      </c>
      <c r="F142" s="6">
        <f>E142*1.08</f>
        <v>346.42079999999999</v>
      </c>
      <c r="G142" s="6">
        <v>346</v>
      </c>
      <c r="H142" s="9">
        <f>F142-G142</f>
        <v>0.42079999999998563</v>
      </c>
    </row>
    <row r="143" spans="1:12" x14ac:dyDescent="0.25">
      <c r="A143" t="s">
        <v>156</v>
      </c>
      <c r="B143" s="5" t="s">
        <v>155</v>
      </c>
      <c r="C143">
        <v>288.08999999999997</v>
      </c>
      <c r="E143">
        <v>288.08999999999997</v>
      </c>
      <c r="J143" s="6"/>
      <c r="K143" s="6"/>
      <c r="L143" s="6"/>
    </row>
    <row r="144" spans="1:12" x14ac:dyDescent="0.25">
      <c r="A144" s="6" t="s">
        <v>156</v>
      </c>
      <c r="B144" s="6"/>
      <c r="C144" s="6"/>
      <c r="D144" s="6"/>
      <c r="E144" s="6">
        <f>SUM(E143)</f>
        <v>288.08999999999997</v>
      </c>
      <c r="F144" s="6">
        <f>E144*1.08</f>
        <v>311.13720000000001</v>
      </c>
      <c r="G144" s="6">
        <v>311</v>
      </c>
      <c r="H144" s="9">
        <f>F144-G144</f>
        <v>0.13720000000000709</v>
      </c>
      <c r="I144" s="6"/>
    </row>
    <row r="145" spans="1:12" x14ac:dyDescent="0.25">
      <c r="A145" t="s">
        <v>132</v>
      </c>
      <c r="B145" s="5" t="s">
        <v>136</v>
      </c>
      <c r="D145">
        <v>2</v>
      </c>
      <c r="E145">
        <v>273.24</v>
      </c>
      <c r="J145" s="6"/>
      <c r="K145" s="6"/>
      <c r="L145" s="6"/>
    </row>
    <row r="146" spans="1:12" s="6" customFormat="1" x14ac:dyDescent="0.25">
      <c r="A146" t="s">
        <v>132</v>
      </c>
      <c r="B146" s="2" t="s">
        <v>137</v>
      </c>
      <c r="C146">
        <v>0</v>
      </c>
      <c r="D146"/>
      <c r="E146" s="6">
        <v>0</v>
      </c>
      <c r="F146"/>
      <c r="G146"/>
      <c r="H146" s="8"/>
      <c r="J146"/>
      <c r="K146"/>
      <c r="L146"/>
    </row>
    <row r="147" spans="1:12" x14ac:dyDescent="0.25">
      <c r="A147" t="s">
        <v>132</v>
      </c>
      <c r="B147" s="5" t="s">
        <v>135</v>
      </c>
      <c r="C147">
        <v>0</v>
      </c>
      <c r="E147">
        <v>0</v>
      </c>
      <c r="K147" s="6"/>
      <c r="L147" s="6"/>
    </row>
    <row r="148" spans="1:12" s="6" customFormat="1" x14ac:dyDescent="0.25">
      <c r="A148" s="6" t="s">
        <v>132</v>
      </c>
      <c r="E148" s="6">
        <f>SUM(E145:E147)</f>
        <v>273.24</v>
      </c>
      <c r="F148" s="6">
        <f>E148*1.08</f>
        <v>295.09920000000005</v>
      </c>
      <c r="G148" s="6">
        <v>0</v>
      </c>
      <c r="H148" s="9">
        <f>F148-G148</f>
        <v>295.09920000000005</v>
      </c>
      <c r="I148"/>
      <c r="J148"/>
      <c r="K148"/>
      <c r="L148"/>
    </row>
    <row r="149" spans="1:12" x14ac:dyDescent="0.25">
      <c r="A149" t="s">
        <v>44</v>
      </c>
      <c r="B149" s="3" t="s">
        <v>40</v>
      </c>
      <c r="C149">
        <v>371.25</v>
      </c>
      <c r="E149">
        <v>371.25</v>
      </c>
    </row>
    <row r="150" spans="1:12" s="6" customFormat="1" x14ac:dyDescent="0.25">
      <c r="A150" t="s">
        <v>44</v>
      </c>
      <c r="B150" s="3" t="s">
        <v>41</v>
      </c>
      <c r="C150">
        <v>410.85</v>
      </c>
      <c r="D150"/>
      <c r="E150">
        <v>410.85</v>
      </c>
      <c r="F150"/>
      <c r="G150"/>
      <c r="H150" s="8"/>
      <c r="I150"/>
      <c r="J150"/>
      <c r="K150"/>
      <c r="L150"/>
    </row>
    <row r="151" spans="1:12" x14ac:dyDescent="0.25">
      <c r="A151" t="s">
        <v>44</v>
      </c>
      <c r="B151" s="3" t="s">
        <v>42</v>
      </c>
      <c r="C151">
        <v>544.5</v>
      </c>
      <c r="E151">
        <v>544.5</v>
      </c>
    </row>
    <row r="152" spans="1:12" x14ac:dyDescent="0.25">
      <c r="A152" t="s">
        <v>44</v>
      </c>
      <c r="B152" s="3" t="s">
        <v>43</v>
      </c>
      <c r="D152">
        <v>2</v>
      </c>
      <c r="E152">
        <v>356.4</v>
      </c>
    </row>
    <row r="153" spans="1:12" x14ac:dyDescent="0.25">
      <c r="A153" t="s">
        <v>44</v>
      </c>
      <c r="B153" s="3" t="s">
        <v>65</v>
      </c>
      <c r="C153">
        <v>336.6</v>
      </c>
      <c r="E153">
        <v>336.6</v>
      </c>
    </row>
    <row r="154" spans="1:12" x14ac:dyDescent="0.25">
      <c r="A154" t="s">
        <v>44</v>
      </c>
      <c r="B154" s="3" t="s">
        <v>125</v>
      </c>
      <c r="C154">
        <v>578.16</v>
      </c>
      <c r="E154">
        <v>578.16</v>
      </c>
    </row>
    <row r="155" spans="1:12" x14ac:dyDescent="0.25">
      <c r="A155" t="s">
        <v>44</v>
      </c>
      <c r="B155" s="5" t="s">
        <v>126</v>
      </c>
      <c r="C155">
        <v>2267.1</v>
      </c>
      <c r="E155">
        <v>2267.1</v>
      </c>
    </row>
    <row r="156" spans="1:12" x14ac:dyDescent="0.25">
      <c r="A156" s="6" t="s">
        <v>44</v>
      </c>
      <c r="B156" s="6"/>
      <c r="C156" s="6"/>
      <c r="D156" s="6"/>
      <c r="E156" s="6">
        <f>SUM(E149:E155)</f>
        <v>4864.8599999999997</v>
      </c>
      <c r="F156" s="6">
        <f>E156*1.08</f>
        <v>5254.0487999999996</v>
      </c>
      <c r="G156" s="6">
        <v>5096</v>
      </c>
      <c r="H156" s="9">
        <f>F156-G156</f>
        <v>158.04879999999957</v>
      </c>
    </row>
    <row r="157" spans="1:12" x14ac:dyDescent="0.25">
      <c r="A157" t="s">
        <v>167</v>
      </c>
      <c r="B157" s="3" t="s">
        <v>164</v>
      </c>
      <c r="D157">
        <v>3</v>
      </c>
      <c r="E157">
        <v>151.47</v>
      </c>
    </row>
    <row r="158" spans="1:12" x14ac:dyDescent="0.25">
      <c r="A158" t="s">
        <v>167</v>
      </c>
      <c r="B158" s="3" t="s">
        <v>165</v>
      </c>
      <c r="C158">
        <v>68.31</v>
      </c>
      <c r="E158">
        <v>68.31</v>
      </c>
    </row>
    <row r="159" spans="1:12" x14ac:dyDescent="0.25">
      <c r="A159" t="s">
        <v>167</v>
      </c>
      <c r="B159" s="3" t="s">
        <v>166</v>
      </c>
      <c r="C159">
        <v>85.14</v>
      </c>
      <c r="E159">
        <v>85.14</v>
      </c>
    </row>
    <row r="160" spans="1:12" s="6" customFormat="1" x14ac:dyDescent="0.25">
      <c r="A160" s="6" t="s">
        <v>167</v>
      </c>
      <c r="E160" s="6">
        <f>SUM(E157:E159)</f>
        <v>304.92</v>
      </c>
      <c r="F160" s="6">
        <f>E160*1.08</f>
        <v>329.31360000000006</v>
      </c>
      <c r="G160" s="6">
        <v>333</v>
      </c>
      <c r="H160" s="9">
        <f>F160-G160</f>
        <v>-3.6863999999999351</v>
      </c>
    </row>
    <row r="161" spans="1:10" x14ac:dyDescent="0.25">
      <c r="A161" t="s">
        <v>78</v>
      </c>
      <c r="B161" s="3" t="s">
        <v>76</v>
      </c>
      <c r="C161">
        <v>452.43</v>
      </c>
      <c r="E161">
        <v>452.43</v>
      </c>
    </row>
    <row r="162" spans="1:10" x14ac:dyDescent="0.25">
      <c r="A162" t="s">
        <v>78</v>
      </c>
      <c r="B162" s="3" t="s">
        <v>77</v>
      </c>
      <c r="C162">
        <v>113.85</v>
      </c>
      <c r="D162">
        <v>2</v>
      </c>
      <c r="E162">
        <f>C162*D162</f>
        <v>227.7</v>
      </c>
    </row>
    <row r="163" spans="1:10" x14ac:dyDescent="0.25">
      <c r="A163" s="6" t="s">
        <v>78</v>
      </c>
      <c r="B163" s="6"/>
      <c r="C163" s="6"/>
      <c r="D163" s="6"/>
      <c r="E163" s="6">
        <f>SUM(E161:E162)</f>
        <v>680.13</v>
      </c>
      <c r="F163" s="6">
        <f>E163*1.08</f>
        <v>734.54040000000009</v>
      </c>
      <c r="G163" s="6">
        <v>735</v>
      </c>
      <c r="H163" s="9">
        <f>F163-G163</f>
        <v>-0.45959999999990941</v>
      </c>
    </row>
    <row r="164" spans="1:10" x14ac:dyDescent="0.25">
      <c r="A164" t="s">
        <v>106</v>
      </c>
      <c r="B164" s="3" t="s">
        <v>103</v>
      </c>
      <c r="C164">
        <v>261.36</v>
      </c>
      <c r="E164">
        <v>261.36</v>
      </c>
      <c r="J164" s="6"/>
    </row>
    <row r="165" spans="1:10" x14ac:dyDescent="0.25">
      <c r="A165" t="s">
        <v>106</v>
      </c>
      <c r="B165" s="3" t="s">
        <v>104</v>
      </c>
      <c r="C165">
        <v>261.36</v>
      </c>
      <c r="E165">
        <v>261.36</v>
      </c>
      <c r="I165" s="6"/>
    </row>
    <row r="166" spans="1:10" x14ac:dyDescent="0.25">
      <c r="A166" t="s">
        <v>106</v>
      </c>
      <c r="B166" s="3" t="s">
        <v>105</v>
      </c>
      <c r="C166">
        <v>261.36</v>
      </c>
      <c r="E166">
        <v>261.36</v>
      </c>
      <c r="J166" s="6"/>
    </row>
    <row r="167" spans="1:10" x14ac:dyDescent="0.25">
      <c r="A167" s="6" t="s">
        <v>106</v>
      </c>
      <c r="B167" s="6"/>
      <c r="C167" s="6"/>
      <c r="D167" s="6"/>
      <c r="E167" s="6">
        <f>SUM(E164:E166)</f>
        <v>784.08</v>
      </c>
      <c r="F167" s="6">
        <f>E167*1.08</f>
        <v>846.80640000000005</v>
      </c>
      <c r="G167" s="6">
        <v>847</v>
      </c>
      <c r="H167" s="9">
        <f>F167-G167</f>
        <v>-0.1935999999999467</v>
      </c>
      <c r="I167" s="6"/>
    </row>
    <row r="168" spans="1:10" x14ac:dyDescent="0.25">
      <c r="A168" t="s">
        <v>69</v>
      </c>
      <c r="B168" s="3" t="s">
        <v>68</v>
      </c>
      <c r="C168">
        <v>663.3</v>
      </c>
      <c r="D168">
        <v>2</v>
      </c>
      <c r="E168">
        <f>C168*D168</f>
        <v>1326.6</v>
      </c>
      <c r="J168" s="6"/>
    </row>
    <row r="169" spans="1:10" x14ac:dyDescent="0.25">
      <c r="A169" s="6" t="s">
        <v>69</v>
      </c>
      <c r="B169" s="6"/>
      <c r="C169" s="6"/>
      <c r="D169" s="6"/>
      <c r="E169" s="6">
        <f>SUM(E168)</f>
        <v>1326.6</v>
      </c>
      <c r="F169" s="6">
        <f>E169*1.08</f>
        <v>1432.7280000000001</v>
      </c>
      <c r="G169" s="6">
        <v>1431</v>
      </c>
      <c r="H169" s="9">
        <f>F169-G169</f>
        <v>1.7280000000000655</v>
      </c>
      <c r="I169" s="6"/>
    </row>
    <row r="170" spans="1:10" x14ac:dyDescent="0.25">
      <c r="B170" s="3"/>
    </row>
    <row r="172" spans="1:10" x14ac:dyDescent="0.25">
      <c r="B172" s="3"/>
    </row>
  </sheetData>
  <sortState ref="A2:J173">
    <sortCondition ref="A2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2016-10-08T15:56:13Z</dcterms:modified>
</cp:coreProperties>
</file>