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22" i="1" l="1"/>
  <c r="F122" i="1"/>
  <c r="E122" i="1"/>
  <c r="F120" i="1"/>
  <c r="H120" i="1" s="1"/>
  <c r="E120" i="1"/>
  <c r="F115" i="1"/>
  <c r="H115" i="1" s="1"/>
  <c r="E115" i="1"/>
  <c r="E100" i="1"/>
  <c r="F100" i="1" s="1"/>
  <c r="H100" i="1" s="1"/>
  <c r="E91" i="1"/>
  <c r="F91" i="1" s="1"/>
  <c r="H91" i="1" s="1"/>
  <c r="E88" i="1"/>
  <c r="F88" i="1" s="1"/>
  <c r="H88" i="1" s="1"/>
  <c r="E82" i="1"/>
  <c r="F82" i="1" s="1"/>
  <c r="H82" i="1" s="1"/>
  <c r="E80" i="1"/>
  <c r="F80" i="1" s="1"/>
  <c r="H80" i="1" s="1"/>
  <c r="E72" i="1"/>
  <c r="F72" i="1" s="1"/>
  <c r="H72" i="1" s="1"/>
  <c r="E65" i="1"/>
  <c r="F65" i="1" s="1"/>
  <c r="H65" i="1" s="1"/>
  <c r="E62" i="1"/>
  <c r="F62" i="1" s="1"/>
  <c r="H62" i="1" s="1"/>
  <c r="E40" i="1"/>
  <c r="F40" i="1" s="1"/>
  <c r="H40" i="1" s="1"/>
  <c r="E34" i="1"/>
  <c r="F34" i="1" s="1"/>
  <c r="H34" i="1" s="1"/>
  <c r="E29" i="1"/>
  <c r="F29" i="1" s="1"/>
  <c r="H29" i="1" s="1"/>
  <c r="E22" i="1"/>
  <c r="F22" i="1" s="1"/>
  <c r="H22" i="1" s="1"/>
  <c r="E15" i="1"/>
  <c r="F15" i="1" s="1"/>
  <c r="H15" i="1" s="1"/>
  <c r="E11" i="1"/>
  <c r="F11" i="1" s="1"/>
  <c r="H11" i="1" s="1"/>
  <c r="E9" i="1"/>
  <c r="F9" i="1" s="1"/>
  <c r="H9" i="1" s="1"/>
  <c r="E6" i="1"/>
  <c r="F6" i="1" s="1"/>
  <c r="H6" i="1" s="1"/>
  <c r="E47" i="1"/>
  <c r="E105" i="1"/>
  <c r="E113" i="1" s="1"/>
  <c r="F113" i="1" s="1"/>
  <c r="H113" i="1" s="1"/>
  <c r="E45" i="1"/>
  <c r="E48" i="1" s="1"/>
  <c r="F48" i="1" s="1"/>
  <c r="H48" i="1" s="1"/>
  <c r="E102" i="1"/>
  <c r="E103" i="1" s="1"/>
  <c r="F103" i="1" s="1"/>
  <c r="H103" i="1" s="1"/>
  <c r="E26" i="1"/>
  <c r="E27" i="1" s="1"/>
  <c r="F27" i="1" s="1"/>
  <c r="H27" i="1" s="1"/>
</calcChain>
</file>

<file path=xl/sharedStrings.xml><?xml version="1.0" encoding="utf-8"?>
<sst xmlns="http://schemas.openxmlformats.org/spreadsheetml/2006/main" count="229" uniqueCount="131">
  <si>
    <t>ник</t>
  </si>
  <si>
    <t>наименование</t>
  </si>
  <si>
    <t>цена</t>
  </si>
  <si>
    <t>кол-во</t>
  </si>
  <si>
    <t>итого</t>
  </si>
  <si>
    <t>с орг%</t>
  </si>
  <si>
    <t>сдано</t>
  </si>
  <si>
    <t>долг</t>
  </si>
  <si>
    <t>Морская гладь</t>
  </si>
  <si>
    <t>Купальник гимнастический для девочки (Черубино) CAK4120  р-р 110/60 бирюзовый цена:191 р</t>
  </si>
  <si>
    <t>Майка укороч. (Евразия) Артикул: К235 размер 134 цена 106 руб. 1шт.</t>
  </si>
  <si>
    <t>ОКСАН@</t>
  </si>
  <si>
    <t>Куртка - пуховик для девочки (Орби) Артикул: 62030 134размер бирюза, на замену цвет фуксия если этих нет, то 128 размер бирюза</t>
  </si>
  <si>
    <t>Ирина Ги</t>
  </si>
  <si>
    <t>Колготки детские плюш (Орел)  с912ор Р. 18/19, девочка, серые Простоквашино.</t>
  </si>
  <si>
    <t>провизор</t>
  </si>
  <si>
    <t>Шапка детская (Арктик) ТР-36, размер 52-54, мальчик, 192 руб </t>
  </si>
  <si>
    <t>Шапка детская (Арктик), ТР-86, размер 52-54, мальчик, 177 руб</t>
  </si>
  <si>
    <t>Sandira</t>
  </si>
  <si>
    <t>Рукавицы детские (Кроха) Артикул: LM-29 р-р 6-8 ярко-розовый 1 шт.на замену Рукавицы детские (Кроха) Артикул: M-52 р-р 6-8 лет ярко-розовый.</t>
  </si>
  <si>
    <t>natalsha1985</t>
  </si>
  <si>
    <t>1. Артикул: К3578к100, беж, размер 128 </t>
  </si>
  <si>
    <t>2. Фуфайка для мальчика (Консалт), Артикул: К3471к98, размер 128, цвет тем.минт1 - 1 шт, лазурь1 - 1 шт, цена 150 руб </t>
  </si>
  <si>
    <t>3. К3483к98 Фуфайка для мал. (Консалт)размер 128, цвет ультрамарин 1 - 1 шт, цена 200 р </t>
  </si>
  <si>
    <t>4. К300250к100 Фуфайка для мал. (Консалт), размер 128, цвет серо-голуб меланж - 1 шт, цена 200 р</t>
  </si>
  <si>
    <t>МЕВ</t>
  </si>
  <si>
    <t>1. Колготки детские (Красная ветка),Артикул: с808кв, р 16-17 </t>
  </si>
  <si>
    <t>2. Колготки дет. плюш х/б+эл. (Орел), Артикул: с207ор, р 16-17 </t>
  </si>
  <si>
    <t>3. Носки дет х/б+па (Орел), Артикул: с209ор, р 14-16, (на замену такие же р 16-18) </t>
  </si>
  <si>
    <t>4. Платье детское (Мило Слава), Артикул: Д0194-ПК-3, р 110-116, </t>
  </si>
  <si>
    <t>5. Бриджи для девочки (Консалт), Артикул: К4074к97, р. 110, цвет серо-голубой меланж совы (на замену такие же только размер 104, если не будет с совами, то серо-голубой меланж 110 или 104) </t>
  </si>
  <si>
    <t>n.atascha</t>
  </si>
  <si>
    <t>JULIABARNAUL</t>
  </si>
  <si>
    <t>Куртка для девочек (Пеликан) GZWL483-1 р 11 лет, цвет Coral, цена 1535 руб замена р.10</t>
  </si>
  <si>
    <t>Рукавицы детские (Арктик) Артикул: Р-15Арктик 6-8 на девочку если этого нет то </t>
  </si>
  <si>
    <t>Рукавицы детские кроха Артикул: M-52 6-8 лет ярко-розовый на замену: </t>
  </si>
  <si>
    <t>Артикул: LM-29 6-8 лет ярко-розовый</t>
  </si>
  <si>
    <t>Полукомбинезон для девочки (Орби) Артикул: 64356 Производитель: Бум (Boom by Orby) ЗИМА 2016-2017 размер 134 фиолетовый</t>
  </si>
  <si>
    <t>Шарф детский (Кроха) Артикул: S-57 цвет синий 234,00 на мальчика</t>
  </si>
  <si>
    <t>Рукавицы детские (Арктик) Артикул: Р-12Арктик 225,00 на мальчика р.4-6 </t>
  </si>
  <si>
    <t>Азарина</t>
  </si>
  <si>
    <t>Брюки мужские (Евразия) Артикул: 02-161-001 размер XL/180-188</t>
  </si>
  <si>
    <t>Жменька</t>
  </si>
  <si>
    <t>махровые колготки 98-104 махра наружу</t>
  </si>
  <si>
    <t>OLESAY</t>
  </si>
  <si>
    <t>Комплект для девочки (Консалт) Артикул: К1937 р98-104</t>
  </si>
  <si>
    <t>Барашка</t>
  </si>
  <si>
    <t>Vikkii</t>
  </si>
  <si>
    <t xml:space="preserve">Носки детские (Красная ветка) Артикул: с773кр.в. размер 22-3шт </t>
  </si>
  <si>
    <t>Перчатки детские (Кроха) Артикул: 31382 темно-бежевый размер 16</t>
  </si>
  <si>
    <t>Носки детские (Кроха) р.9-10 Артикул: SB-64 цвет если получится на мальчика 4 шт</t>
  </si>
  <si>
    <t>ВАЛЕНТИНАХОДЬКО</t>
  </si>
  <si>
    <t xml:space="preserve">Платье женское (Пеликан) Артикул: FWD0803 S черный </t>
  </si>
  <si>
    <t>Брюки женские (Пеликан) Артикул: FL01 s черный</t>
  </si>
  <si>
    <t>Куртка для девочки (Орби)Артикул: 62452 размер 134/68/60 цвет вариант любой</t>
  </si>
  <si>
    <t>Трусы-боксеры для мальчика (Черубино) Артикул: CAJ1363 РАЗМЕР 152</t>
  </si>
  <si>
    <t>Колготки детские (Консалт) Артикул: К9045-3 р 92-98 1шт 138р </t>
  </si>
  <si>
    <t>Легинсы детские (ЛЧПФ) Артикул: С719л р 110-116 1шт 98р </t>
  </si>
  <si>
    <t>Рукавицы детские (Арктик) Артикул: Р-21Арктик р4-6 1п 297р </t>
  </si>
  <si>
    <t>Рукавицы детские (Арктик)Артикул: Р-12Арктик р2-4 1п 225р</t>
  </si>
  <si>
    <t>Наталья2483</t>
  </si>
  <si>
    <t>Рукавицы детские (Кроха) Артикул: M-47, размер 2-4 года, цвет- серый или синий - 1 пару</t>
  </si>
  <si>
    <t>Swettina</t>
  </si>
  <si>
    <t>Носки жен. (Красная ветка) арт. с951кр.в. или Носки жен. (Орел) арт. с389ор (какие будут лучше по качеству) - размер 23/25, 5 шт. </t>
  </si>
  <si>
    <t>Носки муж. (Красная ветка) Артикул: с101кр.в. размер 27 - 5 шт. </t>
  </si>
  <si>
    <t>Носки детские (Консалт) арт. К9541-2 размер 16 - 2 шт. (на замену арт. К9535-2)</t>
  </si>
  <si>
    <t>krasotulian</t>
  </si>
  <si>
    <t>комплект для девочки (консалт) к1107 р.72-76/134-140 </t>
  </si>
  <si>
    <t>бриджи для девочки (консалт) к4074к99 р.64-128</t>
  </si>
  <si>
    <t>Джемпер для мальчика (Консалт) Артикул: К3578к100 р.52/92 Бежевый ц.285 </t>
  </si>
  <si>
    <t>Трусы для мальчика (Черубино) Артикул: CAK1357 р.52/92 Синий и серый ц.76.95</t>
  </si>
  <si>
    <t>ЛЕНОК76</t>
  </si>
  <si>
    <t>трусы женские Пеликан LLH334 purpl S </t>
  </si>
  <si>
    <t>комплект для мальчика Черубино САК9594 бирюзовый р.122 </t>
  </si>
  <si>
    <t>футболка для мальчика Черубино САК61406 р.122</t>
  </si>
  <si>
    <t>Комбинезон дет. "Карамель" (Юник),Артикул: U620-7-32,р.74. </t>
  </si>
  <si>
    <t>Боди дет. "Карамель" (Юник),Артикул: U614-24, р.74 </t>
  </si>
  <si>
    <t>Носки детские (Кроха),Артикул: B-400,1 пара </t>
  </si>
  <si>
    <t>Комбинезон дет. "Каролинка" (Юник),Артикул: U1111-23-36, р.74 2 шт.молочный/лиловый </t>
  </si>
  <si>
    <t>Трусы ясельные (Черубино),Артикул: CAB1376, 3 шт,р.74, бирюза, розовый, желтый</t>
  </si>
  <si>
    <t>valenana</t>
  </si>
  <si>
    <t>Футболка (фуфайка) ясельная (Черубино),Артикул: CSB61100,р.74 для девочки 2 шт.</t>
  </si>
  <si>
    <t>Платье для девочки (Консалт) Артикул: К5369 р56/104 </t>
  </si>
  <si>
    <t>Платье для девочки (Черубино) Артикул: CAK61403 р56/104 серый меланж </t>
  </si>
  <si>
    <t>Платье для девочки (Консалт) Артикул: К5375 р56/98 черно-синий+полоска леденец</t>
  </si>
  <si>
    <t>Комплект для девочки (Консалт) Артикул: К1062 р98-104 </t>
  </si>
  <si>
    <t>Комплект для девочки (Консалт) Артикул: К1121 р98-104 бледно-желтый</t>
  </si>
  <si>
    <t>Туника (Евразия) , Артикул: Б369, р S, фуксия </t>
  </si>
  <si>
    <t>Майка жен. (Евразия) Артикул: А349, р S, черная </t>
  </si>
  <si>
    <t>Носки детские (Консалт) Артикул: К9527-14-3 , р.18</t>
  </si>
  <si>
    <t>Штанишки (Фанни Зебра) Артикул: 4.21.4, размер 92/60 - 4 шт, на мальчик </t>
  </si>
  <si>
    <t>Варежки детские двойные (Кроха) Артикул: А373066 размер 12</t>
  </si>
  <si>
    <t>1. Куртка детская (Консалт) Артикул: ФЛ34015н6БЮ, размер 128 цена 600 руб, 1 шт, на мальчика </t>
  </si>
  <si>
    <t>2. Джемпер для мальчика (Мило Слава) Артикул: Д08272-П, размер 122-128 цена 220 руб, 1 шт на мальчика </t>
  </si>
  <si>
    <t>3. Пижама детская (Консалт) Артикул: К1512, размер 134 цена 450 руб, 1 шт на мальчика </t>
  </si>
  <si>
    <t>4. Джемпер детский (Мило Слава)Артикул: Д08300-П, размер 134 цена 292 руб, 1 шт на мальчика</t>
  </si>
  <si>
    <t>1. Шапка детская (Арктик) Артикул: ЗМ-440, размер 54, цена 516 руб</t>
  </si>
  <si>
    <t>1. Платье из крепдешина Урожай LK0426, р 104-110, цвет розовый, цена 610р</t>
  </si>
  <si>
    <t>Кливия</t>
  </si>
  <si>
    <t>Колготки детские плюш (Орел) Артикул: с555ор размер 23/24 (152-158) - 2шт девочка</t>
  </si>
  <si>
    <t>парочку теплых носочков мальчиковых.</t>
  </si>
  <si>
    <t>1. Боди детский (Лаки Чайлд), арт 23-51, р 24(74-80) -1шт, цена-289р </t>
  </si>
  <si>
    <t>2. Майка дет. "Мышка-норушка" (Юник), арт U461-23, р 86-2шт, цена-105р </t>
  </si>
  <si>
    <t>3. Ползунки кор.дет. "Мышка-норушка" (Юник), арт: U543-23-37, р-74-1шт, цена-126р </t>
  </si>
  <si>
    <t>4. Полукомбинезон (Евразия), арт: П581,р -9/74, св.бирюза-1шт, салат.-1шт, цена-199р</t>
  </si>
  <si>
    <t>NADKOT</t>
  </si>
  <si>
    <t>Песочник (Лаки Чайлд), Артикул: 0-28, цвет любой 2 шт.,разм.22</t>
  </si>
  <si>
    <t>Трусы мужские (Пеликан) Артикул: MH516 размер L </t>
  </si>
  <si>
    <t>Трусы мужские (Пеликан) Артикул: MHS562 размер L </t>
  </si>
  <si>
    <t>Трусы мужские (Пеликан) Артикул: MH499 размер L </t>
  </si>
  <si>
    <t>Трусы женские (Пеликан) Артикул: LSH315 размер L </t>
  </si>
  <si>
    <t>Трусы женские (Пеликан) Артикул: LLH389 размер L </t>
  </si>
  <si>
    <t>2. Брюки для девочки (Консалт) Арт. К4420 р-р 76/146 цвет- т.сер.меланж, </t>
  </si>
  <si>
    <t>3. Джемпер для девочки (Мило Слава) Арт. Д08318-ПК-3 р-р 152/80, </t>
  </si>
  <si>
    <t>4. Колготки детские (Орел) Арт. с743ор р-р 21-22, </t>
  </si>
  <si>
    <t>5. Колготки детские (Орел) Арт. с315ор р-р 21-22, </t>
  </si>
  <si>
    <t>6. Колготки детские (Орел) Арт. с813ор р-р 21-22, </t>
  </si>
  <si>
    <t>7. Джемпер женский (Пеликан) Арт. KJ54 р-р S цвет - Pearl (замена Black), </t>
  </si>
  <si>
    <t>8. Джемпер женский (Мило Слава) Арт. Ж02197-П р-р 170/92 . </t>
  </si>
  <si>
    <t>1. Рукавицы детские (Арктик) на мальчика Арт. Р-12Арктик р-р 4-6 (синий), любые на замену этого же размера, цвет - синий</t>
  </si>
  <si>
    <t>лвс1980</t>
  </si>
  <si>
    <t>Klub_ничка</t>
  </si>
  <si>
    <t>Пальто Бум (Boom by Orby) ЗИМА 2016-2017 Артикул: 64351 размер 158/76/66, цвет синий вар. цена 2390 руб. для девочки</t>
  </si>
  <si>
    <t xml:space="preserve">1. Комбинезон ясельный (Консалт)  К6027-2 размер 52/86 цвет 315 цена </t>
  </si>
  <si>
    <t xml:space="preserve">2 Комбинезон ясельный (Черубино) CWB9522 цена 256 размер 86 </t>
  </si>
  <si>
    <t xml:space="preserve">3. Джемпер детский (Консалт)  СК3070 цена 220 размер 134 цвет розовый </t>
  </si>
  <si>
    <t>4. Комплект женский (Гамма)  СЖ0453 цена 363р. Размер 48</t>
  </si>
  <si>
    <t>IRINA***Suspitsyna</t>
  </si>
  <si>
    <t>Юбка для девочки (Орби) Артикул: 60453 Производитель: Бум (Boom by Orby цвет серый вар.1, размер 146/72/66, цена 349 руб</t>
  </si>
  <si>
    <t>Майка мужская (Черубино) Артикул: MS2036 размер 50, цвет светло-серый и </t>
  </si>
  <si>
    <t>Майка мужская (Черубино) Артикул: MS2032 размер 50, цвет белый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</si>
</sst>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FFC000"/>
      <name val="Calibri"/>
      <family val="2"/>
      <scheme val="minor"/>
    </font>
    <font>
      <b/>
      <sz val="11"/>
      <color rgb="FF00B050"/>
      <name val="Calibri"/>
      <family val="2"/>
      <charset val="204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1" fontId="1" fillId="0" borderId="0" xfId="0" applyNumberFormat="1" applyFont="1"/>
    <xf numFmtId="1" fontId="0" fillId="0" borderId="0" xfId="0" applyNumberFormat="1"/>
    <xf numFmtId="1" fontId="8" fillId="0" borderId="0" xfId="0" applyNumberFormat="1" applyFont="1"/>
    <xf numFmtId="0" fontId="9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4"/>
  <sheetViews>
    <sheetView tabSelected="1" workbookViewId="0">
      <selection activeCell="I1" sqref="I1"/>
    </sheetView>
  </sheetViews>
  <sheetFormatPr defaultRowHeight="15" x14ac:dyDescent="0.25"/>
  <cols>
    <col min="1" max="1" width="28" customWidth="1"/>
    <col min="2" max="2" width="63.42578125" customWidth="1"/>
    <col min="8" max="8" width="9.140625" style="10"/>
  </cols>
  <sheetData>
    <row r="1" spans="1:8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9" t="s">
        <v>7</v>
      </c>
    </row>
    <row r="2" spans="1:8" x14ac:dyDescent="0.25">
      <c r="A2" t="s">
        <v>127</v>
      </c>
      <c r="B2" s="2" t="s">
        <v>123</v>
      </c>
      <c r="D2">
        <v>2</v>
      </c>
      <c r="E2">
        <v>623.70000000000005</v>
      </c>
    </row>
    <row r="3" spans="1:8" x14ac:dyDescent="0.25">
      <c r="A3" t="s">
        <v>127</v>
      </c>
      <c r="B3" s="2" t="s">
        <v>124</v>
      </c>
      <c r="C3">
        <v>253.44</v>
      </c>
      <c r="E3">
        <v>253.44</v>
      </c>
    </row>
    <row r="4" spans="1:8" x14ac:dyDescent="0.25">
      <c r="A4" t="s">
        <v>127</v>
      </c>
      <c r="B4" s="2" t="s">
        <v>125</v>
      </c>
      <c r="C4">
        <v>0</v>
      </c>
      <c r="E4">
        <v>0</v>
      </c>
    </row>
    <row r="5" spans="1:8" x14ac:dyDescent="0.25">
      <c r="A5" t="s">
        <v>127</v>
      </c>
      <c r="B5" s="2" t="s">
        <v>126</v>
      </c>
      <c r="C5">
        <v>629.64</v>
      </c>
      <c r="E5">
        <v>629.64</v>
      </c>
    </row>
    <row r="6" spans="1:8" s="8" customFormat="1" x14ac:dyDescent="0.25">
      <c r="A6" s="8" t="s">
        <v>127</v>
      </c>
      <c r="E6" s="8">
        <f>SUM(E2:E5)</f>
        <v>1506.7800000000002</v>
      </c>
      <c r="F6" s="8">
        <f>E6*1.08</f>
        <v>1627.3224000000002</v>
      </c>
      <c r="G6" s="8">
        <v>0</v>
      </c>
      <c r="H6" s="11">
        <f>F6-G6</f>
        <v>1627.3224000000002</v>
      </c>
    </row>
    <row r="7" spans="1:8" x14ac:dyDescent="0.25">
      <c r="A7" t="s">
        <v>32</v>
      </c>
      <c r="B7" s="3" t="s">
        <v>33</v>
      </c>
    </row>
    <row r="8" spans="1:8" x14ac:dyDescent="0.25">
      <c r="A8" t="s">
        <v>32</v>
      </c>
      <c r="B8" s="2" t="s">
        <v>128</v>
      </c>
      <c r="C8">
        <v>345.51</v>
      </c>
      <c r="E8">
        <v>345.51</v>
      </c>
    </row>
    <row r="9" spans="1:8" s="8" customFormat="1" x14ac:dyDescent="0.25">
      <c r="A9" s="8" t="s">
        <v>32</v>
      </c>
      <c r="B9" s="12"/>
      <c r="E9" s="8">
        <f>SUM(E8)</f>
        <v>345.51</v>
      </c>
      <c r="F9" s="8">
        <f>E9*1.08</f>
        <v>373.1508</v>
      </c>
      <c r="G9" s="8">
        <v>0</v>
      </c>
      <c r="H9" s="11">
        <f>F9-G9</f>
        <v>373.1508</v>
      </c>
    </row>
    <row r="10" spans="1:8" x14ac:dyDescent="0.25">
      <c r="A10" t="s">
        <v>121</v>
      </c>
      <c r="B10" s="2" t="s">
        <v>122</v>
      </c>
      <c r="C10">
        <v>2366.1</v>
      </c>
      <c r="E10">
        <v>2366.1</v>
      </c>
    </row>
    <row r="11" spans="1:8" s="8" customFormat="1" x14ac:dyDescent="0.25">
      <c r="A11" s="8" t="s">
        <v>121</v>
      </c>
      <c r="E11" s="8">
        <f>SUM(E10)</f>
        <v>2366.1</v>
      </c>
      <c r="F11" s="8">
        <f>E11*1.08</f>
        <v>2555.3879999999999</v>
      </c>
      <c r="G11" s="8">
        <v>0</v>
      </c>
      <c r="H11" s="11">
        <f>F11-G11</f>
        <v>2555.3879999999999</v>
      </c>
    </row>
    <row r="12" spans="1:8" x14ac:dyDescent="0.25">
      <c r="A12" t="s">
        <v>66</v>
      </c>
      <c r="B12" s="3" t="s">
        <v>63</v>
      </c>
    </row>
    <row r="13" spans="1:8" x14ac:dyDescent="0.25">
      <c r="A13" t="s">
        <v>66</v>
      </c>
      <c r="B13" s="2" t="s">
        <v>64</v>
      </c>
      <c r="D13">
        <v>5</v>
      </c>
      <c r="E13">
        <v>234.63</v>
      </c>
    </row>
    <row r="14" spans="1:8" x14ac:dyDescent="0.25">
      <c r="A14" t="s">
        <v>66</v>
      </c>
      <c r="B14" s="2" t="s">
        <v>65</v>
      </c>
      <c r="D14">
        <v>2</v>
      </c>
      <c r="E14">
        <v>128.69999999999999</v>
      </c>
    </row>
    <row r="15" spans="1:8" s="8" customFormat="1" x14ac:dyDescent="0.25">
      <c r="A15" s="8" t="s">
        <v>66</v>
      </c>
      <c r="E15" s="8">
        <f>SUM(E12:E14)</f>
        <v>363.33</v>
      </c>
      <c r="F15" s="8">
        <f>E15*1.08</f>
        <v>392.39640000000003</v>
      </c>
      <c r="G15" s="8">
        <v>0</v>
      </c>
      <c r="H15" s="11">
        <f>F15-G15</f>
        <v>392.39640000000003</v>
      </c>
    </row>
    <row r="16" spans="1:8" x14ac:dyDescent="0.25">
      <c r="A16" t="s">
        <v>31</v>
      </c>
      <c r="B16" s="2" t="s">
        <v>26</v>
      </c>
      <c r="C16">
        <v>124.74</v>
      </c>
      <c r="E16">
        <v>124.74</v>
      </c>
    </row>
    <row r="17" spans="1:8" x14ac:dyDescent="0.25">
      <c r="A17" t="s">
        <v>31</v>
      </c>
      <c r="B17" s="2" t="s">
        <v>27</v>
      </c>
      <c r="C17">
        <v>150.47999999999999</v>
      </c>
      <c r="E17">
        <v>150.47999999999999</v>
      </c>
    </row>
    <row r="18" spans="1:8" x14ac:dyDescent="0.25">
      <c r="A18" t="s">
        <v>31</v>
      </c>
      <c r="B18" s="2" t="s">
        <v>28</v>
      </c>
      <c r="C18">
        <v>0</v>
      </c>
      <c r="E18">
        <v>0</v>
      </c>
    </row>
    <row r="19" spans="1:8" x14ac:dyDescent="0.25">
      <c r="A19" t="s">
        <v>31</v>
      </c>
      <c r="B19" s="2" t="s">
        <v>29</v>
      </c>
      <c r="C19">
        <v>287.10000000000002</v>
      </c>
      <c r="E19">
        <v>287.10000000000002</v>
      </c>
    </row>
    <row r="20" spans="1:8" x14ac:dyDescent="0.25">
      <c r="A20" t="s">
        <v>31</v>
      </c>
      <c r="B20" s="2" t="s">
        <v>30</v>
      </c>
      <c r="C20">
        <v>222.75</v>
      </c>
      <c r="E20">
        <v>222.75</v>
      </c>
    </row>
    <row r="21" spans="1:8" x14ac:dyDescent="0.25">
      <c r="A21" t="s">
        <v>31</v>
      </c>
      <c r="B21" s="7" t="s">
        <v>97</v>
      </c>
    </row>
    <row r="22" spans="1:8" s="8" customFormat="1" x14ac:dyDescent="0.25">
      <c r="A22" s="8" t="s">
        <v>31</v>
      </c>
      <c r="E22" s="8">
        <f>SUM(E16:E21)</f>
        <v>785.06999999999994</v>
      </c>
      <c r="F22" s="8">
        <f>E22*1.08</f>
        <v>847.87559999999996</v>
      </c>
      <c r="G22" s="8">
        <v>0</v>
      </c>
      <c r="H22" s="11">
        <f>F22-G22</f>
        <v>847.87559999999996</v>
      </c>
    </row>
    <row r="23" spans="1:8" x14ac:dyDescent="0.25">
      <c r="A23" t="s">
        <v>105</v>
      </c>
      <c r="B23" s="2" t="s">
        <v>101</v>
      </c>
      <c r="C23">
        <v>286.11</v>
      </c>
      <c r="E23">
        <v>286.11</v>
      </c>
    </row>
    <row r="24" spans="1:8" x14ac:dyDescent="0.25">
      <c r="A24" t="s">
        <v>105</v>
      </c>
      <c r="B24" s="2" t="s">
        <v>102</v>
      </c>
      <c r="D24">
        <v>2</v>
      </c>
      <c r="E24">
        <v>207.9</v>
      </c>
    </row>
    <row r="25" spans="1:8" x14ac:dyDescent="0.25">
      <c r="A25" t="s">
        <v>105</v>
      </c>
      <c r="B25" s="2" t="s">
        <v>103</v>
      </c>
      <c r="C25">
        <v>124.74</v>
      </c>
      <c r="E25">
        <v>124.74</v>
      </c>
    </row>
    <row r="26" spans="1:8" x14ac:dyDescent="0.25">
      <c r="A26" t="s">
        <v>105</v>
      </c>
      <c r="B26" s="2" t="s">
        <v>104</v>
      </c>
      <c r="C26">
        <v>197.01</v>
      </c>
      <c r="D26">
        <v>2</v>
      </c>
      <c r="E26">
        <f>C26*D26</f>
        <v>394.02</v>
      </c>
    </row>
    <row r="27" spans="1:8" s="8" customFormat="1" x14ac:dyDescent="0.25">
      <c r="A27" s="8" t="s">
        <v>105</v>
      </c>
      <c r="B27" s="12"/>
      <c r="E27" s="8">
        <f>SUM(E23:E26)</f>
        <v>1012.77</v>
      </c>
      <c r="F27" s="8">
        <f>E27*1.08</f>
        <v>1093.7916</v>
      </c>
      <c r="G27" s="8">
        <v>0</v>
      </c>
      <c r="H27" s="11">
        <f>F27-G27</f>
        <v>1093.7916</v>
      </c>
    </row>
    <row r="28" spans="1:8" x14ac:dyDescent="0.25">
      <c r="A28" t="s">
        <v>20</v>
      </c>
      <c r="B28" s="2" t="s">
        <v>19</v>
      </c>
      <c r="C28">
        <v>346.5</v>
      </c>
      <c r="E28">
        <v>346.5</v>
      </c>
    </row>
    <row r="29" spans="1:8" s="8" customFormat="1" x14ac:dyDescent="0.25">
      <c r="A29" s="8" t="s">
        <v>20</v>
      </c>
      <c r="E29" s="8">
        <f>SUM(E28)</f>
        <v>346.5</v>
      </c>
      <c r="F29" s="8">
        <f>E29*1.08</f>
        <v>374.22</v>
      </c>
      <c r="G29" s="8">
        <v>0</v>
      </c>
      <c r="H29" s="11">
        <f>F29-G29</f>
        <v>374.22</v>
      </c>
    </row>
    <row r="30" spans="1:8" x14ac:dyDescent="0.25">
      <c r="A30" t="s">
        <v>44</v>
      </c>
      <c r="B30" s="3" t="s">
        <v>43</v>
      </c>
    </row>
    <row r="31" spans="1:8" s="8" customFormat="1" x14ac:dyDescent="0.25">
      <c r="A31" s="8" t="s">
        <v>44</v>
      </c>
      <c r="H31" s="11"/>
    </row>
    <row r="32" spans="1:8" x14ac:dyDescent="0.25">
      <c r="A32" t="s">
        <v>18</v>
      </c>
      <c r="B32" s="2" t="s">
        <v>16</v>
      </c>
      <c r="C32">
        <v>190.08</v>
      </c>
      <c r="E32">
        <v>190.08</v>
      </c>
    </row>
    <row r="33" spans="1:8" x14ac:dyDescent="0.25">
      <c r="A33" t="s">
        <v>18</v>
      </c>
      <c r="B33" s="2" t="s">
        <v>17</v>
      </c>
      <c r="C33">
        <v>175.23</v>
      </c>
      <c r="E33">
        <v>175.23</v>
      </c>
    </row>
    <row r="34" spans="1:8" s="8" customFormat="1" x14ac:dyDescent="0.25">
      <c r="A34" s="8" t="s">
        <v>18</v>
      </c>
      <c r="E34" s="8">
        <f>SUM(E32:E33)</f>
        <v>365.31</v>
      </c>
      <c r="F34" s="8">
        <f>E34*1.08</f>
        <v>394.53480000000002</v>
      </c>
      <c r="G34" s="8">
        <v>0</v>
      </c>
      <c r="H34" s="11">
        <f>F34-G34</f>
        <v>394.53480000000002</v>
      </c>
    </row>
    <row r="35" spans="1:8" x14ac:dyDescent="0.25">
      <c r="A35" t="s">
        <v>62</v>
      </c>
      <c r="B35" s="2" t="s">
        <v>61</v>
      </c>
      <c r="C35">
        <v>280.17</v>
      </c>
      <c r="E35">
        <v>280.17</v>
      </c>
    </row>
    <row r="36" spans="1:8" x14ac:dyDescent="0.25">
      <c r="A36" t="s">
        <v>62</v>
      </c>
      <c r="B36" s="3" t="s">
        <v>90</v>
      </c>
    </row>
    <row r="37" spans="1:8" x14ac:dyDescent="0.25">
      <c r="A37" t="s">
        <v>62</v>
      </c>
      <c r="B37" s="2" t="s">
        <v>91</v>
      </c>
      <c r="C37">
        <v>0</v>
      </c>
      <c r="E37">
        <v>0</v>
      </c>
    </row>
    <row r="38" spans="1:8" x14ac:dyDescent="0.25">
      <c r="A38" t="s">
        <v>62</v>
      </c>
      <c r="B38" s="2" t="s">
        <v>129</v>
      </c>
      <c r="C38">
        <v>162.36000000000001</v>
      </c>
      <c r="E38">
        <v>162.36000000000001</v>
      </c>
    </row>
    <row r="39" spans="1:8" x14ac:dyDescent="0.25">
      <c r="A39" t="s">
        <v>62</v>
      </c>
      <c r="B39" s="2" t="s">
        <v>130</v>
      </c>
      <c r="C39">
        <v>140.58000000000001</v>
      </c>
      <c r="E39">
        <v>140.58000000000001</v>
      </c>
    </row>
    <row r="40" spans="1:8" s="8" customFormat="1" x14ac:dyDescent="0.25">
      <c r="A40" s="8" t="s">
        <v>62</v>
      </c>
      <c r="B40" s="12"/>
      <c r="E40" s="8">
        <f>SUM(E35:E39)</f>
        <v>583.11</v>
      </c>
      <c r="F40" s="8">
        <f>E40*1.08</f>
        <v>629.75880000000006</v>
      </c>
      <c r="G40" s="8">
        <v>0</v>
      </c>
      <c r="H40" s="11">
        <f>F40-G40</f>
        <v>629.75880000000006</v>
      </c>
    </row>
    <row r="41" spans="1:8" x14ac:dyDescent="0.25">
      <c r="A41" t="s">
        <v>80</v>
      </c>
      <c r="B41" s="2" t="s">
        <v>75</v>
      </c>
      <c r="C41">
        <v>255.42</v>
      </c>
      <c r="E41">
        <v>255.42</v>
      </c>
    </row>
    <row r="42" spans="1:8" x14ac:dyDescent="0.25">
      <c r="A42" t="s">
        <v>80</v>
      </c>
      <c r="B42" s="2" t="s">
        <v>76</v>
      </c>
      <c r="C42">
        <v>152.46</v>
      </c>
      <c r="E42">
        <v>152.46</v>
      </c>
    </row>
    <row r="43" spans="1:8" x14ac:dyDescent="0.25">
      <c r="A43" t="s">
        <v>80</v>
      </c>
      <c r="B43" s="2" t="s">
        <v>77</v>
      </c>
      <c r="C43">
        <v>0</v>
      </c>
      <c r="E43">
        <v>0</v>
      </c>
    </row>
    <row r="44" spans="1:8" x14ac:dyDescent="0.25">
      <c r="A44" t="s">
        <v>80</v>
      </c>
      <c r="B44" s="2" t="s">
        <v>78</v>
      </c>
      <c r="D44">
        <v>2</v>
      </c>
      <c r="E44">
        <v>538.55999999999995</v>
      </c>
    </row>
    <row r="45" spans="1:8" x14ac:dyDescent="0.25">
      <c r="A45" t="s">
        <v>80</v>
      </c>
      <c r="B45" s="2" t="s">
        <v>79</v>
      </c>
      <c r="C45">
        <v>116.82</v>
      </c>
      <c r="D45">
        <v>3</v>
      </c>
      <c r="E45">
        <f>C45*D45</f>
        <v>350.46</v>
      </c>
    </row>
    <row r="46" spans="1:8" x14ac:dyDescent="0.25">
      <c r="A46" t="s">
        <v>80</v>
      </c>
      <c r="B46" s="2" t="s">
        <v>81</v>
      </c>
      <c r="D46">
        <v>2</v>
      </c>
      <c r="E46">
        <v>350.46</v>
      </c>
    </row>
    <row r="47" spans="1:8" x14ac:dyDescent="0.25">
      <c r="A47" t="s">
        <v>80</v>
      </c>
      <c r="B47" s="2" t="s">
        <v>106</v>
      </c>
      <c r="C47">
        <v>296.01</v>
      </c>
      <c r="D47">
        <v>2</v>
      </c>
      <c r="E47">
        <f>C47*D47</f>
        <v>592.02</v>
      </c>
    </row>
    <row r="48" spans="1:8" s="8" customFormat="1" x14ac:dyDescent="0.25">
      <c r="A48" s="8" t="s">
        <v>80</v>
      </c>
      <c r="E48" s="8">
        <f>SUM(E41:E47)</f>
        <v>2239.38</v>
      </c>
      <c r="F48" s="8">
        <f>E48*1.08</f>
        <v>2418.5304000000001</v>
      </c>
      <c r="G48" s="8">
        <v>0</v>
      </c>
      <c r="H48" s="11">
        <f>F48-G48</f>
        <v>2418.5304000000001</v>
      </c>
    </row>
    <row r="49" spans="1:8" x14ac:dyDescent="0.25">
      <c r="A49" t="s">
        <v>47</v>
      </c>
      <c r="B49" s="2" t="s">
        <v>48</v>
      </c>
      <c r="C49">
        <v>0</v>
      </c>
      <c r="E49">
        <v>0</v>
      </c>
    </row>
    <row r="50" spans="1:8" x14ac:dyDescent="0.25">
      <c r="A50" t="s">
        <v>47</v>
      </c>
      <c r="B50" s="2" t="s">
        <v>49</v>
      </c>
      <c r="C50">
        <v>89.1</v>
      </c>
      <c r="E50">
        <v>89.1</v>
      </c>
    </row>
    <row r="51" spans="1:8" x14ac:dyDescent="0.25">
      <c r="A51" t="s">
        <v>47</v>
      </c>
      <c r="B51" s="2" t="s">
        <v>55</v>
      </c>
      <c r="C51">
        <v>106.92</v>
      </c>
      <c r="E51">
        <v>106.92</v>
      </c>
    </row>
    <row r="52" spans="1:8" x14ac:dyDescent="0.25">
      <c r="A52" t="s">
        <v>47</v>
      </c>
      <c r="B52" s="2" t="s">
        <v>52</v>
      </c>
      <c r="C52">
        <v>0</v>
      </c>
      <c r="E52">
        <v>0</v>
      </c>
    </row>
    <row r="53" spans="1:8" x14ac:dyDescent="0.25">
      <c r="A53" t="s">
        <v>47</v>
      </c>
      <c r="B53" s="2" t="s">
        <v>53</v>
      </c>
      <c r="C53">
        <v>0</v>
      </c>
      <c r="E53">
        <v>0</v>
      </c>
    </row>
    <row r="54" spans="1:8" x14ac:dyDescent="0.25">
      <c r="A54" t="s">
        <v>47</v>
      </c>
      <c r="B54" s="2" t="s">
        <v>67</v>
      </c>
      <c r="C54">
        <v>0</v>
      </c>
      <c r="E54">
        <v>0</v>
      </c>
    </row>
    <row r="55" spans="1:8" x14ac:dyDescent="0.25">
      <c r="A55" t="s">
        <v>47</v>
      </c>
      <c r="B55" s="2" t="s">
        <v>68</v>
      </c>
      <c r="C55">
        <v>222.75</v>
      </c>
      <c r="E55">
        <v>222.75</v>
      </c>
    </row>
    <row r="56" spans="1:8" x14ac:dyDescent="0.25">
      <c r="A56" t="s">
        <v>47</v>
      </c>
      <c r="B56" s="2" t="s">
        <v>72</v>
      </c>
      <c r="C56">
        <v>0</v>
      </c>
      <c r="E56">
        <v>0</v>
      </c>
    </row>
    <row r="57" spans="1:8" x14ac:dyDescent="0.25">
      <c r="A57" t="s">
        <v>47</v>
      </c>
      <c r="B57" s="2" t="s">
        <v>73</v>
      </c>
      <c r="C57">
        <v>391.05</v>
      </c>
      <c r="E57">
        <v>391.05</v>
      </c>
    </row>
    <row r="58" spans="1:8" x14ac:dyDescent="0.25">
      <c r="A58" t="s">
        <v>47</v>
      </c>
      <c r="B58" s="2" t="s">
        <v>74</v>
      </c>
      <c r="C58">
        <v>183.15</v>
      </c>
      <c r="E58">
        <v>183.15</v>
      </c>
    </row>
    <row r="59" spans="1:8" x14ac:dyDescent="0.25">
      <c r="A59" t="s">
        <v>47</v>
      </c>
      <c r="B59" s="2" t="s">
        <v>87</v>
      </c>
      <c r="C59">
        <v>0</v>
      </c>
      <c r="E59">
        <v>0</v>
      </c>
    </row>
    <row r="60" spans="1:8" x14ac:dyDescent="0.25">
      <c r="A60" t="s">
        <v>47</v>
      </c>
      <c r="B60" s="2" t="s">
        <v>88</v>
      </c>
      <c r="C60">
        <v>222.75</v>
      </c>
      <c r="E60">
        <v>222.75</v>
      </c>
    </row>
    <row r="61" spans="1:8" x14ac:dyDescent="0.25">
      <c r="A61" t="s">
        <v>47</v>
      </c>
      <c r="B61" s="3" t="s">
        <v>89</v>
      </c>
      <c r="C61">
        <v>173.25</v>
      </c>
      <c r="E61">
        <v>173.25</v>
      </c>
    </row>
    <row r="62" spans="1:8" s="8" customFormat="1" x14ac:dyDescent="0.25">
      <c r="A62" s="8" t="s">
        <v>47</v>
      </c>
      <c r="E62" s="8">
        <f>SUM(E49:E61)</f>
        <v>1388.9699999999998</v>
      </c>
      <c r="F62" s="8">
        <f>E62*1.08</f>
        <v>1500.0875999999998</v>
      </c>
      <c r="G62" s="8">
        <v>0</v>
      </c>
      <c r="H62" s="11">
        <f>F62-G62</f>
        <v>1500.0875999999998</v>
      </c>
    </row>
    <row r="63" spans="1:8" x14ac:dyDescent="0.25">
      <c r="A63" t="s">
        <v>40</v>
      </c>
      <c r="B63" s="2" t="s">
        <v>39</v>
      </c>
      <c r="C63">
        <v>222.75</v>
      </c>
      <c r="E63">
        <v>222.75</v>
      </c>
    </row>
    <row r="64" spans="1:8" x14ac:dyDescent="0.25">
      <c r="A64" t="s">
        <v>40</v>
      </c>
      <c r="B64" s="2" t="s">
        <v>38</v>
      </c>
      <c r="C64">
        <v>231.66</v>
      </c>
      <c r="E64">
        <v>231.66</v>
      </c>
    </row>
    <row r="65" spans="1:8" s="8" customFormat="1" x14ac:dyDescent="0.25">
      <c r="A65" s="8" t="s">
        <v>40</v>
      </c>
      <c r="B65" s="12"/>
      <c r="E65" s="8">
        <f>SUM(E63:E64)</f>
        <v>454.40999999999997</v>
      </c>
      <c r="F65" s="8">
        <f>E65*1.08</f>
        <v>490.76279999999997</v>
      </c>
      <c r="G65" s="8">
        <v>0</v>
      </c>
      <c r="H65" s="11">
        <f>F65-G65</f>
        <v>490.76279999999997</v>
      </c>
    </row>
    <row r="66" spans="1:8" x14ac:dyDescent="0.25">
      <c r="A66" t="s">
        <v>46</v>
      </c>
      <c r="B66" s="2" t="s">
        <v>45</v>
      </c>
      <c r="C66">
        <v>183.15</v>
      </c>
      <c r="E66">
        <v>183.15</v>
      </c>
    </row>
    <row r="67" spans="1:8" x14ac:dyDescent="0.25">
      <c r="A67" t="s">
        <v>46</v>
      </c>
      <c r="B67" s="2" t="s">
        <v>82</v>
      </c>
      <c r="C67">
        <v>346.5</v>
      </c>
      <c r="E67">
        <v>346.5</v>
      </c>
    </row>
    <row r="68" spans="1:8" x14ac:dyDescent="0.25">
      <c r="A68" t="s">
        <v>46</v>
      </c>
      <c r="B68" s="2" t="s">
        <v>83</v>
      </c>
      <c r="C68">
        <v>362.34</v>
      </c>
      <c r="E68">
        <v>362.34</v>
      </c>
    </row>
    <row r="69" spans="1:8" x14ac:dyDescent="0.25">
      <c r="A69" t="s">
        <v>46</v>
      </c>
      <c r="B69" s="2" t="s">
        <v>84</v>
      </c>
      <c r="C69">
        <v>396</v>
      </c>
      <c r="E69">
        <v>396</v>
      </c>
    </row>
    <row r="70" spans="1:8" x14ac:dyDescent="0.25">
      <c r="A70" t="s">
        <v>46</v>
      </c>
      <c r="B70" s="2" t="s">
        <v>85</v>
      </c>
      <c r="C70">
        <v>183.15</v>
      </c>
      <c r="E70">
        <v>183.15</v>
      </c>
    </row>
    <row r="71" spans="1:8" x14ac:dyDescent="0.25">
      <c r="A71" t="s">
        <v>46</v>
      </c>
      <c r="B71" s="2" t="s">
        <v>86</v>
      </c>
      <c r="C71">
        <v>193.05</v>
      </c>
      <c r="E71">
        <v>193.05</v>
      </c>
    </row>
    <row r="72" spans="1:8" s="8" customFormat="1" x14ac:dyDescent="0.25">
      <c r="A72" s="8" t="s">
        <v>46</v>
      </c>
      <c r="B72" s="12"/>
      <c r="E72" s="8">
        <f>SUM(E66:E71)</f>
        <v>1664.19</v>
      </c>
      <c r="F72" s="8">
        <f>E72*1.08</f>
        <v>1797.3252000000002</v>
      </c>
      <c r="G72" s="8">
        <v>0</v>
      </c>
      <c r="H72" s="11">
        <f>F72-G72</f>
        <v>1797.3252000000002</v>
      </c>
    </row>
    <row r="73" spans="1:8" x14ac:dyDescent="0.25">
      <c r="A73" t="s">
        <v>51</v>
      </c>
      <c r="B73" s="2" t="s">
        <v>50</v>
      </c>
      <c r="C73">
        <v>0</v>
      </c>
      <c r="E73">
        <v>0</v>
      </c>
    </row>
    <row r="74" spans="1:8" x14ac:dyDescent="0.25">
      <c r="A74" t="s">
        <v>51</v>
      </c>
      <c r="B74" s="2" t="s">
        <v>54</v>
      </c>
      <c r="C74">
        <v>909.81</v>
      </c>
      <c r="E74">
        <v>909.81</v>
      </c>
    </row>
    <row r="75" spans="1:8" x14ac:dyDescent="0.25">
      <c r="A75" t="s">
        <v>51</v>
      </c>
      <c r="B75" s="2" t="s">
        <v>107</v>
      </c>
      <c r="C75">
        <v>0</v>
      </c>
      <c r="E75">
        <v>0</v>
      </c>
    </row>
    <row r="76" spans="1:8" x14ac:dyDescent="0.25">
      <c r="A76" t="s">
        <v>51</v>
      </c>
      <c r="B76" s="2" t="s">
        <v>108</v>
      </c>
      <c r="C76">
        <v>0</v>
      </c>
      <c r="E76">
        <v>0</v>
      </c>
    </row>
    <row r="77" spans="1:8" x14ac:dyDescent="0.25">
      <c r="A77" t="s">
        <v>51</v>
      </c>
      <c r="B77" s="2" t="s">
        <v>109</v>
      </c>
      <c r="C77">
        <v>0</v>
      </c>
      <c r="E77">
        <v>0</v>
      </c>
    </row>
    <row r="78" spans="1:8" x14ac:dyDescent="0.25">
      <c r="A78" t="s">
        <v>51</v>
      </c>
      <c r="B78" s="2" t="s">
        <v>110</v>
      </c>
      <c r="C78">
        <v>99</v>
      </c>
      <c r="E78">
        <v>99</v>
      </c>
    </row>
    <row r="79" spans="1:8" x14ac:dyDescent="0.25">
      <c r="A79" t="s">
        <v>51</v>
      </c>
      <c r="B79" s="2" t="s">
        <v>111</v>
      </c>
      <c r="C79">
        <v>0</v>
      </c>
      <c r="E79">
        <v>0</v>
      </c>
    </row>
    <row r="80" spans="1:8" s="8" customFormat="1" x14ac:dyDescent="0.25">
      <c r="A80" s="8" t="s">
        <v>51</v>
      </c>
      <c r="B80" s="12"/>
      <c r="E80" s="8">
        <f>SUM(E73:E79)</f>
        <v>1008.81</v>
      </c>
      <c r="F80" s="8">
        <f>E80*1.08</f>
        <v>1089.5147999999999</v>
      </c>
      <c r="G80" s="8">
        <v>0</v>
      </c>
      <c r="H80" s="11">
        <f>F80-G80</f>
        <v>1089.5147999999999</v>
      </c>
    </row>
    <row r="81" spans="1:8" x14ac:dyDescent="0.25">
      <c r="A81" t="s">
        <v>42</v>
      </c>
      <c r="B81" s="2" t="s">
        <v>41</v>
      </c>
      <c r="C81">
        <v>385.11</v>
      </c>
      <c r="E81">
        <v>385.11</v>
      </c>
    </row>
    <row r="82" spans="1:8" s="8" customFormat="1" x14ac:dyDescent="0.25">
      <c r="A82" s="8" t="s">
        <v>42</v>
      </c>
      <c r="B82" s="12"/>
      <c r="E82" s="8">
        <f>SUM(E81)</f>
        <v>385.11</v>
      </c>
      <c r="F82" s="8">
        <f>E82*1.08</f>
        <v>415.91880000000003</v>
      </c>
      <c r="G82" s="8">
        <v>0</v>
      </c>
      <c r="H82" s="11">
        <f>F82-G82</f>
        <v>415.91880000000003</v>
      </c>
    </row>
    <row r="83" spans="1:8" x14ac:dyDescent="0.25">
      <c r="A83" t="s">
        <v>13</v>
      </c>
      <c r="B83" s="2" t="s">
        <v>12</v>
      </c>
      <c r="C83">
        <v>1900.8</v>
      </c>
      <c r="E83">
        <v>1900.8</v>
      </c>
    </row>
    <row r="84" spans="1:8" x14ac:dyDescent="0.25">
      <c r="A84" t="s">
        <v>13</v>
      </c>
      <c r="B84" s="5" t="s">
        <v>34</v>
      </c>
      <c r="C84">
        <v>308.88</v>
      </c>
      <c r="E84">
        <v>308.88</v>
      </c>
    </row>
    <row r="85" spans="1:8" x14ac:dyDescent="0.25">
      <c r="A85" t="s">
        <v>13</v>
      </c>
      <c r="B85" s="2" t="s">
        <v>35</v>
      </c>
    </row>
    <row r="86" spans="1:8" x14ac:dyDescent="0.25">
      <c r="A86" t="s">
        <v>13</v>
      </c>
      <c r="B86" s="2" t="s">
        <v>36</v>
      </c>
    </row>
    <row r="87" spans="1:8" x14ac:dyDescent="0.25">
      <c r="A87" t="s">
        <v>13</v>
      </c>
      <c r="B87" s="2" t="s">
        <v>37</v>
      </c>
      <c r="C87">
        <v>1277.0999999999999</v>
      </c>
      <c r="E87">
        <v>1277.0999999999999</v>
      </c>
    </row>
    <row r="88" spans="1:8" s="8" customFormat="1" x14ac:dyDescent="0.25">
      <c r="A88" s="8" t="s">
        <v>13</v>
      </c>
      <c r="E88" s="8">
        <f>SUM(E83:E87)</f>
        <v>3486.7799999999997</v>
      </c>
      <c r="F88" s="8">
        <f>E88*1.08</f>
        <v>3765.7224000000001</v>
      </c>
      <c r="G88" s="8">
        <v>0</v>
      </c>
      <c r="H88" s="11">
        <f>F88-G88</f>
        <v>3765.7224000000001</v>
      </c>
    </row>
    <row r="89" spans="1:8" x14ac:dyDescent="0.25">
      <c r="A89" t="s">
        <v>98</v>
      </c>
      <c r="B89" s="2" t="s">
        <v>99</v>
      </c>
      <c r="D89">
        <v>2</v>
      </c>
      <c r="E89">
        <v>453.62</v>
      </c>
    </row>
    <row r="90" spans="1:8" x14ac:dyDescent="0.25">
      <c r="A90" t="s">
        <v>98</v>
      </c>
      <c r="B90" s="3" t="s">
        <v>100</v>
      </c>
    </row>
    <row r="91" spans="1:8" s="8" customFormat="1" x14ac:dyDescent="0.25">
      <c r="A91" s="8" t="s">
        <v>98</v>
      </c>
      <c r="E91" s="8">
        <f>SUM(E89:E90)</f>
        <v>453.62</v>
      </c>
      <c r="F91" s="8">
        <f>E91*1.08</f>
        <v>489.90960000000001</v>
      </c>
      <c r="G91" s="8">
        <v>0</v>
      </c>
      <c r="H91" s="11">
        <f>F91-G91</f>
        <v>489.90960000000001</v>
      </c>
    </row>
    <row r="92" spans="1:8" x14ac:dyDescent="0.25">
      <c r="A92" t="s">
        <v>120</v>
      </c>
      <c r="B92" s="2" t="s">
        <v>119</v>
      </c>
      <c r="C92">
        <v>222.75</v>
      </c>
      <c r="E92">
        <v>222.75</v>
      </c>
    </row>
    <row r="93" spans="1:8" x14ac:dyDescent="0.25">
      <c r="A93" t="s">
        <v>120</v>
      </c>
      <c r="B93" s="2" t="s">
        <v>112</v>
      </c>
      <c r="C93">
        <v>425.7</v>
      </c>
      <c r="E93">
        <v>425.7</v>
      </c>
    </row>
    <row r="94" spans="1:8" x14ac:dyDescent="0.25">
      <c r="A94" t="s">
        <v>120</v>
      </c>
      <c r="B94" s="2" t="s">
        <v>113</v>
      </c>
      <c r="C94">
        <v>237.6</v>
      </c>
      <c r="E94">
        <v>237.6</v>
      </c>
    </row>
    <row r="95" spans="1:8" x14ac:dyDescent="0.25">
      <c r="A95" t="s">
        <v>120</v>
      </c>
      <c r="B95" s="2" t="s">
        <v>114</v>
      </c>
      <c r="C95">
        <v>156.02000000000001</v>
      </c>
      <c r="E95">
        <v>156.02000000000001</v>
      </c>
    </row>
    <row r="96" spans="1:8" x14ac:dyDescent="0.25">
      <c r="A96" t="s">
        <v>120</v>
      </c>
      <c r="B96" s="2" t="s">
        <v>115</v>
      </c>
      <c r="C96">
        <v>141.77000000000001</v>
      </c>
      <c r="E96">
        <v>141.77000000000001</v>
      </c>
    </row>
    <row r="97" spans="1:8" x14ac:dyDescent="0.25">
      <c r="A97" t="s">
        <v>120</v>
      </c>
      <c r="B97" s="2" t="s">
        <v>116</v>
      </c>
      <c r="C97">
        <v>187.31</v>
      </c>
      <c r="E97">
        <v>187.31</v>
      </c>
    </row>
    <row r="98" spans="1:8" x14ac:dyDescent="0.25">
      <c r="A98" t="s">
        <v>120</v>
      </c>
      <c r="B98" s="3" t="s">
        <v>117</v>
      </c>
    </row>
    <row r="99" spans="1:8" x14ac:dyDescent="0.25">
      <c r="A99" t="s">
        <v>120</v>
      </c>
      <c r="B99" s="2" t="s">
        <v>118</v>
      </c>
      <c r="C99">
        <v>433.62</v>
      </c>
      <c r="E99">
        <v>433.62</v>
      </c>
    </row>
    <row r="100" spans="1:8" s="8" customFormat="1" x14ac:dyDescent="0.25">
      <c r="A100" s="8" t="s">
        <v>120</v>
      </c>
      <c r="E100" s="8">
        <f>SUM(E92:E99)</f>
        <v>1804.77</v>
      </c>
      <c r="F100" s="8">
        <f>E100*1.08</f>
        <v>1949.1516000000001</v>
      </c>
      <c r="G100" s="8">
        <v>0</v>
      </c>
      <c r="H100" s="11">
        <f>F100-G100</f>
        <v>1949.1516000000001</v>
      </c>
    </row>
    <row r="101" spans="1:8" x14ac:dyDescent="0.25">
      <c r="A101" t="s">
        <v>71</v>
      </c>
      <c r="B101" s="6" t="s">
        <v>69</v>
      </c>
      <c r="C101">
        <v>297</v>
      </c>
      <c r="E101">
        <v>297</v>
      </c>
    </row>
    <row r="102" spans="1:8" x14ac:dyDescent="0.25">
      <c r="A102" t="s">
        <v>71</v>
      </c>
      <c r="B102" s="6" t="s">
        <v>70</v>
      </c>
      <c r="C102">
        <v>80.19</v>
      </c>
      <c r="D102">
        <v>2</v>
      </c>
      <c r="E102">
        <f>C102*D102</f>
        <v>160.38</v>
      </c>
    </row>
    <row r="103" spans="1:8" s="8" customFormat="1" x14ac:dyDescent="0.25">
      <c r="A103" s="8" t="s">
        <v>71</v>
      </c>
      <c r="E103" s="8">
        <f>SUM(E101:E102)</f>
        <v>457.38</v>
      </c>
      <c r="F103" s="8">
        <f>E103*1.08</f>
        <v>493.97040000000004</v>
      </c>
      <c r="G103" s="8">
        <v>0</v>
      </c>
      <c r="H103" s="11">
        <f>F103-G103</f>
        <v>493.97040000000004</v>
      </c>
    </row>
    <row r="104" spans="1:8" x14ac:dyDescent="0.25">
      <c r="A104" t="s">
        <v>25</v>
      </c>
      <c r="B104" s="6" t="s">
        <v>21</v>
      </c>
      <c r="C104">
        <v>297</v>
      </c>
      <c r="E104">
        <v>297</v>
      </c>
    </row>
    <row r="105" spans="1:8" x14ac:dyDescent="0.25">
      <c r="A105" t="s">
        <v>25</v>
      </c>
      <c r="B105" s="6" t="s">
        <v>22</v>
      </c>
      <c r="C105">
        <v>148.5</v>
      </c>
      <c r="D105">
        <v>2</v>
      </c>
      <c r="E105">
        <f>C105*D105</f>
        <v>297</v>
      </c>
    </row>
    <row r="106" spans="1:8" x14ac:dyDescent="0.25">
      <c r="A106" t="s">
        <v>25</v>
      </c>
      <c r="B106" s="6" t="s">
        <v>23</v>
      </c>
      <c r="C106">
        <v>198</v>
      </c>
      <c r="E106">
        <v>198</v>
      </c>
    </row>
    <row r="107" spans="1:8" x14ac:dyDescent="0.25">
      <c r="A107" t="s">
        <v>25</v>
      </c>
      <c r="B107" s="6" t="s">
        <v>24</v>
      </c>
      <c r="C107">
        <v>198</v>
      </c>
      <c r="E107">
        <v>198</v>
      </c>
    </row>
    <row r="108" spans="1:8" x14ac:dyDescent="0.25">
      <c r="A108" t="s">
        <v>25</v>
      </c>
      <c r="B108" s="2" t="s">
        <v>92</v>
      </c>
      <c r="C108">
        <v>0</v>
      </c>
      <c r="E108">
        <v>0</v>
      </c>
    </row>
    <row r="109" spans="1:8" x14ac:dyDescent="0.25">
      <c r="A109" t="s">
        <v>25</v>
      </c>
      <c r="B109" s="2" t="s">
        <v>93</v>
      </c>
      <c r="C109">
        <v>0</v>
      </c>
      <c r="E109">
        <v>0</v>
      </c>
    </row>
    <row r="110" spans="1:8" x14ac:dyDescent="0.25">
      <c r="A110" t="s">
        <v>25</v>
      </c>
      <c r="B110" s="6" t="s">
        <v>94</v>
      </c>
      <c r="C110">
        <v>445.5</v>
      </c>
      <c r="E110">
        <v>445.5</v>
      </c>
    </row>
    <row r="111" spans="1:8" x14ac:dyDescent="0.25">
      <c r="A111" t="s">
        <v>25</v>
      </c>
      <c r="B111" s="2" t="s">
        <v>95</v>
      </c>
      <c r="C111">
        <v>0</v>
      </c>
      <c r="E111">
        <v>0</v>
      </c>
    </row>
    <row r="112" spans="1:8" x14ac:dyDescent="0.25">
      <c r="A112" t="s">
        <v>25</v>
      </c>
      <c r="B112" s="5" t="s">
        <v>96</v>
      </c>
      <c r="C112">
        <v>510.84</v>
      </c>
      <c r="E112">
        <v>510.84</v>
      </c>
    </row>
    <row r="113" spans="1:8" s="8" customFormat="1" x14ac:dyDescent="0.25">
      <c r="A113" s="8" t="s">
        <v>25</v>
      </c>
      <c r="E113" s="8">
        <f>SUM(E104:E112)</f>
        <v>1946.34</v>
      </c>
      <c r="F113" s="8">
        <f>E113*1.08</f>
        <v>2102.0472</v>
      </c>
      <c r="G113" s="8">
        <v>0</v>
      </c>
      <c r="H113" s="11">
        <f>F113-G113</f>
        <v>2102.0472</v>
      </c>
    </row>
    <row r="114" spans="1:8" x14ac:dyDescent="0.25">
      <c r="A114" t="s">
        <v>8</v>
      </c>
      <c r="B114" s="6" t="s">
        <v>9</v>
      </c>
      <c r="C114">
        <v>189.09</v>
      </c>
      <c r="E114">
        <v>189.09</v>
      </c>
    </row>
    <row r="115" spans="1:8" s="8" customFormat="1" x14ac:dyDescent="0.25">
      <c r="A115" s="8" t="s">
        <v>8</v>
      </c>
      <c r="E115" s="8">
        <f>SUM(E114)</f>
        <v>189.09</v>
      </c>
      <c r="F115" s="8">
        <f>E115*1.08</f>
        <v>204.21720000000002</v>
      </c>
      <c r="G115" s="8">
        <v>0</v>
      </c>
      <c r="H115" s="11">
        <f>F115-G115</f>
        <v>204.21720000000002</v>
      </c>
    </row>
    <row r="116" spans="1:8" x14ac:dyDescent="0.25">
      <c r="A116" t="s">
        <v>60</v>
      </c>
      <c r="B116" s="6" t="s">
        <v>56</v>
      </c>
      <c r="C116">
        <v>136.62</v>
      </c>
      <c r="E116">
        <v>136.62</v>
      </c>
    </row>
    <row r="117" spans="1:8" x14ac:dyDescent="0.25">
      <c r="A117" t="s">
        <v>60</v>
      </c>
      <c r="B117" s="5" t="s">
        <v>57</v>
      </c>
      <c r="C117">
        <v>97.02</v>
      </c>
      <c r="E117">
        <v>97.02</v>
      </c>
    </row>
    <row r="118" spans="1:8" x14ac:dyDescent="0.25">
      <c r="A118" t="s">
        <v>60</v>
      </c>
      <c r="B118" s="5" t="s">
        <v>58</v>
      </c>
      <c r="C118">
        <v>294.02999999999997</v>
      </c>
      <c r="E118">
        <v>294.02999999999997</v>
      </c>
    </row>
    <row r="119" spans="1:8" x14ac:dyDescent="0.25">
      <c r="A119" t="s">
        <v>60</v>
      </c>
      <c r="B119" s="5" t="s">
        <v>59</v>
      </c>
      <c r="C119">
        <v>222.75</v>
      </c>
      <c r="E119">
        <v>222.75</v>
      </c>
    </row>
    <row r="120" spans="1:8" s="8" customFormat="1" x14ac:dyDescent="0.25">
      <c r="A120" s="8" t="s">
        <v>60</v>
      </c>
      <c r="E120" s="8">
        <f>SUM(E116:E119)</f>
        <v>750.42</v>
      </c>
      <c r="F120" s="8">
        <f>E120*1.08</f>
        <v>810.45360000000005</v>
      </c>
      <c r="G120" s="8">
        <v>0</v>
      </c>
      <c r="H120" s="11">
        <f>F120-G120</f>
        <v>810.45360000000005</v>
      </c>
    </row>
    <row r="121" spans="1:8" x14ac:dyDescent="0.25">
      <c r="A121" t="s">
        <v>11</v>
      </c>
      <c r="B121" s="4" t="s">
        <v>10</v>
      </c>
      <c r="C121">
        <v>104.94</v>
      </c>
      <c r="E121">
        <v>104.94</v>
      </c>
    </row>
    <row r="122" spans="1:8" s="8" customFormat="1" x14ac:dyDescent="0.25">
      <c r="A122" s="8" t="s">
        <v>11</v>
      </c>
      <c r="E122" s="8">
        <f>SUM(E121)</f>
        <v>104.94</v>
      </c>
      <c r="F122" s="8">
        <f>E122*1.08</f>
        <v>113.3352</v>
      </c>
      <c r="G122" s="8">
        <v>0</v>
      </c>
      <c r="H122" s="11">
        <f>F122-G122</f>
        <v>113.3352</v>
      </c>
    </row>
    <row r="123" spans="1:8" x14ac:dyDescent="0.25">
      <c r="A123" t="s">
        <v>15</v>
      </c>
      <c r="B123" t="s">
        <v>14</v>
      </c>
      <c r="C123">
        <v>0</v>
      </c>
      <c r="E123">
        <v>0</v>
      </c>
    </row>
    <row r="124" spans="1:8" s="8" customFormat="1" x14ac:dyDescent="0.25">
      <c r="A124" s="8" t="s">
        <v>15</v>
      </c>
      <c r="E124" s="8">
        <v>0</v>
      </c>
      <c r="F124" s="8">
        <v>0</v>
      </c>
      <c r="G124" s="8">
        <v>0</v>
      </c>
      <c r="H124" s="11">
        <v>0</v>
      </c>
    </row>
  </sheetData>
  <sortState ref="A2:H142">
    <sortCondition ref="A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2016-10-27T17:33:11Z</dcterms:modified>
</cp:coreProperties>
</file>