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59" i="1" l="1"/>
  <c r="F59" i="1"/>
  <c r="E59" i="1"/>
  <c r="F173" i="1"/>
  <c r="H173" i="1" s="1"/>
  <c r="E173" i="1"/>
  <c r="E168" i="1"/>
  <c r="F168" i="1" s="1"/>
  <c r="H168" i="1" s="1"/>
  <c r="E163" i="1"/>
  <c r="F163" i="1" s="1"/>
  <c r="H163" i="1" s="1"/>
  <c r="E154" i="1"/>
  <c r="F154" i="1" s="1"/>
  <c r="H154" i="1" s="1"/>
  <c r="E140" i="1"/>
  <c r="F140" i="1" s="1"/>
  <c r="H140" i="1" s="1"/>
  <c r="E96" i="1"/>
  <c r="F96" i="1" s="1"/>
  <c r="H96" i="1" s="1"/>
  <c r="E48" i="1"/>
  <c r="F48" i="1" s="1"/>
  <c r="H48" i="1" s="1"/>
  <c r="E11" i="1"/>
  <c r="F11" i="1" s="1"/>
  <c r="H11" i="1" s="1"/>
  <c r="E3" i="1"/>
  <c r="F3" i="1" s="1"/>
  <c r="H3" i="1" s="1"/>
  <c r="E21" i="1"/>
  <c r="E25" i="1"/>
  <c r="E14" i="1"/>
  <c r="F14" i="1" s="1"/>
  <c r="H14" i="1" s="1"/>
  <c r="E161" i="1"/>
  <c r="F161" i="1" s="1"/>
  <c r="H161" i="1" s="1"/>
  <c r="E159" i="1"/>
  <c r="F159" i="1" s="1"/>
  <c r="H159" i="1" s="1"/>
  <c r="E131" i="1"/>
  <c r="F131" i="1" s="1"/>
  <c r="H131" i="1" s="1"/>
  <c r="E122" i="1"/>
  <c r="F122" i="1" s="1"/>
  <c r="H122" i="1" s="1"/>
  <c r="E119" i="1"/>
  <c r="F119" i="1" s="1"/>
  <c r="H119" i="1" s="1"/>
  <c r="E113" i="1"/>
  <c r="F113" i="1" s="1"/>
  <c r="H113" i="1" s="1"/>
  <c r="E111" i="1"/>
  <c r="F111" i="1" s="1"/>
  <c r="H111" i="1" s="1"/>
  <c r="E103" i="1"/>
  <c r="F103" i="1" s="1"/>
  <c r="H103" i="1" s="1"/>
  <c r="E94" i="1"/>
  <c r="F94" i="1" s="1"/>
  <c r="H94" i="1" s="1"/>
  <c r="E91" i="1"/>
  <c r="F91" i="1" s="1"/>
  <c r="H91" i="1" s="1"/>
  <c r="E68" i="1"/>
  <c r="F68" i="1" s="1"/>
  <c r="H68" i="1" s="1"/>
  <c r="E62" i="1"/>
  <c r="F62" i="1" s="1"/>
  <c r="H62" i="1" s="1"/>
  <c r="E56" i="1"/>
  <c r="F56" i="1" s="1"/>
  <c r="H56" i="1" s="1"/>
  <c r="E20" i="1"/>
  <c r="F20" i="1" s="1"/>
  <c r="H20" i="1" s="1"/>
  <c r="E16" i="1"/>
  <c r="F16" i="1" s="1"/>
  <c r="H16" i="1" s="1"/>
  <c r="E8" i="1"/>
  <c r="F8" i="1" s="1"/>
  <c r="H8" i="1" s="1"/>
  <c r="E75" i="1"/>
  <c r="E142" i="1"/>
  <c r="E150" i="1" s="1"/>
  <c r="F150" i="1" s="1"/>
  <c r="H150" i="1" s="1"/>
  <c r="E73" i="1"/>
  <c r="E76" i="1" s="1"/>
  <c r="F76" i="1" s="1"/>
  <c r="H76" i="1" s="1"/>
  <c r="E133" i="1"/>
  <c r="E138" i="1" s="1"/>
  <c r="F138" i="1" s="1"/>
  <c r="H138" i="1" s="1"/>
  <c r="E53" i="1"/>
  <c r="E54" i="1" s="1"/>
  <c r="F54" i="1" s="1"/>
  <c r="H54" i="1" s="1"/>
  <c r="E40" i="1" l="1"/>
  <c r="F40" i="1" s="1"/>
  <c r="H40" i="1" s="1"/>
</calcChain>
</file>

<file path=xl/sharedStrings.xml><?xml version="1.0" encoding="utf-8"?>
<sst xmlns="http://schemas.openxmlformats.org/spreadsheetml/2006/main" count="312" uniqueCount="177">
  <si>
    <t>ник</t>
  </si>
  <si>
    <t>наименование</t>
  </si>
  <si>
    <t>цена</t>
  </si>
  <si>
    <t>кол-во</t>
  </si>
  <si>
    <t>итого</t>
  </si>
  <si>
    <t>с орг%</t>
  </si>
  <si>
    <t>сдано</t>
  </si>
  <si>
    <t>долг</t>
  </si>
  <si>
    <t>Морская гладь</t>
  </si>
  <si>
    <t>Купальник гимнастический для девочки (Черубино) CAK4120  р-р 110/60 бирюзовый цена:191 р</t>
  </si>
  <si>
    <t>Майка укороч. (Евразия) Артикул: К235 размер 134 цена 106 руб. 1шт.</t>
  </si>
  <si>
    <t>ОКСАН@</t>
  </si>
  <si>
    <t>Куртка - пуховик для девочки (Орби) Артикул: 62030 134размер бирюза, на замену цвет фуксия если этих нет, то 128 размер бирюза</t>
  </si>
  <si>
    <t>Ирина Ги</t>
  </si>
  <si>
    <t>Колготки детские плюш (Орел)  с912ор Р. 18/19, девочка, серые Простоквашино.</t>
  </si>
  <si>
    <t>провизор</t>
  </si>
  <si>
    <t>Шапка детская (Арктик) ТР-36, размер 52-54, мальчик, 192 руб </t>
  </si>
  <si>
    <t>Шапка детская (Арктик), ТР-86, размер 52-54, мальчик, 177 руб</t>
  </si>
  <si>
    <t>Sandira</t>
  </si>
  <si>
    <t>Рукавицы детские (Кроха) Артикул: LM-29 р-р 6-8 ярко-розовый 1 шт.на замену Рукавицы детские (Кроха) Артикул: M-52 р-р 6-8 лет ярко-розовый.</t>
  </si>
  <si>
    <t>natalsha1985</t>
  </si>
  <si>
    <t>1. Артикул: К3578к100, беж, размер 128 </t>
  </si>
  <si>
    <t>2. Фуфайка для мальчика (Консалт), Артикул: К3471к98, размер 128, цвет тем.минт1 - 1 шт, лазурь1 - 1 шт, цена 150 руб </t>
  </si>
  <si>
    <t>3. К3483к98 Фуфайка для мал. (Консалт)размер 128, цвет ультрамарин 1 - 1 шт, цена 200 р </t>
  </si>
  <si>
    <t>4. К300250к100 Фуфайка для мал. (Консалт), размер 128, цвет серо-голуб меланж - 1 шт, цена 200 р</t>
  </si>
  <si>
    <t>МЕВ</t>
  </si>
  <si>
    <t>1. Колготки детские (Красная ветка),Артикул: с808кв, р 16-17 </t>
  </si>
  <si>
    <t>2. Колготки дет. плюш х/б+эл. (Орел), Артикул: с207ор, р 16-17 </t>
  </si>
  <si>
    <t>3. Носки дет х/б+па (Орел), Артикул: с209ор, р 14-16, (на замену такие же р 16-18) </t>
  </si>
  <si>
    <t>4. Платье детское (Мило Слава), Артикул: Д0194-ПК-3, р 110-116, </t>
  </si>
  <si>
    <t>5. Бриджи для девочки (Консалт), Артикул: К4074к97, р. 110, цвет серо-голубой меланж совы (на замену такие же только размер 104, если не будет с совами, то серо-голубой меланж 110 или 104) </t>
  </si>
  <si>
    <t>n.atascha</t>
  </si>
  <si>
    <t>JULIABARNAUL</t>
  </si>
  <si>
    <t>Куртка для девочек (Пеликан) GZWL483-1 р 11 лет, цвет Coral, цена 1535 руб замена р.10</t>
  </si>
  <si>
    <t>Рукавицы детские (Арктик) Артикул: Р-15Арктик 6-8 на девочку если этого нет то </t>
  </si>
  <si>
    <t>Рукавицы детские кроха Артикул: M-52 6-8 лет ярко-розовый на замену: </t>
  </si>
  <si>
    <t>Артикул: LM-29 6-8 лет ярко-розовый</t>
  </si>
  <si>
    <t>Полукомбинезон для девочки (Орби) Артикул: 64356 Производитель: Бум (Boom by Orby) ЗИМА 2016-2017 размер 134 фиолетовый</t>
  </si>
  <si>
    <t>Шарф детский (Кроха) Артикул: S-57 цвет синий 234,00 на мальчика</t>
  </si>
  <si>
    <t>Рукавицы детские (Арктик) Артикул: Р-12Арктик 225,00 на мальчика р.4-6 </t>
  </si>
  <si>
    <t>Азарина</t>
  </si>
  <si>
    <t>Брюки мужские (Евразия) Артикул: 02-161-001 размер XL/180-188</t>
  </si>
  <si>
    <t>Жменька</t>
  </si>
  <si>
    <t>махровые колготки 98-104 махра наружу</t>
  </si>
  <si>
    <t>OLESAY</t>
  </si>
  <si>
    <t>Комплект для девочки (Консалт) Артикул: К1937 р98-104</t>
  </si>
  <si>
    <t>Барашка</t>
  </si>
  <si>
    <t>Vikkii</t>
  </si>
  <si>
    <t xml:space="preserve">Носки детские (Красная ветка) Артикул: с773кр.в. размер 22-3шт </t>
  </si>
  <si>
    <t>Перчатки детские (Кроха) Артикул: 31382 темно-бежевый размер 16</t>
  </si>
  <si>
    <t>Носки детские (Кроха) р.9-10 Артикул: SB-64 цвет если получится на мальчика 4 шт</t>
  </si>
  <si>
    <t>ВАЛЕНТИНАХОДЬКО</t>
  </si>
  <si>
    <t xml:space="preserve">Платье женское (Пеликан) Артикул: FWD0803 S черный </t>
  </si>
  <si>
    <t>Брюки женские (Пеликан) Артикул: FL01 s черный</t>
  </si>
  <si>
    <t>Куртка для девочки (Орби)Артикул: 62452 размер 134/68/60 цвет вариант любой</t>
  </si>
  <si>
    <t>Трусы-боксеры для мальчика (Черубино) Артикул: CAJ1363 РАЗМЕР 152</t>
  </si>
  <si>
    <t>Колготки детские (Консалт) Артикул: К9045-3 р 92-98 1шт 138р </t>
  </si>
  <si>
    <t>Легинсы детские (ЛЧПФ) Артикул: С719л р 110-116 1шт 98р </t>
  </si>
  <si>
    <t>Рукавицы детские (Арктик) Артикул: Р-21Арктик р4-6 1п 297р </t>
  </si>
  <si>
    <t>Рукавицы детские (Арктик)Артикул: Р-12Арктик р2-4 1п 225р</t>
  </si>
  <si>
    <t>Наталья2483</t>
  </si>
  <si>
    <t>Рукавицы детские (Кроха) Артикул: M-47, размер 2-4 года, цвет- серый или синий - 1 пару</t>
  </si>
  <si>
    <t>Swettina</t>
  </si>
  <si>
    <t>Носки жен. (Красная ветка) арт. с951кр.в. или Носки жен. (Орел) арт. с389ор (какие будут лучше по качеству) - размер 23/25, 5 шт. </t>
  </si>
  <si>
    <t>Носки муж. (Красная ветка) Артикул: с101кр.в. размер 27 - 5 шт. </t>
  </si>
  <si>
    <t>Носки детские (Консалт) арт. К9541-2 размер 16 - 2 шт. (на замену арт. К9535-2)</t>
  </si>
  <si>
    <t>krasotulian</t>
  </si>
  <si>
    <t>комплект для девочки (консалт) к1107 р.72-76/134-140 </t>
  </si>
  <si>
    <t>бриджи для девочки (консалт) к4074к99 р.64-128</t>
  </si>
  <si>
    <t>Джемпер для мальчика (Консалт) Артикул: К3578к100 р.52/92 Бежевый ц.285 </t>
  </si>
  <si>
    <t>Трусы для мальчика (Черубино) Артикул: CAK1357 р.52/92 Синий и серый ц.76.95</t>
  </si>
  <si>
    <t>ЛЕНОК76</t>
  </si>
  <si>
    <t>трусы женские Пеликан LLH334 purpl S </t>
  </si>
  <si>
    <t>комплект для мальчика Черубино САК9594 бирюзовый р.122 </t>
  </si>
  <si>
    <t>футболка для мальчика Черубино САК61406 р.122</t>
  </si>
  <si>
    <t>Комбинезон дет. "Карамель" (Юник),Артикул: U620-7-32,р.74. </t>
  </si>
  <si>
    <t>Боди дет. "Карамель" (Юник),Артикул: U614-24, р.74 </t>
  </si>
  <si>
    <t>Носки детские (Кроха),Артикул: B-400,1 пара </t>
  </si>
  <si>
    <t>Комбинезон дет. "Каролинка" (Юник),Артикул: U1111-23-36, р.74 2 шт.молочный/лиловый </t>
  </si>
  <si>
    <t>Трусы ясельные (Черубино),Артикул: CAB1376, 3 шт,р.74, бирюза, розовый, желтый</t>
  </si>
  <si>
    <t>valenana</t>
  </si>
  <si>
    <t>Футболка (фуфайка) ясельная (Черубино),Артикул: CSB61100,р.74 для девочки 2 шт.</t>
  </si>
  <si>
    <t>Платье для девочки (Консалт) Артикул: К5369 р56/104 </t>
  </si>
  <si>
    <t>Платье для девочки (Черубино) Артикул: CAK61403 р56/104 серый меланж </t>
  </si>
  <si>
    <t>Платье для девочки (Консалт) Артикул: К5375 р56/98 черно-синий+полоска леденец</t>
  </si>
  <si>
    <t>Комплект для девочки (Консалт) Артикул: К1062 р98-104 </t>
  </si>
  <si>
    <t>Комплект для девочки (Консалт) Артикул: К1121 р98-104 бледно-желтый</t>
  </si>
  <si>
    <t>Туника (Евразия) , Артикул: Б369, р S, фуксия </t>
  </si>
  <si>
    <t>Майка жен. (Евразия) Артикул: А349, р S, черная </t>
  </si>
  <si>
    <t>Носки детские (Консалт) Артикул: К9527-14-3 , р.18</t>
  </si>
  <si>
    <t>Штанишки (Фанни Зебра) Артикул: 4.21.4, размер 92/60 - 4 шт, на мальчик </t>
  </si>
  <si>
    <t>Варежки детские двойные (Кроха) Артикул: А373066 размер 12</t>
  </si>
  <si>
    <t>1. Куртка детская (Консалт) Артикул: ФЛ34015н6БЮ, размер 128 цена 600 руб, 1 шт, на мальчика </t>
  </si>
  <si>
    <t>2. Джемпер для мальчика (Мило Слава) Артикул: Д08272-П, размер 122-128 цена 220 руб, 1 шт на мальчика </t>
  </si>
  <si>
    <t>3. Пижама детская (Консалт) Артикул: К1512, размер 134 цена 450 руб, 1 шт на мальчика </t>
  </si>
  <si>
    <t>4. Джемпер детский (Мило Слава)Артикул: Д08300-П, размер 134 цена 292 руб, 1 шт на мальчика</t>
  </si>
  <si>
    <t>1. Шапка детская (Арктик) Артикул: ЗМ-440, размер 54, цена 516 руб</t>
  </si>
  <si>
    <t>1. Платье из крепдешина Урожай LK0426, р 104-110, цвет розовый, цена 610р</t>
  </si>
  <si>
    <t>Кливия</t>
  </si>
  <si>
    <t>Колготки детские плюш (Орел) Артикул: с555ор размер 23/24 (152-158) - 2шт девочка</t>
  </si>
  <si>
    <t>парочку теплых носочков мальчиковых.</t>
  </si>
  <si>
    <t>1. Боди детский (Лаки Чайлд), арт 23-51, р 24(74-80) -1шт, цена-289р </t>
  </si>
  <si>
    <t>2. Майка дет. "Мышка-норушка" (Юник), арт U461-23, р 86-2шт, цена-105р </t>
  </si>
  <si>
    <t>3. Ползунки кор.дет. "Мышка-норушка" (Юник), арт: U543-23-37, р-74-1шт, цена-126р </t>
  </si>
  <si>
    <t>4. Полукомбинезон (Евразия), арт: П581,р -9/74, св.бирюза-1шт, салат.-1шт, цена-199р</t>
  </si>
  <si>
    <t>NADKOT</t>
  </si>
  <si>
    <t>Песочник (Лаки Чайлд), Артикул: 0-28, цвет любой 2 шт.,разм.22</t>
  </si>
  <si>
    <t>Трусы мужские (Пеликан) Артикул: MH516 размер L </t>
  </si>
  <si>
    <t>Трусы мужские (Пеликан) Артикул: MHS562 размер L </t>
  </si>
  <si>
    <t>Трусы мужские (Пеликан) Артикул: MH499 размер L </t>
  </si>
  <si>
    <t>Трусы женские (Пеликан) Артикул: LSH315 размер L </t>
  </si>
  <si>
    <t>Трусы женские (Пеликан) Артикул: LLH389 размер L </t>
  </si>
  <si>
    <t>2. Брюки для девочки (Консалт) Арт. К4420 р-р 76/146 цвет- т.сер.меланж, </t>
  </si>
  <si>
    <t>3. Джемпер для девочки (Мило Слава) Арт. Д08318-ПК-3 р-р 152/80, </t>
  </si>
  <si>
    <t>4. Колготки детские (Орел) Арт. с743ор р-р 21-22, </t>
  </si>
  <si>
    <t>5. Колготки детские (Орел) Арт. с315ор р-р 21-22, </t>
  </si>
  <si>
    <t>6. Колготки детские (Орел) Арт. с813ор р-р 21-22, </t>
  </si>
  <si>
    <t>7. Джемпер женский (Пеликан) Арт. KJ54 р-р S цвет - Pearl (замена Black), </t>
  </si>
  <si>
    <t>8. Джемпер женский (Мило Слава) Арт. Ж02197-П р-р 170/92 . </t>
  </si>
  <si>
    <t>1. Рукавицы детские (Арктик) на мальчика Арт. Р-12Арктик р-р 4-6 (синий), любые на замену этого же размера, цвет - синий</t>
  </si>
  <si>
    <t>лвс1980</t>
  </si>
  <si>
    <t>Klub_ничка</t>
  </si>
  <si>
    <t>Пальто Бум (Boom by Orby) ЗИМА 2016-2017 Артикул: 64351 размер 158/76/66, цвет синий вар. цена 2390 руб. для девочки</t>
  </si>
  <si>
    <t xml:space="preserve">1. Комбинезон ясельный (Консалт)  К6027-2 размер 52/86 цвет 315 цена </t>
  </si>
  <si>
    <t xml:space="preserve">2 Комбинезон ясельный (Черубино) CWB9522 цена 256 размер 86 </t>
  </si>
  <si>
    <t xml:space="preserve">3. Джемпер детский (Консалт)  СК3070 цена 220 размер 134 цвет розовый </t>
  </si>
  <si>
    <t>4. Комплект женский (Гамма)  СЖ0453 цена 363р. Размер 48</t>
  </si>
  <si>
    <t>IRINA***Suspitsyna</t>
  </si>
  <si>
    <t>Юбка для девочки (Орби) Артикул: 60453 Производитель: Бум (Boom by Orby цвет серый вар.1, размер 146/72/66, цена 349 руб</t>
  </si>
  <si>
    <t>Майка мужская (Черубино) Артикул: MS2036 размер 50, цвет светло-серый и </t>
  </si>
  <si>
    <t>Майка мужская (Черубино) Артикул: MS2032 размер 50, цвет белый </t>
  </si>
  <si>
    <t>Колготки детские (Консалт) Артикул: К9041-4ХР размер 80-86 / 52 / 10 161.03р </t>
  </si>
  <si>
    <t>Колготки детские (Консалт) Артикул: К9015-23ХР размер 80-86/52/10 161.03р. </t>
  </si>
  <si>
    <t>Комбинезон ясельный Консалт Арт ФЛ60000н10РР (На замену ФЛ60000н13РР или ФЛ60000н12РР) размер 86 665р </t>
  </si>
  <si>
    <t>Комбинезон ясельный (Консалт) Артикул: ФЛ60001н21 размер 92 570р.</t>
  </si>
  <si>
    <t xml:space="preserve">Трусы мужские (Пеликан) Артикул: ML391 Размер:xl цвет: серый кол-во 2 шт. Цена:157 р. </t>
  </si>
  <si>
    <t>Трусы мужские (Евразия) Артикул: В316 размер:XL КОЛ-ВО: 2 шт. Цена:132 р.</t>
  </si>
  <si>
    <t>Рукавицы детские (Кроха) арт м-52, цвет красный, размер 2-4</t>
  </si>
  <si>
    <t>Пани КатЭ</t>
  </si>
  <si>
    <t>СказкаНаНочь</t>
  </si>
  <si>
    <t>Куртка - пуховик для мальчика (Орби),Артикул: 61994 раз.140/72/63, 2691 руб.</t>
  </si>
  <si>
    <t xml:space="preserve">1 Трусы женские (Пеликан) Артикул: LSX384 2 шт размер S цвет белый и маджента </t>
  </si>
  <si>
    <t xml:space="preserve">2. Трусы женские (Пеликан) Артикул: LMB340 размер S цвет черный 1 шт </t>
  </si>
  <si>
    <t xml:space="preserve">3. Трусы женские стринг (Визави) Артикул: 11-099DL размер 92 1 шт </t>
  </si>
  <si>
    <t xml:space="preserve">4. Трусы женские (Пеликан) Артикул: LMB338 размер S розовые 1 шт </t>
  </si>
  <si>
    <t xml:space="preserve">5. Трусы женские (Пеликан) Артикул: LMH361 размер S 2 шт черные и розовые </t>
  </si>
  <si>
    <t xml:space="preserve">6. Футболка (Евразия) Артикул: Н115 размер 146 </t>
  </si>
  <si>
    <t xml:space="preserve">7. Колготки ажурные (Консалт) Артикул: К9011-2АО р-р 152-158 1 шт </t>
  </si>
  <si>
    <t xml:space="preserve">8.Колготки детские плюш (Орел) Артикул: с912ор размер 16-17 1 шт </t>
  </si>
  <si>
    <t xml:space="preserve">9.Колготки дет. плюш х/б+эл. (Орел) Артикул: с207ор размер 21-22 2 шт </t>
  </si>
  <si>
    <t xml:space="preserve">10.Колготки детские (Консалт) Артикул: К9048-1 размер 116-122 1 шт </t>
  </si>
  <si>
    <t xml:space="preserve">11. Легинсы дет.плюш (Орел) Артикул: с504ор р.110-116 4 шт </t>
  </si>
  <si>
    <t xml:space="preserve">12.Носки детские плюш (Орел) Артикул: с910ор р. 16-18 2 шт </t>
  </si>
  <si>
    <t xml:space="preserve">13. Рукавицы детские (Арктик) Артикул: Р-15Арктик размер 8-10 </t>
  </si>
  <si>
    <t xml:space="preserve">14. Трусы для девочки (Консалт) Артикул: К1938-2 двое плавочек (там по 2 штуки или по 1??) размер 146 </t>
  </si>
  <si>
    <t xml:space="preserve">15.Трусы для девочки (Консалт) Артикул: К1952-2 размер 152 2 шт </t>
  </si>
  <si>
    <t xml:space="preserve">16.Комплект (3трусов) (Евразия) Артикул: К249 размер 116 </t>
  </si>
  <si>
    <t xml:space="preserve">17. Майка для девочки (Консалт) Артикул: КБ1133 размер 146 белая 2 шт </t>
  </si>
  <si>
    <t xml:space="preserve">18.Пижама для девочки (Черубино) Артикул: CAJ5258 размер 146 лучше светло-розовый /серый меланж, если нет ,то любой цвет </t>
  </si>
  <si>
    <t xml:space="preserve">19.Артикул: 64054 Куртка для девочки Орби размер 152 цвет фуксия на замену синия </t>
  </si>
  <si>
    <t>луковая</t>
  </si>
  <si>
    <t>Millena</t>
  </si>
  <si>
    <t>1.Носки детские (Консалт), Артикул: К9527-13-3, размер 16, 1 пачку. </t>
  </si>
  <si>
    <t xml:space="preserve">1. Носки детские (Консалт) Артикул: К9526-23-3 р-р 17, цена 150руб. </t>
  </si>
  <si>
    <t>2. Носки детские (Консалт) Артикул: К9526-27-3 р-р 17, цена 175руб.</t>
  </si>
  <si>
    <t>1. Пижама для мальчика (Черубино) синяя размер 92 артикул CAB5261 368руб </t>
  </si>
  <si>
    <t>2. Трусы ясельные (Черубино) Артикул: CAB1376 бирюзовый или голубой ( мальчик) размер 86 118руб</t>
  </si>
  <si>
    <t>JLo</t>
  </si>
  <si>
    <t>Пижама для девочки Артикул: CAK5250 цвет: розовый/с.меланж размер 104</t>
  </si>
  <si>
    <t>Факел</t>
  </si>
  <si>
    <t>Колготки детские плюш(Красная ветка) Артикул: с865кв р. 13/14 133,20 фиолетовые или розовые</t>
  </si>
  <si>
    <t>Anet@</t>
  </si>
  <si>
    <t>Аня Шушунова</t>
  </si>
  <si>
    <t>Сапоги школьные Nordman р.33</t>
  </si>
  <si>
    <t>JULIAVIT</t>
  </si>
  <si>
    <t>Колготки махра на девочку р.116-122</t>
  </si>
  <si>
    <t>Комплект детский Консалт К2236 р.98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</si>
</sst>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FFC000"/>
      <name val="Calibri"/>
      <family val="2"/>
      <scheme val="minor"/>
    </font>
    <font>
      <b/>
      <sz val="11"/>
      <color rgb="FF00B050"/>
      <name val="Calibri"/>
      <family val="2"/>
      <charset val="204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0" borderId="0" xfId="0" applyFont="1"/>
    <xf numFmtId="0" fontId="7" fillId="0" borderId="0" xfId="0" applyFont="1"/>
    <xf numFmtId="1" fontId="1" fillId="0" borderId="0" xfId="0" applyNumberFormat="1" applyFont="1"/>
    <xf numFmtId="1" fontId="0" fillId="0" borderId="0" xfId="0" applyNumberFormat="1"/>
    <xf numFmtId="1" fontId="7" fillId="0" borderId="0" xfId="0" applyNumberFormat="1" applyFont="1"/>
    <xf numFmtId="0" fontId="8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4"/>
  <sheetViews>
    <sheetView tabSelected="1" workbookViewId="0">
      <selection activeCell="I2" sqref="I2"/>
    </sheetView>
  </sheetViews>
  <sheetFormatPr defaultRowHeight="15" x14ac:dyDescent="0.25"/>
  <cols>
    <col min="1" max="1" width="28" customWidth="1"/>
    <col min="2" max="2" width="63.42578125" customWidth="1"/>
    <col min="8" max="8" width="9.140625" style="10"/>
  </cols>
  <sheetData>
    <row r="1" spans="1:11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9" t="s">
        <v>7</v>
      </c>
    </row>
    <row r="2" spans="1:11" x14ac:dyDescent="0.25">
      <c r="A2" t="s">
        <v>171</v>
      </c>
      <c r="B2" t="s">
        <v>170</v>
      </c>
      <c r="C2">
        <v>130.54</v>
      </c>
      <c r="E2">
        <v>130.54</v>
      </c>
    </row>
    <row r="3" spans="1:11" s="8" customFormat="1" x14ac:dyDescent="0.25">
      <c r="A3" s="8" t="s">
        <v>171</v>
      </c>
      <c r="E3" s="8">
        <f>SUM(E2)</f>
        <v>130.54</v>
      </c>
      <c r="F3" s="8">
        <f>E3*1.08</f>
        <v>140.98320000000001</v>
      </c>
      <c r="G3" s="8">
        <v>0</v>
      </c>
      <c r="H3" s="11">
        <f>F3-G3</f>
        <v>140.98320000000001</v>
      </c>
    </row>
    <row r="4" spans="1:11" x14ac:dyDescent="0.25">
      <c r="A4" t="s">
        <v>127</v>
      </c>
      <c r="B4" s="2" t="s">
        <v>123</v>
      </c>
      <c r="D4">
        <v>2</v>
      </c>
      <c r="E4">
        <v>623.70000000000005</v>
      </c>
    </row>
    <row r="5" spans="1:11" x14ac:dyDescent="0.25">
      <c r="A5" t="s">
        <v>127</v>
      </c>
      <c r="B5" s="2" t="s">
        <v>124</v>
      </c>
      <c r="C5">
        <v>253.44</v>
      </c>
      <c r="E5">
        <v>253.44</v>
      </c>
    </row>
    <row r="6" spans="1:11" s="8" customFormat="1" x14ac:dyDescent="0.25">
      <c r="A6" t="s">
        <v>127</v>
      </c>
      <c r="B6" s="2" t="s">
        <v>125</v>
      </c>
      <c r="C6">
        <v>0</v>
      </c>
      <c r="D6"/>
      <c r="E6">
        <v>0</v>
      </c>
      <c r="F6"/>
      <c r="G6"/>
      <c r="H6" s="10"/>
      <c r="I6"/>
      <c r="J6"/>
      <c r="K6"/>
    </row>
    <row r="7" spans="1:11" x14ac:dyDescent="0.25">
      <c r="A7" t="s">
        <v>127</v>
      </c>
      <c r="B7" s="2" t="s">
        <v>126</v>
      </c>
      <c r="C7">
        <v>629.64</v>
      </c>
      <c r="E7">
        <v>629.64</v>
      </c>
      <c r="I7" s="8"/>
      <c r="J7" s="8"/>
      <c r="K7" s="8"/>
    </row>
    <row r="8" spans="1:11" x14ac:dyDescent="0.25">
      <c r="A8" s="8" t="s">
        <v>127</v>
      </c>
      <c r="B8" s="8"/>
      <c r="C8" s="8"/>
      <c r="D8" s="8"/>
      <c r="E8" s="8">
        <f>SUM(E4:E7)</f>
        <v>1506.7800000000002</v>
      </c>
      <c r="F8" s="8">
        <f>E8*1.08</f>
        <v>1627.3224000000002</v>
      </c>
      <c r="G8" s="8">
        <v>1628</v>
      </c>
      <c r="H8" s="11">
        <f>F8-G8</f>
        <v>-0.67759999999975662</v>
      </c>
    </row>
    <row r="9" spans="1:11" s="8" customFormat="1" x14ac:dyDescent="0.25">
      <c r="A9" t="s">
        <v>167</v>
      </c>
      <c r="B9" s="5" t="s">
        <v>165</v>
      </c>
      <c r="C9">
        <v>360.64</v>
      </c>
      <c r="D9"/>
      <c r="E9">
        <v>360.64</v>
      </c>
      <c r="F9"/>
      <c r="G9"/>
      <c r="H9" s="10"/>
      <c r="I9"/>
      <c r="J9"/>
      <c r="K9"/>
    </row>
    <row r="10" spans="1:11" x14ac:dyDescent="0.25">
      <c r="A10" t="s">
        <v>167</v>
      </c>
      <c r="B10" s="5" t="s">
        <v>166</v>
      </c>
      <c r="C10">
        <v>115.64</v>
      </c>
      <c r="E10">
        <v>115.64</v>
      </c>
      <c r="I10" s="8"/>
      <c r="J10" s="8"/>
      <c r="K10" s="8"/>
    </row>
    <row r="11" spans="1:11" s="8" customFormat="1" x14ac:dyDescent="0.25">
      <c r="A11" s="8" t="s">
        <v>167</v>
      </c>
      <c r="E11" s="8">
        <f>SUM(E9:E10)</f>
        <v>476.28</v>
      </c>
      <c r="F11" s="8">
        <f>E11*1.08</f>
        <v>514.38239999999996</v>
      </c>
      <c r="G11" s="8">
        <v>0</v>
      </c>
      <c r="H11" s="11">
        <f>F11-G11</f>
        <v>514.38239999999996</v>
      </c>
    </row>
    <row r="12" spans="1:11" x14ac:dyDescent="0.25">
      <c r="A12" t="s">
        <v>32</v>
      </c>
      <c r="B12" s="3" t="s">
        <v>33</v>
      </c>
      <c r="C12">
        <v>1504.3</v>
      </c>
      <c r="E12">
        <v>1504.3</v>
      </c>
      <c r="K12" s="8"/>
    </row>
    <row r="13" spans="1:11" x14ac:dyDescent="0.25">
      <c r="A13" t="s">
        <v>32</v>
      </c>
      <c r="B13" s="2" t="s">
        <v>128</v>
      </c>
      <c r="C13">
        <v>345.51</v>
      </c>
      <c r="E13">
        <v>345.51</v>
      </c>
      <c r="I13" s="8"/>
      <c r="J13" s="8"/>
    </row>
    <row r="14" spans="1:11" x14ac:dyDescent="0.25">
      <c r="A14" s="8" t="s">
        <v>32</v>
      </c>
      <c r="B14" s="12"/>
      <c r="C14" s="8"/>
      <c r="D14" s="8"/>
      <c r="E14" s="8">
        <f>SUM(E12:E13)</f>
        <v>1849.81</v>
      </c>
      <c r="F14" s="8">
        <f>E14*1.08</f>
        <v>1997.7948000000001</v>
      </c>
      <c r="G14" s="8">
        <v>373</v>
      </c>
      <c r="H14" s="11">
        <f>F14-G14</f>
        <v>1624.7948000000001</v>
      </c>
    </row>
    <row r="15" spans="1:11" s="8" customFormat="1" x14ac:dyDescent="0.25">
      <c r="A15" t="s">
        <v>121</v>
      </c>
      <c r="B15" s="2" t="s">
        <v>122</v>
      </c>
      <c r="C15">
        <v>2366.1</v>
      </c>
      <c r="D15"/>
      <c r="E15">
        <v>2366.1</v>
      </c>
      <c r="F15"/>
      <c r="G15"/>
      <c r="H15" s="10"/>
      <c r="I15"/>
      <c r="J15"/>
      <c r="K15"/>
    </row>
    <row r="16" spans="1:11" x14ac:dyDescent="0.25">
      <c r="A16" s="8" t="s">
        <v>121</v>
      </c>
      <c r="B16" s="8"/>
      <c r="C16" s="8"/>
      <c r="D16" s="8"/>
      <c r="E16" s="8">
        <f>SUM(E15)</f>
        <v>2366.1</v>
      </c>
      <c r="F16" s="8">
        <f>E16*1.08</f>
        <v>2555.3879999999999</v>
      </c>
      <c r="G16" s="8">
        <v>2555</v>
      </c>
      <c r="H16" s="11">
        <f>F16-G16</f>
        <v>0.38799999999991996</v>
      </c>
      <c r="K16" s="8"/>
    </row>
    <row r="17" spans="1:11" x14ac:dyDescent="0.25">
      <c r="A17" t="s">
        <v>66</v>
      </c>
      <c r="B17" s="3" t="s">
        <v>63</v>
      </c>
      <c r="D17">
        <v>5</v>
      </c>
      <c r="E17">
        <v>209.72</v>
      </c>
      <c r="I17" s="8"/>
      <c r="J17" s="8"/>
    </row>
    <row r="18" spans="1:11" x14ac:dyDescent="0.25">
      <c r="A18" t="s">
        <v>66</v>
      </c>
      <c r="B18" s="2" t="s">
        <v>64</v>
      </c>
      <c r="D18">
        <v>5</v>
      </c>
      <c r="E18">
        <v>234.63</v>
      </c>
    </row>
    <row r="19" spans="1:11" x14ac:dyDescent="0.25">
      <c r="A19" t="s">
        <v>66</v>
      </c>
      <c r="B19" s="2" t="s">
        <v>65</v>
      </c>
      <c r="D19">
        <v>2</v>
      </c>
      <c r="E19">
        <v>128.69999999999999</v>
      </c>
    </row>
    <row r="20" spans="1:11" x14ac:dyDescent="0.25">
      <c r="A20" s="8" t="s">
        <v>66</v>
      </c>
      <c r="B20" s="8"/>
      <c r="C20" s="8"/>
      <c r="D20" s="8"/>
      <c r="E20" s="8">
        <f>SUM(E17:E19)</f>
        <v>573.04999999999995</v>
      </c>
      <c r="F20" s="8">
        <f>E20*1.08</f>
        <v>618.89400000000001</v>
      </c>
      <c r="G20" s="8">
        <v>392</v>
      </c>
      <c r="H20" s="11">
        <f>F20-G20</f>
        <v>226.89400000000001</v>
      </c>
    </row>
    <row r="21" spans="1:11" x14ac:dyDescent="0.25">
      <c r="A21" t="s">
        <v>161</v>
      </c>
      <c r="B21" s="5" t="s">
        <v>141</v>
      </c>
      <c r="C21">
        <v>98.98</v>
      </c>
      <c r="D21">
        <v>2</v>
      </c>
      <c r="E21">
        <f>C21*D21</f>
        <v>197.96</v>
      </c>
    </row>
    <row r="22" spans="1:11" s="8" customFormat="1" x14ac:dyDescent="0.25">
      <c r="A22" t="s">
        <v>161</v>
      </c>
      <c r="B22" s="5" t="s">
        <v>142</v>
      </c>
      <c r="C22">
        <v>127.4</v>
      </c>
      <c r="D22"/>
      <c r="E22">
        <v>127.4</v>
      </c>
      <c r="F22"/>
      <c r="G22"/>
      <c r="H22" s="10"/>
      <c r="I22"/>
      <c r="J22"/>
      <c r="K22"/>
    </row>
    <row r="23" spans="1:11" x14ac:dyDescent="0.25">
      <c r="A23" t="s">
        <v>161</v>
      </c>
      <c r="B23" s="5" t="s">
        <v>143</v>
      </c>
      <c r="C23">
        <v>114.66</v>
      </c>
      <c r="E23">
        <v>114.66</v>
      </c>
      <c r="K23" s="8"/>
    </row>
    <row r="24" spans="1:11" x14ac:dyDescent="0.25">
      <c r="A24" t="s">
        <v>161</v>
      </c>
      <c r="B24" s="5" t="s">
        <v>144</v>
      </c>
      <c r="C24">
        <v>0</v>
      </c>
      <c r="E24">
        <v>0</v>
      </c>
      <c r="I24" s="8"/>
      <c r="J24" s="8"/>
    </row>
    <row r="25" spans="1:11" x14ac:dyDescent="0.25">
      <c r="A25" t="s">
        <v>161</v>
      </c>
      <c r="B25" s="5" t="s">
        <v>145</v>
      </c>
      <c r="C25">
        <v>163.86</v>
      </c>
      <c r="D25">
        <v>2</v>
      </c>
      <c r="E25">
        <f>C25*D25</f>
        <v>327.72</v>
      </c>
    </row>
    <row r="26" spans="1:11" x14ac:dyDescent="0.25">
      <c r="A26" t="s">
        <v>161</v>
      </c>
      <c r="B26" s="5" t="s">
        <v>146</v>
      </c>
      <c r="C26">
        <v>160.72</v>
      </c>
      <c r="E26">
        <v>160.72</v>
      </c>
    </row>
    <row r="27" spans="1:11" s="8" customFormat="1" x14ac:dyDescent="0.25">
      <c r="A27" t="s">
        <v>161</v>
      </c>
      <c r="B27" s="5" t="s">
        <v>147</v>
      </c>
      <c r="C27">
        <v>0</v>
      </c>
      <c r="D27"/>
      <c r="E27">
        <v>0</v>
      </c>
      <c r="F27"/>
      <c r="G27"/>
      <c r="H27" s="10"/>
      <c r="I27"/>
      <c r="J27"/>
      <c r="K27"/>
    </row>
    <row r="28" spans="1:11" x14ac:dyDescent="0.25">
      <c r="A28" t="s">
        <v>161</v>
      </c>
      <c r="B28" s="5" t="s">
        <v>148</v>
      </c>
      <c r="C28">
        <v>173.75</v>
      </c>
      <c r="E28">
        <v>173.75</v>
      </c>
      <c r="K28" s="8"/>
    </row>
    <row r="29" spans="1:11" s="8" customFormat="1" x14ac:dyDescent="0.25">
      <c r="A29" t="s">
        <v>161</v>
      </c>
      <c r="B29" s="5" t="s">
        <v>149</v>
      </c>
      <c r="C29"/>
      <c r="D29">
        <v>2</v>
      </c>
      <c r="E29">
        <v>376.32</v>
      </c>
      <c r="F29"/>
      <c r="G29"/>
      <c r="H29" s="10"/>
      <c r="K29"/>
    </row>
    <row r="30" spans="1:11" x14ac:dyDescent="0.25">
      <c r="A30" t="s">
        <v>161</v>
      </c>
      <c r="B30" s="5" t="s">
        <v>150</v>
      </c>
      <c r="C30">
        <v>135.24</v>
      </c>
      <c r="E30">
        <v>135.24</v>
      </c>
      <c r="K30" s="8"/>
    </row>
    <row r="31" spans="1:11" s="8" customFormat="1" x14ac:dyDescent="0.25">
      <c r="A31" t="s">
        <v>161</v>
      </c>
      <c r="B31" s="5" t="s">
        <v>151</v>
      </c>
      <c r="C31"/>
      <c r="D31">
        <v>4</v>
      </c>
      <c r="E31">
        <v>613.48</v>
      </c>
      <c r="F31"/>
      <c r="G31"/>
      <c r="H31" s="10"/>
      <c r="K31"/>
    </row>
    <row r="32" spans="1:11" x14ac:dyDescent="0.25">
      <c r="A32" t="s">
        <v>161</v>
      </c>
      <c r="B32" s="5" t="s">
        <v>152</v>
      </c>
      <c r="D32">
        <v>2</v>
      </c>
      <c r="E32">
        <v>98.2</v>
      </c>
      <c r="K32" s="8"/>
    </row>
    <row r="33" spans="1:11" x14ac:dyDescent="0.25">
      <c r="A33" t="s">
        <v>161</v>
      </c>
      <c r="B33" s="5" t="s">
        <v>153</v>
      </c>
      <c r="C33">
        <v>305.76</v>
      </c>
      <c r="E33">
        <v>305.76</v>
      </c>
      <c r="I33" s="8"/>
      <c r="J33" s="8"/>
    </row>
    <row r="34" spans="1:11" s="8" customFormat="1" x14ac:dyDescent="0.25">
      <c r="A34" t="s">
        <v>161</v>
      </c>
      <c r="B34" s="5" t="s">
        <v>154</v>
      </c>
      <c r="C34"/>
      <c r="D34">
        <v>2</v>
      </c>
      <c r="E34">
        <v>186.2</v>
      </c>
      <c r="F34"/>
      <c r="G34"/>
      <c r="H34" s="10"/>
      <c r="I34"/>
      <c r="J34"/>
      <c r="K34"/>
    </row>
    <row r="35" spans="1:11" x14ac:dyDescent="0.25">
      <c r="A35" t="s">
        <v>161</v>
      </c>
      <c r="B35" s="5" t="s">
        <v>155</v>
      </c>
      <c r="D35">
        <v>2</v>
      </c>
      <c r="E35">
        <v>186.2</v>
      </c>
      <c r="K35" s="8"/>
    </row>
    <row r="36" spans="1:11" x14ac:dyDescent="0.25">
      <c r="A36" t="s">
        <v>161</v>
      </c>
      <c r="B36" s="5" t="s">
        <v>156</v>
      </c>
      <c r="C36">
        <v>158.76</v>
      </c>
      <c r="E36">
        <v>158.76</v>
      </c>
      <c r="I36" s="8"/>
      <c r="J36" s="8"/>
    </row>
    <row r="37" spans="1:11" x14ac:dyDescent="0.25">
      <c r="A37" t="s">
        <v>161</v>
      </c>
      <c r="B37" s="5" t="s">
        <v>157</v>
      </c>
      <c r="D37">
        <v>2</v>
      </c>
      <c r="E37">
        <v>264.60000000000002</v>
      </c>
    </row>
    <row r="38" spans="1:11" x14ac:dyDescent="0.25">
      <c r="A38" t="s">
        <v>161</v>
      </c>
      <c r="B38" s="5" t="s">
        <v>158</v>
      </c>
      <c r="C38">
        <v>488.04</v>
      </c>
      <c r="E38">
        <v>488.04</v>
      </c>
    </row>
    <row r="39" spans="1:11" x14ac:dyDescent="0.25">
      <c r="A39" t="s">
        <v>161</v>
      </c>
      <c r="B39" s="5" t="s">
        <v>159</v>
      </c>
      <c r="C39">
        <v>1950.2</v>
      </c>
      <c r="E39">
        <v>1950.2</v>
      </c>
    </row>
    <row r="40" spans="1:11" s="8" customFormat="1" x14ac:dyDescent="0.25">
      <c r="A40" s="8" t="s">
        <v>161</v>
      </c>
      <c r="E40" s="8">
        <f>SUM(E21:E39)</f>
        <v>5865.21</v>
      </c>
      <c r="F40" s="8">
        <f>E40*1.08</f>
        <v>6334.4268000000002</v>
      </c>
      <c r="G40" s="8">
        <v>6000</v>
      </c>
      <c r="H40" s="11">
        <f>F40-G40</f>
        <v>334.42680000000018</v>
      </c>
    </row>
    <row r="41" spans="1:11" x14ac:dyDescent="0.25">
      <c r="A41" t="s">
        <v>31</v>
      </c>
      <c r="B41" s="5" t="s">
        <v>162</v>
      </c>
      <c r="C41">
        <v>171.5</v>
      </c>
      <c r="D41" s="8"/>
      <c r="E41">
        <v>171.5</v>
      </c>
      <c r="F41" s="8"/>
      <c r="G41" s="8"/>
      <c r="H41" s="11"/>
      <c r="I41" s="8"/>
      <c r="J41" s="8"/>
    </row>
    <row r="42" spans="1:11" x14ac:dyDescent="0.25">
      <c r="A42" t="s">
        <v>31</v>
      </c>
      <c r="B42" s="2" t="s">
        <v>26</v>
      </c>
      <c r="C42">
        <v>124.74</v>
      </c>
      <c r="E42">
        <v>124.74</v>
      </c>
      <c r="K42" s="8"/>
    </row>
    <row r="43" spans="1:11" x14ac:dyDescent="0.25">
      <c r="A43" t="s">
        <v>31</v>
      </c>
      <c r="B43" s="2" t="s">
        <v>27</v>
      </c>
      <c r="C43">
        <v>150.47999999999999</v>
      </c>
      <c r="E43">
        <v>150.47999999999999</v>
      </c>
    </row>
    <row r="44" spans="1:11" x14ac:dyDescent="0.25">
      <c r="A44" t="s">
        <v>31</v>
      </c>
      <c r="B44" s="2" t="s">
        <v>28</v>
      </c>
      <c r="C44">
        <v>0</v>
      </c>
      <c r="E44">
        <v>0</v>
      </c>
      <c r="I44" s="8"/>
      <c r="J44" s="8"/>
    </row>
    <row r="45" spans="1:11" x14ac:dyDescent="0.25">
      <c r="A45" t="s">
        <v>31</v>
      </c>
      <c r="B45" s="2" t="s">
        <v>29</v>
      </c>
      <c r="C45">
        <v>287.10000000000002</v>
      </c>
      <c r="E45">
        <v>287.10000000000002</v>
      </c>
    </row>
    <row r="46" spans="1:11" x14ac:dyDescent="0.25">
      <c r="A46" t="s">
        <v>31</v>
      </c>
      <c r="B46" s="2" t="s">
        <v>30</v>
      </c>
      <c r="C46">
        <v>222.75</v>
      </c>
      <c r="E46">
        <v>222.75</v>
      </c>
    </row>
    <row r="47" spans="1:11" x14ac:dyDescent="0.25">
      <c r="A47" t="s">
        <v>31</v>
      </c>
      <c r="B47" s="6" t="s">
        <v>97</v>
      </c>
      <c r="E47">
        <v>0</v>
      </c>
    </row>
    <row r="48" spans="1:11" s="8" customFormat="1" x14ac:dyDescent="0.25">
      <c r="A48" s="8" t="s">
        <v>31</v>
      </c>
      <c r="E48" s="8">
        <f>SUM(E41:E47)</f>
        <v>956.57</v>
      </c>
      <c r="F48" s="8">
        <f>E48*1.08</f>
        <v>1033.0956000000001</v>
      </c>
      <c r="G48" s="8">
        <v>848</v>
      </c>
      <c r="H48" s="11">
        <f>F48-G48</f>
        <v>185.0956000000001</v>
      </c>
      <c r="I48"/>
      <c r="J48"/>
      <c r="K48"/>
    </row>
    <row r="50" spans="1:11" x14ac:dyDescent="0.25">
      <c r="A50" t="s">
        <v>105</v>
      </c>
      <c r="B50" s="2" t="s">
        <v>101</v>
      </c>
      <c r="C50">
        <v>286.11</v>
      </c>
      <c r="E50">
        <v>286.11</v>
      </c>
      <c r="K50" s="8"/>
    </row>
    <row r="51" spans="1:11" x14ac:dyDescent="0.25">
      <c r="A51" t="s">
        <v>105</v>
      </c>
      <c r="B51" s="2" t="s">
        <v>102</v>
      </c>
      <c r="D51">
        <v>2</v>
      </c>
      <c r="E51">
        <v>207.9</v>
      </c>
    </row>
    <row r="52" spans="1:11" x14ac:dyDescent="0.25">
      <c r="A52" t="s">
        <v>105</v>
      </c>
      <c r="B52" s="2" t="s">
        <v>103</v>
      </c>
      <c r="C52">
        <v>124.74</v>
      </c>
      <c r="E52">
        <v>124.74</v>
      </c>
      <c r="I52" s="8"/>
      <c r="J52" s="8"/>
    </row>
    <row r="53" spans="1:11" x14ac:dyDescent="0.25">
      <c r="A53" t="s">
        <v>105</v>
      </c>
      <c r="B53" s="2" t="s">
        <v>104</v>
      </c>
      <c r="C53">
        <v>197.01</v>
      </c>
      <c r="D53">
        <v>2</v>
      </c>
      <c r="E53">
        <f>C53*D53</f>
        <v>394.02</v>
      </c>
    </row>
    <row r="54" spans="1:11" x14ac:dyDescent="0.25">
      <c r="A54" s="8" t="s">
        <v>105</v>
      </c>
      <c r="B54" s="12"/>
      <c r="C54" s="8"/>
      <c r="D54" s="8"/>
      <c r="E54" s="8">
        <f>SUM(E50:E53)</f>
        <v>1012.77</v>
      </c>
      <c r="F54" s="8">
        <f>E54*1.08</f>
        <v>1093.7916</v>
      </c>
      <c r="G54" s="8">
        <v>1094</v>
      </c>
      <c r="H54" s="11">
        <f>F54-G54</f>
        <v>-0.20839999999998327</v>
      </c>
    </row>
    <row r="55" spans="1:11" x14ac:dyDescent="0.25">
      <c r="A55" t="s">
        <v>20</v>
      </c>
      <c r="B55" s="2" t="s">
        <v>19</v>
      </c>
      <c r="C55">
        <v>346.5</v>
      </c>
      <c r="E55">
        <v>346.5</v>
      </c>
    </row>
    <row r="56" spans="1:11" x14ac:dyDescent="0.25">
      <c r="A56" s="8" t="s">
        <v>20</v>
      </c>
      <c r="B56" s="8"/>
      <c r="C56" s="8"/>
      <c r="D56" s="8"/>
      <c r="E56" s="8">
        <f>SUM(E55)</f>
        <v>346.5</v>
      </c>
      <c r="F56" s="8">
        <f>E56*1.08</f>
        <v>374.22</v>
      </c>
      <c r="G56" s="8">
        <v>374</v>
      </c>
      <c r="H56" s="11">
        <f>F56-G56</f>
        <v>0.22000000000002728</v>
      </c>
    </row>
    <row r="57" spans="1:11" x14ac:dyDescent="0.25">
      <c r="A57" t="s">
        <v>44</v>
      </c>
      <c r="B57" s="3" t="s">
        <v>43</v>
      </c>
      <c r="C57">
        <v>163.95</v>
      </c>
      <c r="E57">
        <v>163.95</v>
      </c>
    </row>
    <row r="58" spans="1:11" x14ac:dyDescent="0.25">
      <c r="A58" t="s">
        <v>44</v>
      </c>
      <c r="B58" t="s">
        <v>176</v>
      </c>
      <c r="C58">
        <v>361.35</v>
      </c>
      <c r="E58">
        <v>361.35</v>
      </c>
    </row>
    <row r="59" spans="1:11" x14ac:dyDescent="0.25">
      <c r="A59" s="8" t="s">
        <v>44</v>
      </c>
      <c r="B59" s="8"/>
      <c r="C59" s="8"/>
      <c r="D59" s="8"/>
      <c r="E59" s="8">
        <f>SUM(E57:E58)</f>
        <v>525.29999999999995</v>
      </c>
      <c r="F59" s="8">
        <f>E59*1.08</f>
        <v>567.32399999999996</v>
      </c>
      <c r="G59" s="8">
        <v>0</v>
      </c>
      <c r="H59" s="11">
        <f>F59-G59</f>
        <v>567.32399999999996</v>
      </c>
      <c r="I59" s="8"/>
      <c r="J59" s="8"/>
      <c r="K59" s="8"/>
    </row>
    <row r="60" spans="1:11" s="8" customFormat="1" x14ac:dyDescent="0.25">
      <c r="A60" t="s">
        <v>18</v>
      </c>
      <c r="B60" s="2" t="s">
        <v>16</v>
      </c>
      <c r="C60">
        <v>190.08</v>
      </c>
      <c r="D60"/>
      <c r="E60">
        <v>190.08</v>
      </c>
      <c r="F60"/>
      <c r="G60"/>
      <c r="H60" s="10"/>
      <c r="I60"/>
      <c r="J60"/>
      <c r="K60"/>
    </row>
    <row r="61" spans="1:11" x14ac:dyDescent="0.25">
      <c r="A61" t="s">
        <v>18</v>
      </c>
      <c r="B61" s="2" t="s">
        <v>17</v>
      </c>
      <c r="C61">
        <v>175.23</v>
      </c>
      <c r="E61">
        <v>175.23</v>
      </c>
    </row>
    <row r="62" spans="1:11" s="8" customFormat="1" x14ac:dyDescent="0.25">
      <c r="A62" s="8" t="s">
        <v>18</v>
      </c>
      <c r="E62" s="8">
        <f>SUM(E60:E61)</f>
        <v>365.31</v>
      </c>
      <c r="F62" s="8">
        <f>E62*1.08</f>
        <v>394.53480000000002</v>
      </c>
      <c r="G62" s="8">
        <v>395</v>
      </c>
      <c r="H62" s="11">
        <f>F62-G62</f>
        <v>-0.46519999999998163</v>
      </c>
      <c r="I62"/>
      <c r="J62"/>
      <c r="K62"/>
    </row>
    <row r="63" spans="1:11" x14ac:dyDescent="0.25">
      <c r="A63" t="s">
        <v>62</v>
      </c>
      <c r="B63" s="2" t="s">
        <v>61</v>
      </c>
      <c r="C63">
        <v>280.17</v>
      </c>
      <c r="E63">
        <v>280.17</v>
      </c>
    </row>
    <row r="64" spans="1:11" x14ac:dyDescent="0.25">
      <c r="A64" t="s">
        <v>62</v>
      </c>
      <c r="B64" s="3" t="s">
        <v>90</v>
      </c>
      <c r="D64">
        <v>4</v>
      </c>
      <c r="E64">
        <v>270.48</v>
      </c>
      <c r="K64" s="8"/>
    </row>
    <row r="65" spans="1:11" s="8" customFormat="1" x14ac:dyDescent="0.25">
      <c r="A65" t="s">
        <v>62</v>
      </c>
      <c r="B65" s="2" t="s">
        <v>91</v>
      </c>
      <c r="C65">
        <v>0</v>
      </c>
      <c r="D65"/>
      <c r="E65">
        <v>0</v>
      </c>
      <c r="F65"/>
      <c r="G65"/>
      <c r="H65" s="10"/>
      <c r="K65"/>
    </row>
    <row r="66" spans="1:11" x14ac:dyDescent="0.25">
      <c r="A66" t="s">
        <v>62</v>
      </c>
      <c r="B66" s="2" t="s">
        <v>129</v>
      </c>
      <c r="C66">
        <v>162.36000000000001</v>
      </c>
      <c r="E66">
        <v>162.36000000000001</v>
      </c>
    </row>
    <row r="67" spans="1:11" x14ac:dyDescent="0.25">
      <c r="A67" t="s">
        <v>62</v>
      </c>
      <c r="B67" s="2" t="s">
        <v>130</v>
      </c>
      <c r="C67">
        <v>140.58000000000001</v>
      </c>
      <c r="E67">
        <v>140.58000000000001</v>
      </c>
      <c r="K67" s="8"/>
    </row>
    <row r="68" spans="1:11" x14ac:dyDescent="0.25">
      <c r="A68" s="8" t="s">
        <v>62</v>
      </c>
      <c r="B68" s="12"/>
      <c r="C68" s="8"/>
      <c r="D68" s="8"/>
      <c r="E68" s="8">
        <f>SUM(E63:E67)</f>
        <v>853.59000000000015</v>
      </c>
      <c r="F68" s="8">
        <f>E68*1.08</f>
        <v>921.87720000000024</v>
      </c>
      <c r="G68" s="8">
        <v>630</v>
      </c>
      <c r="H68" s="11">
        <f>F68-G68</f>
        <v>291.87720000000024</v>
      </c>
      <c r="I68" s="8"/>
      <c r="J68" s="8"/>
    </row>
    <row r="69" spans="1:11" x14ac:dyDescent="0.25">
      <c r="A69" t="s">
        <v>80</v>
      </c>
      <c r="B69" s="2" t="s">
        <v>75</v>
      </c>
      <c r="C69">
        <v>255.42</v>
      </c>
      <c r="E69">
        <v>255.42</v>
      </c>
    </row>
    <row r="70" spans="1:11" x14ac:dyDescent="0.25">
      <c r="A70" t="s">
        <v>80</v>
      </c>
      <c r="B70" s="2" t="s">
        <v>76</v>
      </c>
      <c r="C70">
        <v>152.46</v>
      </c>
      <c r="E70">
        <v>152.46</v>
      </c>
    </row>
    <row r="71" spans="1:11" x14ac:dyDescent="0.25">
      <c r="A71" t="s">
        <v>80</v>
      </c>
      <c r="B71" s="2" t="s">
        <v>77</v>
      </c>
      <c r="C71">
        <v>0</v>
      </c>
      <c r="E71">
        <v>0</v>
      </c>
    </row>
    <row r="72" spans="1:11" s="8" customFormat="1" x14ac:dyDescent="0.25">
      <c r="A72" t="s">
        <v>80</v>
      </c>
      <c r="B72" s="2" t="s">
        <v>78</v>
      </c>
      <c r="C72"/>
      <c r="D72">
        <v>2</v>
      </c>
      <c r="E72">
        <v>538.55999999999995</v>
      </c>
      <c r="F72"/>
      <c r="G72"/>
      <c r="H72" s="10"/>
      <c r="I72"/>
      <c r="J72"/>
      <c r="K72"/>
    </row>
    <row r="73" spans="1:11" x14ac:dyDescent="0.25">
      <c r="A73" t="s">
        <v>80</v>
      </c>
      <c r="B73" s="2" t="s">
        <v>79</v>
      </c>
      <c r="C73">
        <v>116.82</v>
      </c>
      <c r="D73">
        <v>3</v>
      </c>
      <c r="E73">
        <f>C73*D73</f>
        <v>350.46</v>
      </c>
    </row>
    <row r="74" spans="1:11" x14ac:dyDescent="0.25">
      <c r="A74" t="s">
        <v>80</v>
      </c>
      <c r="B74" s="2" t="s">
        <v>81</v>
      </c>
      <c r="D74">
        <v>2</v>
      </c>
      <c r="E74">
        <v>350.46</v>
      </c>
      <c r="K74" s="8"/>
    </row>
    <row r="75" spans="1:11" x14ac:dyDescent="0.25">
      <c r="A75" t="s">
        <v>80</v>
      </c>
      <c r="B75" s="2" t="s">
        <v>106</v>
      </c>
      <c r="C75">
        <v>296.01</v>
      </c>
      <c r="D75">
        <v>2</v>
      </c>
      <c r="E75">
        <f>C75*D75</f>
        <v>592.02</v>
      </c>
      <c r="I75" s="8"/>
      <c r="J75" s="8"/>
    </row>
    <row r="76" spans="1:11" x14ac:dyDescent="0.25">
      <c r="A76" s="8" t="s">
        <v>80</v>
      </c>
      <c r="B76" s="8"/>
      <c r="C76" s="8"/>
      <c r="D76" s="8"/>
      <c r="E76" s="8">
        <f>SUM(E69:E75)</f>
        <v>2239.38</v>
      </c>
      <c r="F76" s="8">
        <f>E76*1.08</f>
        <v>2418.5304000000001</v>
      </c>
      <c r="G76" s="8">
        <v>2419</v>
      </c>
      <c r="H76" s="11">
        <f>F76-G76</f>
        <v>-0.46959999999990032</v>
      </c>
    </row>
    <row r="78" spans="1:11" x14ac:dyDescent="0.25">
      <c r="A78" t="s">
        <v>47</v>
      </c>
      <c r="B78" s="2" t="s">
        <v>48</v>
      </c>
      <c r="C78">
        <v>0</v>
      </c>
      <c r="E78">
        <v>0</v>
      </c>
    </row>
    <row r="79" spans="1:11" x14ac:dyDescent="0.25">
      <c r="A79" t="s">
        <v>47</v>
      </c>
      <c r="B79" s="2" t="s">
        <v>49</v>
      </c>
      <c r="C79">
        <v>89.1</v>
      </c>
      <c r="E79">
        <v>89.1</v>
      </c>
    </row>
    <row r="80" spans="1:11" s="8" customFormat="1" x14ac:dyDescent="0.25">
      <c r="A80" t="s">
        <v>47</v>
      </c>
      <c r="B80" s="2" t="s">
        <v>55</v>
      </c>
      <c r="C80">
        <v>106.92</v>
      </c>
      <c r="D80"/>
      <c r="E80">
        <v>106.92</v>
      </c>
      <c r="F80"/>
      <c r="G80"/>
      <c r="H80" s="10"/>
      <c r="I80"/>
      <c r="J80"/>
      <c r="K80"/>
    </row>
    <row r="81" spans="1:11" x14ac:dyDescent="0.25">
      <c r="A81" t="s">
        <v>47</v>
      </c>
      <c r="B81" s="2" t="s">
        <v>52</v>
      </c>
      <c r="C81">
        <v>0</v>
      </c>
      <c r="E81">
        <v>0</v>
      </c>
    </row>
    <row r="82" spans="1:11" s="8" customFormat="1" x14ac:dyDescent="0.25">
      <c r="A82" t="s">
        <v>47</v>
      </c>
      <c r="B82" s="2" t="s">
        <v>53</v>
      </c>
      <c r="C82">
        <v>0</v>
      </c>
      <c r="D82"/>
      <c r="E82">
        <v>0</v>
      </c>
      <c r="F82"/>
      <c r="G82"/>
      <c r="H82" s="10"/>
      <c r="I82"/>
      <c r="J82"/>
    </row>
    <row r="83" spans="1:11" x14ac:dyDescent="0.25">
      <c r="A83" t="s">
        <v>47</v>
      </c>
      <c r="B83" s="2" t="s">
        <v>67</v>
      </c>
      <c r="C83">
        <v>0</v>
      </c>
      <c r="E83">
        <v>0</v>
      </c>
      <c r="I83" s="8"/>
      <c r="J83" s="8"/>
    </row>
    <row r="84" spans="1:11" x14ac:dyDescent="0.25">
      <c r="A84" t="s">
        <v>47</v>
      </c>
      <c r="B84" s="2" t="s">
        <v>68</v>
      </c>
      <c r="C84">
        <v>222.75</v>
      </c>
      <c r="E84">
        <v>222.75</v>
      </c>
      <c r="K84" s="8"/>
    </row>
    <row r="85" spans="1:11" x14ac:dyDescent="0.25">
      <c r="A85" t="s">
        <v>47</v>
      </c>
      <c r="B85" s="2" t="s">
        <v>72</v>
      </c>
      <c r="C85">
        <v>0</v>
      </c>
      <c r="E85">
        <v>0</v>
      </c>
      <c r="I85" s="8"/>
      <c r="J85" s="8"/>
    </row>
    <row r="86" spans="1:11" x14ac:dyDescent="0.25">
      <c r="A86" t="s">
        <v>47</v>
      </c>
      <c r="B86" s="2" t="s">
        <v>73</v>
      </c>
      <c r="C86">
        <v>391.05</v>
      </c>
      <c r="E86">
        <v>391.05</v>
      </c>
    </row>
    <row r="87" spans="1:11" x14ac:dyDescent="0.25">
      <c r="A87" t="s">
        <v>47</v>
      </c>
      <c r="B87" s="2" t="s">
        <v>74</v>
      </c>
      <c r="C87">
        <v>183.15</v>
      </c>
      <c r="E87">
        <v>183.15</v>
      </c>
    </row>
    <row r="88" spans="1:11" s="8" customFormat="1" x14ac:dyDescent="0.25">
      <c r="A88" t="s">
        <v>47</v>
      </c>
      <c r="B88" s="2" t="s">
        <v>87</v>
      </c>
      <c r="C88">
        <v>0</v>
      </c>
      <c r="D88"/>
      <c r="E88">
        <v>0</v>
      </c>
      <c r="F88"/>
      <c r="G88"/>
      <c r="H88" s="10"/>
      <c r="I88"/>
      <c r="J88"/>
      <c r="K88"/>
    </row>
    <row r="89" spans="1:11" x14ac:dyDescent="0.25">
      <c r="A89" t="s">
        <v>47</v>
      </c>
      <c r="B89" s="2" t="s">
        <v>88</v>
      </c>
      <c r="C89">
        <v>222.75</v>
      </c>
      <c r="E89">
        <v>222.75</v>
      </c>
    </row>
    <row r="90" spans="1:11" x14ac:dyDescent="0.25">
      <c r="A90" t="s">
        <v>47</v>
      </c>
      <c r="B90" s="7" t="s">
        <v>89</v>
      </c>
      <c r="C90">
        <v>173.25</v>
      </c>
      <c r="E90">
        <v>173.25</v>
      </c>
      <c r="K90" s="8"/>
    </row>
    <row r="91" spans="1:11" s="8" customFormat="1" x14ac:dyDescent="0.25">
      <c r="A91" s="8" t="s">
        <v>47</v>
      </c>
      <c r="E91" s="8">
        <f>SUM(E78:E90)</f>
        <v>1388.9699999999998</v>
      </c>
      <c r="F91" s="8">
        <f>E91*1.08</f>
        <v>1500.0875999999998</v>
      </c>
      <c r="G91" s="8">
        <v>1500</v>
      </c>
      <c r="H91" s="11">
        <f>F91-G91</f>
        <v>8.7599999999838474E-2</v>
      </c>
      <c r="K91"/>
    </row>
    <row r="92" spans="1:11" x14ac:dyDescent="0.25">
      <c r="A92" t="s">
        <v>40</v>
      </c>
      <c r="B92" s="2" t="s">
        <v>39</v>
      </c>
      <c r="C92">
        <v>222.75</v>
      </c>
      <c r="E92">
        <v>222.75</v>
      </c>
    </row>
    <row r="93" spans="1:11" x14ac:dyDescent="0.25">
      <c r="A93" t="s">
        <v>40</v>
      </c>
      <c r="B93" s="2" t="s">
        <v>38</v>
      </c>
      <c r="C93">
        <v>231.66</v>
      </c>
      <c r="E93">
        <v>231.66</v>
      </c>
      <c r="K93" s="8"/>
    </row>
    <row r="94" spans="1:11" x14ac:dyDescent="0.25">
      <c r="A94" s="8" t="s">
        <v>40</v>
      </c>
      <c r="B94" s="12"/>
      <c r="C94" s="8"/>
      <c r="D94" s="8"/>
      <c r="E94" s="8">
        <f>SUM(E92:E93)</f>
        <v>454.40999999999997</v>
      </c>
      <c r="F94" s="8">
        <f>E94*1.08</f>
        <v>490.76279999999997</v>
      </c>
      <c r="G94" s="8">
        <v>491</v>
      </c>
      <c r="H94" s="11">
        <f>F94-G94</f>
        <v>-0.23720000000002983</v>
      </c>
      <c r="I94" s="8"/>
      <c r="J94" s="8"/>
    </row>
    <row r="95" spans="1:11" x14ac:dyDescent="0.25">
      <c r="A95" t="s">
        <v>172</v>
      </c>
      <c r="B95" t="s">
        <v>173</v>
      </c>
      <c r="C95">
        <v>2084.46</v>
      </c>
      <c r="E95">
        <v>2084.46</v>
      </c>
    </row>
    <row r="96" spans="1:11" x14ac:dyDescent="0.25">
      <c r="A96" s="8" t="s">
        <v>172</v>
      </c>
      <c r="B96" s="8"/>
      <c r="C96" s="8"/>
      <c r="D96" s="8"/>
      <c r="E96" s="8">
        <f>SUM(E95)</f>
        <v>2084.46</v>
      </c>
      <c r="F96" s="8">
        <f>E96*1.08</f>
        <v>2251.2168000000001</v>
      </c>
      <c r="G96" s="8">
        <v>2000</v>
      </c>
      <c r="H96" s="11">
        <f>F96-G96</f>
        <v>251.21680000000015</v>
      </c>
      <c r="I96" s="8"/>
      <c r="J96" s="8"/>
      <c r="K96" s="8"/>
    </row>
    <row r="97" spans="1:11" s="8" customFormat="1" x14ac:dyDescent="0.25">
      <c r="A97" t="s">
        <v>46</v>
      </c>
      <c r="B97" s="2" t="s">
        <v>45</v>
      </c>
      <c r="C97">
        <v>183.15</v>
      </c>
      <c r="D97"/>
      <c r="E97">
        <v>183.15</v>
      </c>
      <c r="F97"/>
      <c r="G97"/>
      <c r="H97" s="10"/>
      <c r="I97"/>
      <c r="J97"/>
      <c r="K97"/>
    </row>
    <row r="98" spans="1:11" x14ac:dyDescent="0.25">
      <c r="A98" t="s">
        <v>46</v>
      </c>
      <c r="B98" s="2" t="s">
        <v>82</v>
      </c>
      <c r="C98">
        <v>346.5</v>
      </c>
      <c r="E98">
        <v>346.5</v>
      </c>
    </row>
    <row r="99" spans="1:11" x14ac:dyDescent="0.25">
      <c r="A99" t="s">
        <v>46</v>
      </c>
      <c r="B99" s="2" t="s">
        <v>83</v>
      </c>
      <c r="C99">
        <v>362.34</v>
      </c>
      <c r="E99">
        <v>362.34</v>
      </c>
    </row>
    <row r="100" spans="1:11" s="8" customFormat="1" x14ac:dyDescent="0.25">
      <c r="A100" t="s">
        <v>46</v>
      </c>
      <c r="B100" s="2" t="s">
        <v>84</v>
      </c>
      <c r="C100">
        <v>396</v>
      </c>
      <c r="D100"/>
      <c r="E100">
        <v>396</v>
      </c>
      <c r="F100"/>
      <c r="G100"/>
      <c r="H100" s="10"/>
      <c r="I100"/>
      <c r="J100"/>
      <c r="K100"/>
    </row>
    <row r="101" spans="1:11" x14ac:dyDescent="0.25">
      <c r="A101" t="s">
        <v>46</v>
      </c>
      <c r="B101" s="2" t="s">
        <v>85</v>
      </c>
      <c r="C101">
        <v>183.15</v>
      </c>
      <c r="E101">
        <v>183.15</v>
      </c>
    </row>
    <row r="102" spans="1:11" x14ac:dyDescent="0.25">
      <c r="A102" t="s">
        <v>46</v>
      </c>
      <c r="B102" s="2" t="s">
        <v>86</v>
      </c>
      <c r="C102">
        <v>193.05</v>
      </c>
      <c r="E102">
        <v>193.05</v>
      </c>
    </row>
    <row r="103" spans="1:11" s="8" customFormat="1" x14ac:dyDescent="0.25">
      <c r="A103" s="8" t="s">
        <v>46</v>
      </c>
      <c r="B103" s="12"/>
      <c r="E103" s="8">
        <f>SUM(E97:E102)</f>
        <v>1664.19</v>
      </c>
      <c r="F103" s="8">
        <f>E103*1.08</f>
        <v>1797.3252000000002</v>
      </c>
      <c r="G103" s="8">
        <v>1797</v>
      </c>
      <c r="H103" s="11">
        <f>F103-G103</f>
        <v>0.32520000000022264</v>
      </c>
      <c r="I103"/>
      <c r="J103"/>
    </row>
    <row r="104" spans="1:11" x14ac:dyDescent="0.25">
      <c r="A104" t="s">
        <v>51</v>
      </c>
      <c r="B104" s="2" t="s">
        <v>50</v>
      </c>
      <c r="C104">
        <v>0</v>
      </c>
      <c r="E104">
        <v>0</v>
      </c>
      <c r="I104" s="8"/>
      <c r="J104" s="8"/>
    </row>
    <row r="105" spans="1:11" x14ac:dyDescent="0.25">
      <c r="A105" t="s">
        <v>51</v>
      </c>
      <c r="B105" s="2" t="s">
        <v>54</v>
      </c>
      <c r="C105">
        <v>909.81</v>
      </c>
      <c r="E105">
        <v>909.81</v>
      </c>
    </row>
    <row r="106" spans="1:11" x14ac:dyDescent="0.25">
      <c r="A106" t="s">
        <v>51</v>
      </c>
      <c r="B106" s="2" t="s">
        <v>107</v>
      </c>
      <c r="C106">
        <v>0</v>
      </c>
      <c r="E106">
        <v>0</v>
      </c>
      <c r="K106" s="8"/>
    </row>
    <row r="107" spans="1:11" x14ac:dyDescent="0.25">
      <c r="A107" t="s">
        <v>51</v>
      </c>
      <c r="B107" s="2" t="s">
        <v>108</v>
      </c>
      <c r="C107">
        <v>0</v>
      </c>
      <c r="E107">
        <v>0</v>
      </c>
      <c r="I107" s="8"/>
      <c r="J107" s="8"/>
    </row>
    <row r="108" spans="1:11" x14ac:dyDescent="0.25">
      <c r="A108" t="s">
        <v>51</v>
      </c>
      <c r="B108" s="2" t="s">
        <v>109</v>
      </c>
      <c r="C108">
        <v>0</v>
      </c>
      <c r="E108">
        <v>0</v>
      </c>
    </row>
    <row r="109" spans="1:11" x14ac:dyDescent="0.25">
      <c r="A109" t="s">
        <v>51</v>
      </c>
      <c r="B109" s="2" t="s">
        <v>110</v>
      </c>
      <c r="C109">
        <v>99</v>
      </c>
      <c r="E109">
        <v>99</v>
      </c>
    </row>
    <row r="110" spans="1:11" x14ac:dyDescent="0.25">
      <c r="A110" t="s">
        <v>51</v>
      </c>
      <c r="B110" s="2" t="s">
        <v>111</v>
      </c>
      <c r="C110">
        <v>0</v>
      </c>
      <c r="E110">
        <v>0</v>
      </c>
    </row>
    <row r="111" spans="1:11" x14ac:dyDescent="0.25">
      <c r="A111" s="8" t="s">
        <v>51</v>
      </c>
      <c r="B111" s="12"/>
      <c r="C111" s="8"/>
      <c r="D111" s="8"/>
      <c r="E111" s="8">
        <f>SUM(E104:E110)</f>
        <v>1008.81</v>
      </c>
      <c r="F111" s="8">
        <f>E111*1.08</f>
        <v>1089.5147999999999</v>
      </c>
      <c r="G111" s="8">
        <v>1090</v>
      </c>
      <c r="H111" s="11">
        <f>F111-G111</f>
        <v>-0.48520000000007713</v>
      </c>
    </row>
    <row r="112" spans="1:11" x14ac:dyDescent="0.25">
      <c r="A112" t="s">
        <v>42</v>
      </c>
      <c r="B112" s="2" t="s">
        <v>41</v>
      </c>
      <c r="C112">
        <v>385.11</v>
      </c>
      <c r="E112">
        <v>385.11</v>
      </c>
    </row>
    <row r="113" spans="1:11" s="8" customFormat="1" x14ac:dyDescent="0.25">
      <c r="A113" s="8" t="s">
        <v>42</v>
      </c>
      <c r="B113" s="12"/>
      <c r="E113" s="8">
        <f>SUM(E112)</f>
        <v>385.11</v>
      </c>
      <c r="F113" s="8">
        <f>E113*1.08</f>
        <v>415.91880000000003</v>
      </c>
      <c r="G113" s="8">
        <v>416</v>
      </c>
      <c r="H113" s="11">
        <f>F113-G113</f>
        <v>-8.1199999999967076E-2</v>
      </c>
      <c r="I113"/>
      <c r="J113"/>
      <c r="K113"/>
    </row>
    <row r="114" spans="1:11" x14ac:dyDescent="0.25">
      <c r="A114" t="s">
        <v>13</v>
      </c>
      <c r="B114" s="2" t="s">
        <v>12</v>
      </c>
      <c r="C114">
        <v>1900.8</v>
      </c>
      <c r="E114">
        <v>1900.8</v>
      </c>
    </row>
    <row r="115" spans="1:11" s="8" customFormat="1" x14ac:dyDescent="0.25">
      <c r="A115" t="s">
        <v>13</v>
      </c>
      <c r="B115" s="4" t="s">
        <v>34</v>
      </c>
      <c r="C115">
        <v>308.88</v>
      </c>
      <c r="D115"/>
      <c r="E115">
        <v>308.88</v>
      </c>
      <c r="F115"/>
      <c r="G115"/>
      <c r="H115" s="10"/>
      <c r="I115"/>
      <c r="J115"/>
      <c r="K115"/>
    </row>
    <row r="116" spans="1:11" x14ac:dyDescent="0.25">
      <c r="A116" t="s">
        <v>13</v>
      </c>
      <c r="B116" s="2" t="s">
        <v>35</v>
      </c>
      <c r="K116" s="8"/>
    </row>
    <row r="117" spans="1:11" x14ac:dyDescent="0.25">
      <c r="A117" t="s">
        <v>13</v>
      </c>
      <c r="B117" s="2" t="s">
        <v>36</v>
      </c>
      <c r="I117" s="8"/>
      <c r="J117" s="8"/>
    </row>
    <row r="118" spans="1:11" x14ac:dyDescent="0.25">
      <c r="A118" t="s">
        <v>13</v>
      </c>
      <c r="B118" s="2" t="s">
        <v>37</v>
      </c>
      <c r="C118">
        <v>1277.0999999999999</v>
      </c>
      <c r="E118">
        <v>1277.0999999999999</v>
      </c>
      <c r="K118" s="8"/>
    </row>
    <row r="119" spans="1:11" x14ac:dyDescent="0.25">
      <c r="A119" s="8" t="s">
        <v>13</v>
      </c>
      <c r="B119" s="8"/>
      <c r="C119" s="8"/>
      <c r="D119" s="8"/>
      <c r="E119" s="8">
        <f>SUM(E114:E118)</f>
        <v>3486.7799999999997</v>
      </c>
      <c r="F119" s="8">
        <f>E119*1.08</f>
        <v>3765.7224000000001</v>
      </c>
      <c r="G119" s="8">
        <v>3766</v>
      </c>
      <c r="H119" s="11">
        <f>F119-G119</f>
        <v>-0.27759999999989304</v>
      </c>
      <c r="I119" s="8"/>
      <c r="J119" s="8"/>
    </row>
    <row r="120" spans="1:11" s="8" customFormat="1" x14ac:dyDescent="0.25">
      <c r="A120" t="s">
        <v>98</v>
      </c>
      <c r="B120" s="2" t="s">
        <v>99</v>
      </c>
      <c r="C120"/>
      <c r="D120">
        <v>2</v>
      </c>
      <c r="E120">
        <v>453.62</v>
      </c>
      <c r="F120"/>
      <c r="G120"/>
      <c r="H120" s="10"/>
      <c r="I120"/>
      <c r="J120"/>
      <c r="K120"/>
    </row>
    <row r="121" spans="1:11" x14ac:dyDescent="0.25">
      <c r="A121" t="s">
        <v>98</v>
      </c>
      <c r="B121" s="3" t="s">
        <v>100</v>
      </c>
      <c r="D121">
        <v>2</v>
      </c>
      <c r="E121">
        <v>98.2</v>
      </c>
    </row>
    <row r="122" spans="1:11" s="8" customFormat="1" x14ac:dyDescent="0.25">
      <c r="A122" s="8" t="s">
        <v>98</v>
      </c>
      <c r="E122" s="8">
        <f>SUM(E120:E121)</f>
        <v>551.82000000000005</v>
      </c>
      <c r="F122" s="8">
        <f>E122*1.08</f>
        <v>595.96560000000011</v>
      </c>
      <c r="G122" s="8">
        <v>490</v>
      </c>
      <c r="H122" s="11">
        <f>F122-G122</f>
        <v>105.96560000000011</v>
      </c>
      <c r="I122"/>
      <c r="J122"/>
      <c r="K122"/>
    </row>
    <row r="123" spans="1:11" x14ac:dyDescent="0.25">
      <c r="A123" t="s">
        <v>120</v>
      </c>
      <c r="B123" s="2" t="s">
        <v>119</v>
      </c>
      <c r="C123">
        <v>222.75</v>
      </c>
      <c r="E123">
        <v>222.75</v>
      </c>
      <c r="K123" s="8"/>
    </row>
    <row r="124" spans="1:11" s="8" customFormat="1" x14ac:dyDescent="0.25">
      <c r="A124" t="s">
        <v>120</v>
      </c>
      <c r="B124" s="2" t="s">
        <v>112</v>
      </c>
      <c r="C124">
        <v>425.7</v>
      </c>
      <c r="D124"/>
      <c r="E124">
        <v>425.7</v>
      </c>
      <c r="F124"/>
      <c r="G124"/>
      <c r="H124" s="10"/>
      <c r="K124"/>
    </row>
    <row r="125" spans="1:11" x14ac:dyDescent="0.25">
      <c r="A125" t="s">
        <v>120</v>
      </c>
      <c r="B125" s="2" t="s">
        <v>113</v>
      </c>
      <c r="C125">
        <v>237.6</v>
      </c>
      <c r="E125">
        <v>237.6</v>
      </c>
      <c r="K125" s="8"/>
    </row>
    <row r="126" spans="1:11" x14ac:dyDescent="0.25">
      <c r="A126" t="s">
        <v>120</v>
      </c>
      <c r="B126" s="2" t="s">
        <v>114</v>
      </c>
      <c r="C126">
        <v>156.02000000000001</v>
      </c>
      <c r="E126">
        <v>156.02000000000001</v>
      </c>
      <c r="I126" s="8"/>
      <c r="J126" s="8"/>
    </row>
    <row r="127" spans="1:11" x14ac:dyDescent="0.25">
      <c r="A127" t="s">
        <v>120</v>
      </c>
      <c r="B127" s="2" t="s">
        <v>115</v>
      </c>
      <c r="C127">
        <v>141.77000000000001</v>
      </c>
      <c r="E127">
        <v>141.77000000000001</v>
      </c>
      <c r="K127" s="8"/>
    </row>
    <row r="128" spans="1:11" x14ac:dyDescent="0.25">
      <c r="A128" t="s">
        <v>120</v>
      </c>
      <c r="B128" s="2" t="s">
        <v>116</v>
      </c>
      <c r="C128">
        <v>187.31</v>
      </c>
      <c r="E128">
        <v>187.31</v>
      </c>
      <c r="I128" s="8"/>
      <c r="J128" s="8"/>
    </row>
    <row r="129" spans="1:11" x14ac:dyDescent="0.25">
      <c r="A129" t="s">
        <v>120</v>
      </c>
      <c r="B129" s="3" t="s">
        <v>117</v>
      </c>
      <c r="C129">
        <v>512.82000000000005</v>
      </c>
      <c r="E129">
        <v>512.82000000000005</v>
      </c>
    </row>
    <row r="130" spans="1:11" x14ac:dyDescent="0.25">
      <c r="A130" t="s">
        <v>120</v>
      </c>
      <c r="B130" s="2" t="s">
        <v>118</v>
      </c>
      <c r="C130">
        <v>433.62</v>
      </c>
      <c r="E130">
        <v>433.62</v>
      </c>
    </row>
    <row r="131" spans="1:11" x14ac:dyDescent="0.25">
      <c r="A131" s="8" t="s">
        <v>120</v>
      </c>
      <c r="B131" s="8"/>
      <c r="C131" s="8"/>
      <c r="D131" s="8"/>
      <c r="E131" s="8">
        <f>SUM(E123:E130)</f>
        <v>2317.59</v>
      </c>
      <c r="F131" s="8">
        <f>E131*1.08</f>
        <v>2502.9972000000002</v>
      </c>
      <c r="G131" s="8">
        <v>1949</v>
      </c>
      <c r="H131" s="11">
        <f>F131-G131</f>
        <v>553.99720000000025</v>
      </c>
    </row>
    <row r="132" spans="1:11" x14ac:dyDescent="0.25">
      <c r="A132" t="s">
        <v>71</v>
      </c>
      <c r="B132" s="5" t="s">
        <v>69</v>
      </c>
      <c r="C132">
        <v>297</v>
      </c>
      <c r="E132">
        <v>297</v>
      </c>
    </row>
    <row r="133" spans="1:11" x14ac:dyDescent="0.25">
      <c r="A133" t="s">
        <v>71</v>
      </c>
      <c r="B133" s="5" t="s">
        <v>70</v>
      </c>
      <c r="C133">
        <v>80.19</v>
      </c>
      <c r="D133">
        <v>2</v>
      </c>
      <c r="E133">
        <f>C133*D133</f>
        <v>160.38</v>
      </c>
    </row>
    <row r="134" spans="1:11" x14ac:dyDescent="0.25">
      <c r="A134" t="s">
        <v>71</v>
      </c>
      <c r="B134" t="s">
        <v>131</v>
      </c>
      <c r="C134">
        <v>167.81</v>
      </c>
      <c r="E134">
        <v>167.81</v>
      </c>
    </row>
    <row r="135" spans="1:11" x14ac:dyDescent="0.25">
      <c r="A135" t="s">
        <v>71</v>
      </c>
      <c r="B135" t="s">
        <v>132</v>
      </c>
      <c r="C135">
        <v>167.81</v>
      </c>
      <c r="E135">
        <v>167.81</v>
      </c>
    </row>
    <row r="136" spans="1:11" x14ac:dyDescent="0.25">
      <c r="A136" t="s">
        <v>71</v>
      </c>
      <c r="B136" t="s">
        <v>133</v>
      </c>
      <c r="C136">
        <v>693</v>
      </c>
      <c r="E136">
        <v>693</v>
      </c>
    </row>
    <row r="137" spans="1:11" x14ac:dyDescent="0.25">
      <c r="A137" t="s">
        <v>71</v>
      </c>
      <c r="B137" t="s">
        <v>134</v>
      </c>
      <c r="C137">
        <v>594</v>
      </c>
      <c r="E137">
        <v>594</v>
      </c>
    </row>
    <row r="138" spans="1:11" x14ac:dyDescent="0.25">
      <c r="A138" s="8" t="s">
        <v>71</v>
      </c>
      <c r="B138" s="8"/>
      <c r="C138" s="8"/>
      <c r="D138" s="8"/>
      <c r="E138" s="8">
        <f>SUM(E132:E137)</f>
        <v>2080</v>
      </c>
      <c r="F138" s="8">
        <f>E138*1.08</f>
        <v>2246.4</v>
      </c>
      <c r="G138" s="8">
        <v>0</v>
      </c>
      <c r="H138" s="11">
        <f>F138-G138</f>
        <v>2246.4</v>
      </c>
      <c r="I138" s="8"/>
      <c r="J138" s="8"/>
      <c r="K138" s="8"/>
    </row>
    <row r="139" spans="1:11" s="8" customFormat="1" x14ac:dyDescent="0.25">
      <c r="A139" t="s">
        <v>160</v>
      </c>
      <c r="B139" t="s">
        <v>140</v>
      </c>
      <c r="C139">
        <v>2664.09</v>
      </c>
      <c r="D139"/>
      <c r="E139">
        <v>2664.09</v>
      </c>
      <c r="F139"/>
      <c r="G139"/>
      <c r="H139" s="10"/>
      <c r="I139"/>
      <c r="J139"/>
      <c r="K139"/>
    </row>
    <row r="140" spans="1:11" x14ac:dyDescent="0.25">
      <c r="A140" s="8" t="s">
        <v>160</v>
      </c>
      <c r="B140" s="8"/>
      <c r="C140" s="8"/>
      <c r="D140" s="8"/>
      <c r="E140" s="8">
        <f>SUM(E139)</f>
        <v>2664.09</v>
      </c>
      <c r="F140" s="8">
        <f>E140*1.08</f>
        <v>2877.2172000000005</v>
      </c>
      <c r="G140" s="8">
        <v>2700</v>
      </c>
      <c r="H140" s="11">
        <f>F140-G140</f>
        <v>177.2172000000005</v>
      </c>
      <c r="I140" s="8"/>
      <c r="J140" s="8"/>
      <c r="K140" s="8"/>
    </row>
    <row r="141" spans="1:11" s="8" customFormat="1" x14ac:dyDescent="0.25">
      <c r="A141" t="s">
        <v>25</v>
      </c>
      <c r="B141" s="5" t="s">
        <v>21</v>
      </c>
      <c r="C141">
        <v>297</v>
      </c>
      <c r="D141"/>
      <c r="E141">
        <v>297</v>
      </c>
      <c r="F141"/>
      <c r="G141"/>
      <c r="H141" s="10"/>
      <c r="I141"/>
      <c r="J141"/>
      <c r="K141"/>
    </row>
    <row r="142" spans="1:11" x14ac:dyDescent="0.25">
      <c r="A142" t="s">
        <v>25</v>
      </c>
      <c r="B142" s="5" t="s">
        <v>22</v>
      </c>
      <c r="C142">
        <v>148.5</v>
      </c>
      <c r="D142">
        <v>2</v>
      </c>
      <c r="E142">
        <f>C142*D142</f>
        <v>297</v>
      </c>
    </row>
    <row r="143" spans="1:11" x14ac:dyDescent="0.25">
      <c r="A143" t="s">
        <v>25</v>
      </c>
      <c r="B143" s="5" t="s">
        <v>23</v>
      </c>
      <c r="C143">
        <v>198</v>
      </c>
      <c r="E143">
        <v>198</v>
      </c>
    </row>
    <row r="144" spans="1:11" x14ac:dyDescent="0.25">
      <c r="A144" t="s">
        <v>25</v>
      </c>
      <c r="B144" s="5" t="s">
        <v>24</v>
      </c>
      <c r="C144">
        <v>198</v>
      </c>
      <c r="E144">
        <v>198</v>
      </c>
    </row>
    <row r="145" spans="1:11" x14ac:dyDescent="0.25">
      <c r="A145" t="s">
        <v>25</v>
      </c>
      <c r="B145" s="2" t="s">
        <v>92</v>
      </c>
      <c r="C145">
        <v>0</v>
      </c>
      <c r="E145">
        <v>0</v>
      </c>
    </row>
    <row r="146" spans="1:11" x14ac:dyDescent="0.25">
      <c r="A146" t="s">
        <v>25</v>
      </c>
      <c r="B146" s="2" t="s">
        <v>93</v>
      </c>
      <c r="C146">
        <v>0</v>
      </c>
      <c r="E146">
        <v>0</v>
      </c>
    </row>
    <row r="147" spans="1:11" x14ac:dyDescent="0.25">
      <c r="A147" t="s">
        <v>25</v>
      </c>
      <c r="B147" s="5" t="s">
        <v>94</v>
      </c>
      <c r="C147">
        <v>445.5</v>
      </c>
      <c r="E147">
        <v>445.5</v>
      </c>
    </row>
    <row r="148" spans="1:11" x14ac:dyDescent="0.25">
      <c r="A148" t="s">
        <v>25</v>
      </c>
      <c r="B148" s="2" t="s">
        <v>95</v>
      </c>
      <c r="C148">
        <v>0</v>
      </c>
      <c r="E148">
        <v>0</v>
      </c>
    </row>
    <row r="149" spans="1:11" x14ac:dyDescent="0.25">
      <c r="A149" t="s">
        <v>25</v>
      </c>
      <c r="B149" s="4" t="s">
        <v>96</v>
      </c>
      <c r="C149">
        <v>510.84</v>
      </c>
      <c r="E149">
        <v>510.84</v>
      </c>
    </row>
    <row r="150" spans="1:11" x14ac:dyDescent="0.25">
      <c r="A150" s="8" t="s">
        <v>25</v>
      </c>
      <c r="B150" s="8"/>
      <c r="C150" s="8"/>
      <c r="D150" s="8"/>
      <c r="E150" s="8">
        <f>SUM(E141:E149)</f>
        <v>1946.34</v>
      </c>
      <c r="F150" s="8">
        <f>E150*1.08</f>
        <v>2102.0472</v>
      </c>
      <c r="G150" s="8">
        <v>2103</v>
      </c>
      <c r="H150" s="11">
        <f>F150-G150</f>
        <v>-0.95280000000002474</v>
      </c>
    </row>
    <row r="151" spans="1:11" x14ac:dyDescent="0.25">
      <c r="A151" t="s">
        <v>8</v>
      </c>
      <c r="B151" s="5" t="s">
        <v>9</v>
      </c>
      <c r="C151">
        <v>189.09</v>
      </c>
      <c r="E151">
        <v>189.09</v>
      </c>
    </row>
    <row r="152" spans="1:11" x14ac:dyDescent="0.25">
      <c r="A152" t="s">
        <v>8</v>
      </c>
      <c r="B152" t="s">
        <v>135</v>
      </c>
      <c r="C152">
        <v>155.43</v>
      </c>
      <c r="E152">
        <v>155.43</v>
      </c>
    </row>
    <row r="153" spans="1:11" x14ac:dyDescent="0.25">
      <c r="A153" t="s">
        <v>8</v>
      </c>
      <c r="B153" t="s">
        <v>136</v>
      </c>
      <c r="D153">
        <v>2</v>
      </c>
      <c r="E153">
        <v>261.36</v>
      </c>
    </row>
    <row r="154" spans="1:11" x14ac:dyDescent="0.25">
      <c r="A154" s="8" t="s">
        <v>8</v>
      </c>
      <c r="B154" s="8"/>
      <c r="C154" s="8"/>
      <c r="D154" s="8"/>
      <c r="E154" s="8">
        <f>SUM(E151:E153)</f>
        <v>605.88</v>
      </c>
      <c r="F154" s="8">
        <f>E154*1.08</f>
        <v>654.35040000000004</v>
      </c>
      <c r="G154" s="8">
        <v>204</v>
      </c>
      <c r="H154" s="11">
        <f>F154-G154</f>
        <v>450.35040000000004</v>
      </c>
      <c r="I154" s="8"/>
      <c r="J154" s="8"/>
      <c r="K154" s="8"/>
    </row>
    <row r="155" spans="1:11" s="8" customFormat="1" x14ac:dyDescent="0.25">
      <c r="A155" t="s">
        <v>60</v>
      </c>
      <c r="B155" s="5" t="s">
        <v>56</v>
      </c>
      <c r="C155">
        <v>136.62</v>
      </c>
      <c r="D155"/>
      <c r="E155">
        <v>136.62</v>
      </c>
      <c r="F155"/>
      <c r="G155"/>
      <c r="H155" s="10"/>
      <c r="I155"/>
      <c r="J155"/>
      <c r="K155"/>
    </row>
    <row r="156" spans="1:11" x14ac:dyDescent="0.25">
      <c r="A156" t="s">
        <v>60</v>
      </c>
      <c r="B156" s="4" t="s">
        <v>57</v>
      </c>
      <c r="C156">
        <v>97.02</v>
      </c>
      <c r="E156">
        <v>97.02</v>
      </c>
    </row>
    <row r="157" spans="1:11" x14ac:dyDescent="0.25">
      <c r="A157" t="s">
        <v>60</v>
      </c>
      <c r="B157" s="4" t="s">
        <v>58</v>
      </c>
      <c r="C157">
        <v>294.02999999999997</v>
      </c>
      <c r="E157">
        <v>294.02999999999997</v>
      </c>
    </row>
    <row r="158" spans="1:11" x14ac:dyDescent="0.25">
      <c r="A158" t="s">
        <v>60</v>
      </c>
      <c r="B158" s="4" t="s">
        <v>59</v>
      </c>
      <c r="C158">
        <v>222.75</v>
      </c>
      <c r="E158">
        <v>222.75</v>
      </c>
    </row>
    <row r="159" spans="1:11" x14ac:dyDescent="0.25">
      <c r="A159" s="8" t="s">
        <v>60</v>
      </c>
      <c r="B159" s="8"/>
      <c r="C159" s="8"/>
      <c r="D159" s="8"/>
      <c r="E159" s="8">
        <f>SUM(E155:E158)</f>
        <v>750.42</v>
      </c>
      <c r="F159" s="8">
        <f>E159*1.08</f>
        <v>810.45360000000005</v>
      </c>
      <c r="G159" s="8">
        <v>810</v>
      </c>
      <c r="H159" s="11">
        <f>F159-G159</f>
        <v>0.4536000000000513</v>
      </c>
    </row>
    <row r="160" spans="1:11" x14ac:dyDescent="0.25">
      <c r="A160" t="s">
        <v>11</v>
      </c>
      <c r="B160" s="7" t="s">
        <v>10</v>
      </c>
      <c r="C160">
        <v>104.94</v>
      </c>
      <c r="E160">
        <v>104.94</v>
      </c>
    </row>
    <row r="161" spans="1:11" x14ac:dyDescent="0.25">
      <c r="A161" s="8" t="s">
        <v>11</v>
      </c>
      <c r="B161" s="8"/>
      <c r="C161" s="8"/>
      <c r="D161" s="8"/>
      <c r="E161" s="8">
        <f>SUM(E160)</f>
        <v>104.94</v>
      </c>
      <c r="F161" s="8">
        <f>E161*1.08</f>
        <v>113.3352</v>
      </c>
      <c r="G161" s="8">
        <v>0</v>
      </c>
      <c r="H161" s="11">
        <f>F161-G161</f>
        <v>113.3352</v>
      </c>
    </row>
    <row r="162" spans="1:11" x14ac:dyDescent="0.25">
      <c r="A162" t="s">
        <v>138</v>
      </c>
      <c r="B162" t="s">
        <v>137</v>
      </c>
      <c r="C162">
        <v>307.89</v>
      </c>
      <c r="E162">
        <v>307.89</v>
      </c>
    </row>
    <row r="163" spans="1:11" x14ac:dyDescent="0.25">
      <c r="A163" s="8" t="s">
        <v>138</v>
      </c>
      <c r="B163" s="8"/>
      <c r="C163" s="8"/>
      <c r="D163" s="8"/>
      <c r="E163" s="8">
        <f>SUM(E162)</f>
        <v>307.89</v>
      </c>
      <c r="F163" s="8">
        <f>E163*1.08</f>
        <v>332.52120000000002</v>
      </c>
      <c r="G163" s="8">
        <v>0</v>
      </c>
      <c r="H163" s="11">
        <f>F163-G163</f>
        <v>332.52120000000002</v>
      </c>
      <c r="I163" s="8"/>
      <c r="J163" s="8"/>
      <c r="K163" s="8"/>
    </row>
    <row r="164" spans="1:11" s="8" customFormat="1" x14ac:dyDescent="0.25">
      <c r="A164" t="s">
        <v>15</v>
      </c>
      <c r="B164" t="s">
        <v>14</v>
      </c>
      <c r="C164">
        <v>0</v>
      </c>
      <c r="D164"/>
      <c r="E164">
        <v>0</v>
      </c>
      <c r="F164"/>
      <c r="G164"/>
      <c r="H164" s="10"/>
      <c r="I164"/>
      <c r="J164"/>
      <c r="K164"/>
    </row>
    <row r="165" spans="1:11" x14ac:dyDescent="0.25">
      <c r="A165" s="8" t="s">
        <v>15</v>
      </c>
      <c r="B165" s="8"/>
      <c r="C165" s="8"/>
      <c r="D165" s="8"/>
      <c r="E165" s="8">
        <v>0</v>
      </c>
      <c r="F165" s="8">
        <v>0</v>
      </c>
      <c r="G165" s="8">
        <v>0</v>
      </c>
      <c r="H165" s="11">
        <v>0</v>
      </c>
    </row>
    <row r="166" spans="1:11" x14ac:dyDescent="0.25">
      <c r="A166" t="s">
        <v>139</v>
      </c>
      <c r="B166" s="5" t="s">
        <v>163</v>
      </c>
      <c r="C166">
        <v>0</v>
      </c>
      <c r="E166">
        <v>0</v>
      </c>
    </row>
    <row r="167" spans="1:11" x14ac:dyDescent="0.25">
      <c r="A167" t="s">
        <v>139</v>
      </c>
      <c r="B167" s="5" t="s">
        <v>164</v>
      </c>
      <c r="C167">
        <v>171</v>
      </c>
      <c r="E167">
        <v>171</v>
      </c>
    </row>
    <row r="168" spans="1:11" x14ac:dyDescent="0.25">
      <c r="A168" s="8" t="s">
        <v>139</v>
      </c>
      <c r="B168" s="8"/>
      <c r="C168" s="8"/>
      <c r="D168" s="8"/>
      <c r="E168" s="8">
        <f>SUM(E166:E167)</f>
        <v>171</v>
      </c>
      <c r="F168" s="8">
        <f>E168*1.08</f>
        <v>184.68</v>
      </c>
      <c r="G168" s="8">
        <v>0</v>
      </c>
      <c r="H168" s="11">
        <f>F168-G168</f>
        <v>184.68</v>
      </c>
      <c r="I168" s="8"/>
      <c r="J168" s="8"/>
      <c r="K168" s="8"/>
    </row>
    <row r="169" spans="1:11" s="8" customFormat="1" x14ac:dyDescent="0.25">
      <c r="A169" t="s">
        <v>169</v>
      </c>
      <c r="B169" t="s">
        <v>168</v>
      </c>
      <c r="C169">
        <v>0</v>
      </c>
      <c r="D169"/>
      <c r="E169">
        <v>0</v>
      </c>
      <c r="F169"/>
      <c r="G169"/>
      <c r="H169" s="10"/>
      <c r="I169"/>
      <c r="J169"/>
      <c r="K169"/>
    </row>
    <row r="170" spans="1:11" x14ac:dyDescent="0.25">
      <c r="A170" s="8" t="s">
        <v>169</v>
      </c>
      <c r="B170" s="8"/>
      <c r="C170" s="8"/>
      <c r="D170" s="8"/>
      <c r="E170" s="8">
        <v>0</v>
      </c>
      <c r="F170" s="8">
        <v>0</v>
      </c>
      <c r="G170" s="8">
        <v>0</v>
      </c>
      <c r="H170" s="11">
        <v>0</v>
      </c>
      <c r="I170" s="8"/>
      <c r="J170" s="8"/>
      <c r="K170" s="8"/>
    </row>
    <row r="171" spans="1:11" s="8" customFormat="1" x14ac:dyDescent="0.25">
      <c r="A171"/>
      <c r="B171"/>
      <c r="C171"/>
      <c r="D171"/>
      <c r="E171"/>
      <c r="F171"/>
      <c r="G171"/>
      <c r="H171" s="10"/>
      <c r="I171"/>
      <c r="J171"/>
      <c r="K171"/>
    </row>
    <row r="172" spans="1:11" x14ac:dyDescent="0.25">
      <c r="A172" t="s">
        <v>174</v>
      </c>
      <c r="B172" t="s">
        <v>175</v>
      </c>
      <c r="C172">
        <v>171.6</v>
      </c>
      <c r="E172">
        <v>171.6</v>
      </c>
    </row>
    <row r="173" spans="1:11" x14ac:dyDescent="0.25">
      <c r="A173" s="8" t="s">
        <v>174</v>
      </c>
      <c r="B173" s="8"/>
      <c r="C173" s="8"/>
      <c r="D173" s="8"/>
      <c r="E173" s="8">
        <f>SUM(E172)</f>
        <v>171.6</v>
      </c>
      <c r="F173" s="8">
        <f>E173*1.08</f>
        <v>185.328</v>
      </c>
      <c r="G173" s="8">
        <v>0</v>
      </c>
      <c r="H173" s="11">
        <f>F173-G173</f>
        <v>185.328</v>
      </c>
      <c r="I173" s="8"/>
      <c r="J173" s="8"/>
      <c r="K173" s="8"/>
    </row>
    <row r="174" spans="1:11" s="8" customFormat="1" x14ac:dyDescent="0.25">
      <c r="A174"/>
      <c r="B174"/>
      <c r="C174"/>
      <c r="D174"/>
      <c r="E174"/>
      <c r="F174"/>
      <c r="G174"/>
      <c r="H174" s="10"/>
      <c r="I174"/>
      <c r="J174"/>
      <c r="K174"/>
    </row>
  </sheetData>
  <sortState ref="A2:H180">
    <sortCondition ref="A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2016-10-30T04:56:31Z</dcterms:modified>
</cp:coreProperties>
</file>