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1075" windowHeight="9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8" i="1"/>
  <c r="J24"/>
  <c r="J20"/>
  <c r="J17"/>
  <c r="J14"/>
  <c r="J12"/>
  <c r="J11"/>
  <c r="J6"/>
  <c r="J2"/>
  <c r="I28"/>
  <c r="I24"/>
  <c r="I20"/>
  <c r="I17"/>
  <c r="I14"/>
  <c r="I12"/>
  <c r="I11"/>
  <c r="I6"/>
  <c r="I2"/>
  <c r="H28"/>
  <c r="H24"/>
  <c r="H11"/>
  <c r="E4"/>
  <c r="F4" s="1"/>
  <c r="E16"/>
  <c r="F16" s="1"/>
  <c r="E19"/>
  <c r="F19" s="1"/>
  <c r="D6"/>
  <c r="D8"/>
  <c r="D9"/>
  <c r="E9" s="1"/>
  <c r="F9" s="1"/>
  <c r="D10"/>
  <c r="E10" s="1"/>
  <c r="D12"/>
  <c r="D14"/>
  <c r="D17"/>
  <c r="E17" s="1"/>
  <c r="F17" s="1"/>
  <c r="D20"/>
  <c r="E20" s="1"/>
  <c r="D22"/>
  <c r="E22" s="1"/>
  <c r="D23"/>
  <c r="D25"/>
  <c r="D26"/>
  <c r="E26" s="1"/>
  <c r="D27"/>
  <c r="E27" s="1"/>
  <c r="D2"/>
  <c r="F23" l="1"/>
  <c r="E23"/>
  <c r="E25"/>
  <c r="F25" s="1"/>
  <c r="F28" s="1"/>
  <c r="E2"/>
  <c r="F2" s="1"/>
  <c r="E12"/>
  <c r="F12" s="1"/>
  <c r="E6"/>
  <c r="F6" s="1"/>
  <c r="F26"/>
  <c r="F20"/>
  <c r="F10"/>
  <c r="E14"/>
  <c r="F14" s="1"/>
  <c r="E8"/>
  <c r="F8" s="1"/>
  <c r="F27"/>
  <c r="F22"/>
  <c r="F24" s="1"/>
  <c r="F11" l="1"/>
</calcChain>
</file>

<file path=xl/sharedStrings.xml><?xml version="1.0" encoding="utf-8"?>
<sst xmlns="http://schemas.openxmlformats.org/spreadsheetml/2006/main" count="47" uniqueCount="37">
  <si>
    <t>Ник</t>
  </si>
  <si>
    <t>Заказ</t>
  </si>
  <si>
    <t>Цена</t>
  </si>
  <si>
    <t>Цена со скидкой</t>
  </si>
  <si>
    <t>zvezda75.75</t>
  </si>
  <si>
    <t>sheffer</t>
  </si>
  <si>
    <t>shirinairen</t>
  </si>
  <si>
    <t>olyshka_z</t>
  </si>
  <si>
    <t>Стриповна</t>
  </si>
  <si>
    <t>asha79</t>
  </si>
  <si>
    <t>saravica</t>
  </si>
  <si>
    <t>bondianna</t>
  </si>
  <si>
    <t>Iva0410</t>
  </si>
  <si>
    <t>Palanez</t>
  </si>
  <si>
    <t>П235   40р-р</t>
  </si>
  <si>
    <t>П100  42р-р</t>
  </si>
  <si>
    <t>Т41  44р-р</t>
  </si>
  <si>
    <t>ПБ07  50р-р</t>
  </si>
  <si>
    <t>П112  42р-р</t>
  </si>
  <si>
    <t>ПБ41 50р-р</t>
  </si>
  <si>
    <t>ПБ31  50р-р</t>
  </si>
  <si>
    <t>П160  36р-р</t>
  </si>
  <si>
    <t>П100  44р-р</t>
  </si>
  <si>
    <t>П201  42р-р</t>
  </si>
  <si>
    <t>П100 42р-р</t>
  </si>
  <si>
    <t>П264  42р-р</t>
  </si>
  <si>
    <t>П261  42р-р</t>
  </si>
  <si>
    <t>П257  38р-р</t>
  </si>
  <si>
    <t>Т27  38р-р</t>
  </si>
  <si>
    <t>Ю20  38р-р</t>
  </si>
  <si>
    <t xml:space="preserve">Орг 12% </t>
  </si>
  <si>
    <t>К оплате</t>
  </si>
  <si>
    <t>Трансп</t>
  </si>
  <si>
    <t>Итого</t>
  </si>
  <si>
    <t>Оплачено</t>
  </si>
  <si>
    <t>итого</t>
  </si>
  <si>
    <t>Долг   +мне/-я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</si>
</sst>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&quot;р.&quot;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1" xfId="2" applyFont="1" applyBorder="1" applyAlignment="1" applyProtection="1"/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1" fillId="0" borderId="1" xfId="0" applyNumberFormat="1" applyFont="1" applyBorder="1"/>
    <xf numFmtId="0" fontId="0" fillId="0" borderId="1" xfId="0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3" fillId="2" borderId="1" xfId="2" applyFont="1" applyFill="1" applyBorder="1" applyAlignment="1" applyProtection="1"/>
    <xf numFmtId="164" fontId="0" fillId="2" borderId="1" xfId="1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0" fontId="3" fillId="0" borderId="1" xfId="2" applyFont="1" applyFill="1" applyBorder="1" applyAlignment="1" applyProtection="1"/>
    <xf numFmtId="0" fontId="0" fillId="0" borderId="1" xfId="0" applyFill="1" applyBorder="1"/>
    <xf numFmtId="164" fontId="1" fillId="0" borderId="1" xfId="1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/>
    <xf numFmtId="0" fontId="1" fillId="0" borderId="1" xfId="0" applyFont="1" applyFill="1" applyBorder="1"/>
    <xf numFmtId="0" fontId="0" fillId="0" borderId="0" xfId="0" applyFill="1"/>
    <xf numFmtId="164" fontId="0" fillId="0" borderId="1" xfId="1" applyNumberFormat="1" applyFont="1" applyFill="1" applyBorder="1" applyAlignment="1">
      <alignment horizontal="center"/>
    </xf>
    <xf numFmtId="0" fontId="3" fillId="0" borderId="1" xfId="2" applyFont="1" applyBorder="1" applyAlignment="1" applyProtection="1">
      <alignment horizontal="right"/>
    </xf>
    <xf numFmtId="164" fontId="0" fillId="0" borderId="1" xfId="0" applyNumberFormat="1" applyBorder="1"/>
    <xf numFmtId="164" fontId="0" fillId="0" borderId="1" xfId="0" applyNumberFormat="1" applyFill="1" applyBorder="1"/>
  </cellXfs>
  <cellStyles count="3">
    <cellStyle name="Гиперссылка" xfId="2" builtinId="8"/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orum.sibmama.ru/viewtopic.php?t=997908" TargetMode="External"/><Relationship Id="rId13" Type="http://schemas.openxmlformats.org/officeDocument/2006/relationships/hyperlink" Target="http://forum.sibmama.ru/viewtopic.php?t=997908&amp;start=15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forum.sibmama.ru/viewtopic.php?t=997908" TargetMode="External"/><Relationship Id="rId7" Type="http://schemas.openxmlformats.org/officeDocument/2006/relationships/hyperlink" Target="http://forum.sibmama.ru/viewtopic.php?t=997908" TargetMode="External"/><Relationship Id="rId12" Type="http://schemas.openxmlformats.org/officeDocument/2006/relationships/hyperlink" Target="http://forum.sibmama.ru/viewtopic.php?t=997908" TargetMode="External"/><Relationship Id="rId17" Type="http://schemas.openxmlformats.org/officeDocument/2006/relationships/hyperlink" Target="http://forum.sibmama.ru/viewtopic.php?t=997908&amp;start=15" TargetMode="External"/><Relationship Id="rId2" Type="http://schemas.openxmlformats.org/officeDocument/2006/relationships/hyperlink" Target="http://forum.sibmama.ru/viewtopic.php?t=997908" TargetMode="External"/><Relationship Id="rId16" Type="http://schemas.openxmlformats.org/officeDocument/2006/relationships/hyperlink" Target="http://forum.sibmama.ru/viewtopic.php?t=997908&amp;start=15" TargetMode="External"/><Relationship Id="rId1" Type="http://schemas.openxmlformats.org/officeDocument/2006/relationships/hyperlink" Target="http://forum.sibmama.ru/viewtopic.php?t=997908" TargetMode="External"/><Relationship Id="rId6" Type="http://schemas.openxmlformats.org/officeDocument/2006/relationships/hyperlink" Target="http://forum.sibmama.ru/viewtopic.php?t=997908" TargetMode="External"/><Relationship Id="rId11" Type="http://schemas.openxmlformats.org/officeDocument/2006/relationships/hyperlink" Target="http://forum.sibmama.ru/viewtopic.php?t=997908" TargetMode="External"/><Relationship Id="rId5" Type="http://schemas.openxmlformats.org/officeDocument/2006/relationships/hyperlink" Target="http://forum.sibmama.ru/viewtopic.php?t=997908" TargetMode="External"/><Relationship Id="rId15" Type="http://schemas.openxmlformats.org/officeDocument/2006/relationships/hyperlink" Target="http://forum.sibmama.ru/viewtopic.php?t=997908&amp;start=15" TargetMode="External"/><Relationship Id="rId10" Type="http://schemas.openxmlformats.org/officeDocument/2006/relationships/hyperlink" Target="http://forum.sibmama.ru/viewtopic.php?t=997908" TargetMode="External"/><Relationship Id="rId4" Type="http://schemas.openxmlformats.org/officeDocument/2006/relationships/hyperlink" Target="http://forum.sibmama.ru/viewtopic.php?t=997908" TargetMode="External"/><Relationship Id="rId9" Type="http://schemas.openxmlformats.org/officeDocument/2006/relationships/hyperlink" Target="http://forum.sibmama.ru/viewtopic.php?t=997908" TargetMode="External"/><Relationship Id="rId14" Type="http://schemas.openxmlformats.org/officeDocument/2006/relationships/hyperlink" Target="http://forum.sibmama.ru/viewtopic.php?t=997908&amp;start=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K28" sqref="K28"/>
    </sheetView>
  </sheetViews>
  <sheetFormatPr defaultRowHeight="15"/>
  <cols>
    <col min="1" max="1" width="16.42578125" customWidth="1"/>
    <col min="2" max="2" width="12.85546875" customWidth="1"/>
    <col min="3" max="3" width="13.28515625" style="8" customWidth="1"/>
    <col min="4" max="4" width="16" style="6" customWidth="1"/>
    <col min="5" max="5" width="12" style="4" customWidth="1"/>
    <col min="6" max="6" width="10.5703125" customWidth="1"/>
    <col min="7" max="7" width="10.28515625" customWidth="1"/>
    <col min="9" max="9" width="11.140625" customWidth="1"/>
    <col min="10" max="10" width="13.28515625" customWidth="1"/>
  </cols>
  <sheetData>
    <row r="1" spans="1:10" s="14" customFormat="1" ht="30" customHeight="1">
      <c r="A1" s="10" t="s">
        <v>0</v>
      </c>
      <c r="B1" s="10" t="s">
        <v>1</v>
      </c>
      <c r="C1" s="11" t="s">
        <v>2</v>
      </c>
      <c r="D1" s="12" t="s">
        <v>3</v>
      </c>
      <c r="E1" s="13" t="s">
        <v>30</v>
      </c>
      <c r="F1" s="13" t="s">
        <v>31</v>
      </c>
      <c r="G1" s="10" t="s">
        <v>34</v>
      </c>
      <c r="H1" s="10" t="s">
        <v>32</v>
      </c>
      <c r="I1" s="10" t="s">
        <v>33</v>
      </c>
      <c r="J1" s="10" t="s">
        <v>36</v>
      </c>
    </row>
    <row r="2" spans="1:10" s="26" customFormat="1">
      <c r="A2" s="20" t="s">
        <v>9</v>
      </c>
      <c r="B2" s="21" t="s">
        <v>14</v>
      </c>
      <c r="C2" s="22">
        <v>850</v>
      </c>
      <c r="D2" s="23">
        <f>C2-(C2*0.01)</f>
        <v>841.5</v>
      </c>
      <c r="E2" s="23">
        <f>D2*0.12</f>
        <v>100.97999999999999</v>
      </c>
      <c r="F2" s="24">
        <f>D2+E2</f>
        <v>942.48</v>
      </c>
      <c r="G2" s="24">
        <v>942.48</v>
      </c>
      <c r="H2" s="24">
        <v>10.72</v>
      </c>
      <c r="I2" s="24">
        <f>F2+H2</f>
        <v>953.2</v>
      </c>
      <c r="J2" s="24">
        <f>I2-G2</f>
        <v>10.720000000000027</v>
      </c>
    </row>
    <row r="3" spans="1:10" s="26" customFormat="1">
      <c r="A3" s="20"/>
      <c r="B3" s="21"/>
      <c r="C3" s="22"/>
      <c r="D3" s="23"/>
      <c r="E3" s="23"/>
      <c r="F3" s="24"/>
      <c r="G3" s="24"/>
      <c r="H3" s="24"/>
      <c r="I3" s="25"/>
      <c r="J3" s="25"/>
    </row>
    <row r="4" spans="1:10">
      <c r="A4" s="16" t="s">
        <v>11</v>
      </c>
      <c r="B4" s="15" t="s">
        <v>15</v>
      </c>
      <c r="C4" s="17">
        <v>750</v>
      </c>
      <c r="D4" s="18">
        <v>0</v>
      </c>
      <c r="E4" s="18">
        <f t="shared" ref="E4:E27" si="0">D4*0.12</f>
        <v>0</v>
      </c>
      <c r="F4" s="19">
        <f t="shared" ref="F4:F27" si="1">D4+E4</f>
        <v>0</v>
      </c>
      <c r="G4" s="29"/>
      <c r="H4" s="29"/>
      <c r="I4" s="2"/>
      <c r="J4" s="2"/>
    </row>
    <row r="5" spans="1:10" s="26" customFormat="1">
      <c r="A5" s="20"/>
      <c r="B5" s="21"/>
      <c r="C5" s="27"/>
      <c r="D5" s="23"/>
      <c r="E5" s="23"/>
      <c r="F5" s="24"/>
      <c r="G5" s="30"/>
      <c r="H5" s="30"/>
      <c r="I5" s="21"/>
      <c r="J5" s="21"/>
    </row>
    <row r="6" spans="1:10">
      <c r="A6" s="3" t="s">
        <v>12</v>
      </c>
      <c r="B6" s="2" t="s">
        <v>16</v>
      </c>
      <c r="C6" s="7">
        <v>620</v>
      </c>
      <c r="D6" s="5">
        <f t="shared" ref="D6:D27" si="2">C6-(C6*0.01)</f>
        <v>613.79999999999995</v>
      </c>
      <c r="E6" s="5">
        <f t="shared" si="0"/>
        <v>73.655999999999992</v>
      </c>
      <c r="F6" s="9">
        <f t="shared" si="1"/>
        <v>687.4559999999999</v>
      </c>
      <c r="G6" s="29">
        <v>687.5</v>
      </c>
      <c r="H6" s="29">
        <v>10.72</v>
      </c>
      <c r="I6" s="29">
        <f>F6+H6</f>
        <v>698.17599999999993</v>
      </c>
      <c r="J6" s="29">
        <f>I6-G6</f>
        <v>10.675999999999931</v>
      </c>
    </row>
    <row r="7" spans="1:10">
      <c r="A7" s="3"/>
      <c r="B7" s="2"/>
      <c r="C7" s="7"/>
      <c r="D7" s="5"/>
      <c r="E7" s="5"/>
      <c r="F7" s="9"/>
      <c r="G7" s="29"/>
      <c r="H7" s="29"/>
      <c r="I7" s="2"/>
      <c r="J7" s="2"/>
    </row>
    <row r="8" spans="1:10">
      <c r="A8" s="3" t="s">
        <v>7</v>
      </c>
      <c r="B8" s="2" t="s">
        <v>17</v>
      </c>
      <c r="C8" s="7">
        <v>800</v>
      </c>
      <c r="D8" s="5">
        <f t="shared" si="2"/>
        <v>792</v>
      </c>
      <c r="E8" s="5">
        <f t="shared" si="0"/>
        <v>95.039999999999992</v>
      </c>
      <c r="F8" s="9">
        <f t="shared" si="1"/>
        <v>887.04</v>
      </c>
      <c r="G8" s="29"/>
      <c r="H8" s="29">
        <v>10.72</v>
      </c>
      <c r="I8" s="2"/>
      <c r="J8" s="2"/>
    </row>
    <row r="9" spans="1:10">
      <c r="A9" s="3" t="s">
        <v>7</v>
      </c>
      <c r="B9" s="2" t="s">
        <v>19</v>
      </c>
      <c r="C9" s="7">
        <v>940</v>
      </c>
      <c r="D9" s="5">
        <f t="shared" si="2"/>
        <v>930.6</v>
      </c>
      <c r="E9" s="5">
        <f t="shared" si="0"/>
        <v>111.672</v>
      </c>
      <c r="F9" s="9">
        <f t="shared" si="1"/>
        <v>1042.2719999999999</v>
      </c>
      <c r="G9" s="29"/>
      <c r="H9" s="29">
        <v>10.72</v>
      </c>
      <c r="I9" s="2"/>
      <c r="J9" s="2"/>
    </row>
    <row r="10" spans="1:10">
      <c r="A10" s="3" t="s">
        <v>7</v>
      </c>
      <c r="B10" s="2" t="s">
        <v>20</v>
      </c>
      <c r="C10" s="7">
        <v>870</v>
      </c>
      <c r="D10" s="5">
        <f t="shared" si="2"/>
        <v>861.3</v>
      </c>
      <c r="E10" s="5">
        <f t="shared" si="0"/>
        <v>103.35599999999999</v>
      </c>
      <c r="F10" s="9">
        <f t="shared" si="1"/>
        <v>964.65599999999995</v>
      </c>
      <c r="G10" s="29"/>
      <c r="H10" s="29">
        <v>10.72</v>
      </c>
      <c r="I10" s="2"/>
      <c r="J10" s="2"/>
    </row>
    <row r="11" spans="1:10">
      <c r="A11" s="28" t="s">
        <v>35</v>
      </c>
      <c r="B11" s="2"/>
      <c r="C11" s="7"/>
      <c r="D11" s="5"/>
      <c r="E11" s="5"/>
      <c r="F11" s="9">
        <f>SUM(F8:F10)</f>
        <v>2893.9679999999998</v>
      </c>
      <c r="G11" s="29">
        <v>3000</v>
      </c>
      <c r="H11" s="29">
        <f>SUM(H8:H10)</f>
        <v>32.160000000000004</v>
      </c>
      <c r="I11" s="29">
        <f>F11+H11</f>
        <v>2926.1279999999997</v>
      </c>
      <c r="J11" s="29">
        <f>I11-G11</f>
        <v>-73.872000000000298</v>
      </c>
    </row>
    <row r="12" spans="1:10">
      <c r="A12" s="3" t="s">
        <v>13</v>
      </c>
      <c r="B12" s="2" t="s">
        <v>18</v>
      </c>
      <c r="C12" s="7">
        <v>850</v>
      </c>
      <c r="D12" s="5">
        <f t="shared" si="2"/>
        <v>841.5</v>
      </c>
      <c r="E12" s="5">
        <f t="shared" si="0"/>
        <v>100.97999999999999</v>
      </c>
      <c r="F12" s="9">
        <f t="shared" si="1"/>
        <v>942.48</v>
      </c>
      <c r="G12" s="29">
        <v>942.48</v>
      </c>
      <c r="H12" s="29">
        <v>10.72</v>
      </c>
      <c r="I12" s="29">
        <f>F12+H12</f>
        <v>953.2</v>
      </c>
      <c r="J12" s="29">
        <f>I12-G12</f>
        <v>10.720000000000027</v>
      </c>
    </row>
    <row r="13" spans="1:10">
      <c r="A13" s="3"/>
      <c r="B13" s="2"/>
      <c r="C13" s="7"/>
      <c r="D13" s="5"/>
      <c r="E13" s="5"/>
      <c r="F13" s="9"/>
      <c r="G13" s="29"/>
      <c r="H13" s="29"/>
      <c r="I13" s="2"/>
      <c r="J13" s="2"/>
    </row>
    <row r="14" spans="1:10">
      <c r="A14" s="3" t="s">
        <v>10</v>
      </c>
      <c r="B14" s="2" t="s">
        <v>21</v>
      </c>
      <c r="C14" s="7">
        <v>770</v>
      </c>
      <c r="D14" s="5">
        <f t="shared" si="2"/>
        <v>762.3</v>
      </c>
      <c r="E14" s="5">
        <f t="shared" si="0"/>
        <v>91.475999999999985</v>
      </c>
      <c r="F14" s="9">
        <f t="shared" si="1"/>
        <v>853.77599999999995</v>
      </c>
      <c r="G14" s="29">
        <v>853.78</v>
      </c>
      <c r="H14" s="29">
        <v>10.72</v>
      </c>
      <c r="I14" s="29">
        <f>F14+H14</f>
        <v>864.49599999999998</v>
      </c>
      <c r="J14" s="29">
        <f>I14-G14</f>
        <v>10.716000000000008</v>
      </c>
    </row>
    <row r="15" spans="1:10">
      <c r="A15" s="3"/>
      <c r="B15" s="2"/>
      <c r="C15" s="7"/>
      <c r="D15" s="5"/>
      <c r="E15" s="5"/>
      <c r="F15" s="9"/>
      <c r="G15" s="29"/>
      <c r="H15" s="29"/>
      <c r="I15" s="2"/>
      <c r="J15" s="2"/>
    </row>
    <row r="16" spans="1:10">
      <c r="A16" s="16" t="s">
        <v>5</v>
      </c>
      <c r="B16" s="15" t="s">
        <v>22</v>
      </c>
      <c r="C16" s="17">
        <v>750</v>
      </c>
      <c r="D16" s="18">
        <v>0</v>
      </c>
      <c r="E16" s="18">
        <f t="shared" si="0"/>
        <v>0</v>
      </c>
      <c r="F16" s="19">
        <f t="shared" si="1"/>
        <v>0</v>
      </c>
      <c r="G16" s="29"/>
      <c r="H16" s="29"/>
      <c r="I16" s="2"/>
      <c r="J16" s="2"/>
    </row>
    <row r="17" spans="1:10">
      <c r="A17" s="3" t="s">
        <v>5</v>
      </c>
      <c r="B17" s="2" t="s">
        <v>23</v>
      </c>
      <c r="C17" s="7">
        <v>850</v>
      </c>
      <c r="D17" s="5">
        <f t="shared" si="2"/>
        <v>841.5</v>
      </c>
      <c r="E17" s="5">
        <f t="shared" si="0"/>
        <v>100.97999999999999</v>
      </c>
      <c r="F17" s="9">
        <f t="shared" si="1"/>
        <v>942.48</v>
      </c>
      <c r="G17" s="29">
        <v>942.48</v>
      </c>
      <c r="H17" s="29">
        <v>10.72</v>
      </c>
      <c r="I17" s="29">
        <f>F17+H17</f>
        <v>953.2</v>
      </c>
      <c r="J17" s="29">
        <f>I17-G17</f>
        <v>10.720000000000027</v>
      </c>
    </row>
    <row r="18" spans="1:10">
      <c r="A18" s="3"/>
      <c r="B18" s="2"/>
      <c r="C18" s="7"/>
      <c r="D18" s="5"/>
      <c r="E18" s="5"/>
      <c r="F18" s="9"/>
      <c r="G18" s="29"/>
      <c r="H18" s="29"/>
      <c r="I18" s="2"/>
      <c r="J18" s="2"/>
    </row>
    <row r="19" spans="1:10">
      <c r="A19" s="16" t="s">
        <v>6</v>
      </c>
      <c r="B19" s="15" t="s">
        <v>24</v>
      </c>
      <c r="C19" s="17">
        <v>750</v>
      </c>
      <c r="D19" s="18">
        <v>0</v>
      </c>
      <c r="E19" s="18">
        <f t="shared" si="0"/>
        <v>0</v>
      </c>
      <c r="F19" s="19">
        <f t="shared" si="1"/>
        <v>0</v>
      </c>
      <c r="G19" s="29"/>
      <c r="H19" s="29"/>
      <c r="I19" s="2"/>
      <c r="J19" s="2"/>
    </row>
    <row r="20" spans="1:10">
      <c r="A20" s="3" t="s">
        <v>6</v>
      </c>
      <c r="B20" s="2" t="s">
        <v>25</v>
      </c>
      <c r="C20" s="7">
        <v>960</v>
      </c>
      <c r="D20" s="5">
        <f t="shared" si="2"/>
        <v>950.4</v>
      </c>
      <c r="E20" s="5">
        <f t="shared" si="0"/>
        <v>114.04799999999999</v>
      </c>
      <c r="F20" s="9">
        <f t="shared" si="1"/>
        <v>1064.4479999999999</v>
      </c>
      <c r="G20" s="29">
        <v>1064.45</v>
      </c>
      <c r="H20" s="29">
        <v>10.72</v>
      </c>
      <c r="I20" s="29">
        <f>F20+H20</f>
        <v>1075.1679999999999</v>
      </c>
      <c r="J20" s="29">
        <f>I20-G20</f>
        <v>10.717999999999847</v>
      </c>
    </row>
    <row r="21" spans="1:10">
      <c r="A21" s="3"/>
      <c r="B21" s="2"/>
      <c r="C21" s="7"/>
      <c r="D21" s="5"/>
      <c r="E21" s="5"/>
      <c r="F21" s="9"/>
      <c r="G21" s="29"/>
      <c r="H21" s="29"/>
      <c r="I21" s="2"/>
      <c r="J21" s="2"/>
    </row>
    <row r="22" spans="1:10">
      <c r="A22" s="3" t="s">
        <v>4</v>
      </c>
      <c r="B22" s="2" t="s">
        <v>23</v>
      </c>
      <c r="C22" s="7">
        <v>850</v>
      </c>
      <c r="D22" s="5">
        <f t="shared" si="2"/>
        <v>841.5</v>
      </c>
      <c r="E22" s="5">
        <f t="shared" si="0"/>
        <v>100.97999999999999</v>
      </c>
      <c r="F22" s="9">
        <f t="shared" si="1"/>
        <v>942.48</v>
      </c>
      <c r="G22" s="29"/>
      <c r="H22" s="29">
        <v>10.72</v>
      </c>
      <c r="I22" s="2"/>
      <c r="J22" s="2"/>
    </row>
    <row r="23" spans="1:10">
      <c r="A23" s="3" t="s">
        <v>4</v>
      </c>
      <c r="B23" s="2" t="s">
        <v>26</v>
      </c>
      <c r="C23" s="7">
        <v>850</v>
      </c>
      <c r="D23" s="5">
        <f t="shared" si="2"/>
        <v>841.5</v>
      </c>
      <c r="E23" s="5">
        <f t="shared" si="0"/>
        <v>100.97999999999999</v>
      </c>
      <c r="F23" s="9">
        <f t="shared" si="1"/>
        <v>942.48</v>
      </c>
      <c r="G23" s="29"/>
      <c r="H23" s="29">
        <v>10.72</v>
      </c>
      <c r="I23" s="2"/>
      <c r="J23" s="2"/>
    </row>
    <row r="24" spans="1:10">
      <c r="A24" s="28" t="s">
        <v>35</v>
      </c>
      <c r="B24" s="2"/>
      <c r="C24" s="7"/>
      <c r="D24" s="5"/>
      <c r="E24" s="5"/>
      <c r="F24" s="9">
        <f>SUM(F22:F23)</f>
        <v>1884.96</v>
      </c>
      <c r="G24" s="29">
        <v>1885</v>
      </c>
      <c r="H24" s="29">
        <f>SUM(H22:H23)</f>
        <v>21.44</v>
      </c>
      <c r="I24" s="29">
        <f>F24+H24</f>
        <v>1906.4</v>
      </c>
      <c r="J24" s="29">
        <f>I24-G24</f>
        <v>21.400000000000091</v>
      </c>
    </row>
    <row r="25" spans="1:10">
      <c r="A25" s="3" t="s">
        <v>8</v>
      </c>
      <c r="B25" s="2" t="s">
        <v>27</v>
      </c>
      <c r="C25" s="7">
        <v>780</v>
      </c>
      <c r="D25" s="5">
        <f t="shared" si="2"/>
        <v>772.2</v>
      </c>
      <c r="E25" s="5">
        <f t="shared" si="0"/>
        <v>92.664000000000001</v>
      </c>
      <c r="F25" s="9">
        <f t="shared" si="1"/>
        <v>864.86400000000003</v>
      </c>
      <c r="G25" s="29"/>
      <c r="H25" s="29">
        <v>10.72</v>
      </c>
      <c r="I25" s="2"/>
      <c r="J25" s="2"/>
    </row>
    <row r="26" spans="1:10">
      <c r="A26" s="3" t="s">
        <v>8</v>
      </c>
      <c r="B26" s="2" t="s">
        <v>28</v>
      </c>
      <c r="C26" s="7">
        <v>750</v>
      </c>
      <c r="D26" s="5">
        <f t="shared" si="2"/>
        <v>742.5</v>
      </c>
      <c r="E26" s="5">
        <f t="shared" si="0"/>
        <v>89.1</v>
      </c>
      <c r="F26" s="9">
        <f t="shared" si="1"/>
        <v>831.6</v>
      </c>
      <c r="G26" s="29"/>
      <c r="H26" s="29">
        <v>10.72</v>
      </c>
      <c r="I26" s="2"/>
      <c r="J26" s="2"/>
    </row>
    <row r="27" spans="1:10">
      <c r="A27" s="3" t="s">
        <v>8</v>
      </c>
      <c r="B27" s="2" t="s">
        <v>29</v>
      </c>
      <c r="C27" s="7">
        <v>650</v>
      </c>
      <c r="D27" s="5">
        <f t="shared" si="2"/>
        <v>643.5</v>
      </c>
      <c r="E27" s="5">
        <f t="shared" si="0"/>
        <v>77.22</v>
      </c>
      <c r="F27" s="9">
        <f t="shared" si="1"/>
        <v>720.72</v>
      </c>
      <c r="G27" s="29"/>
      <c r="H27" s="29">
        <v>10.72</v>
      </c>
      <c r="I27" s="2"/>
      <c r="J27" s="2"/>
    </row>
    <row r="28" spans="1:10">
      <c r="A28" s="28" t="s">
        <v>35</v>
      </c>
      <c r="B28" s="2"/>
      <c r="C28" s="7"/>
      <c r="D28" s="5"/>
      <c r="E28" s="5"/>
      <c r="F28" s="9">
        <f>SUM(F25:F27)</f>
        <v>2417.1840000000002</v>
      </c>
      <c r="G28" s="29">
        <v>2418</v>
      </c>
      <c r="H28" s="29">
        <f>SUM(H25:H27)</f>
        <v>32.160000000000004</v>
      </c>
      <c r="I28" s="29">
        <f>F28+H28</f>
        <v>2449.3440000000001</v>
      </c>
      <c r="J28" s="29">
        <f>I28-G28</f>
        <v>31.344000000000051</v>
      </c>
    </row>
    <row r="29" spans="1:10">
      <c r="A29" s="1"/>
    </row>
  </sheetData>
  <sortState ref="A2:H19">
    <sortCondition ref="A19"/>
  </sortState>
  <hyperlinks>
    <hyperlink ref="A22" r:id="rId1" display="http://forum.sibmama.ru/viewtopic.php?t=997908"/>
    <hyperlink ref="A23" r:id="rId2" display="http://forum.sibmama.ru/viewtopic.php?t=997908"/>
    <hyperlink ref="A16" r:id="rId3" display="http://forum.sibmama.ru/viewtopic.php?t=997908"/>
    <hyperlink ref="A17" r:id="rId4" display="http://forum.sibmama.ru/viewtopic.php?t=997908"/>
    <hyperlink ref="A19" r:id="rId5" display="http://forum.sibmama.ru/viewtopic.php?t=997908"/>
    <hyperlink ref="A20" r:id="rId6" display="http://forum.sibmama.ru/viewtopic.php?t=997908"/>
    <hyperlink ref="A8" r:id="rId7" display="http://forum.sibmama.ru/viewtopic.php?t=997908"/>
    <hyperlink ref="A9" r:id="rId8" display="http://forum.sibmama.ru/viewtopic.php?t=997908"/>
    <hyperlink ref="A10" r:id="rId9" display="http://forum.sibmama.ru/viewtopic.php?t=997908"/>
    <hyperlink ref="A25" r:id="rId10" display="http://forum.sibmama.ru/viewtopic.php?t=997908"/>
    <hyperlink ref="A26" r:id="rId11" display="http://forum.sibmama.ru/viewtopic.php?t=997908"/>
    <hyperlink ref="A27" r:id="rId12" display="http://forum.sibmama.ru/viewtopic.php?t=997908"/>
    <hyperlink ref="A2" r:id="rId13" display="http://forum.sibmama.ru/viewtopic.php?t=997908&amp;start=15"/>
    <hyperlink ref="A14" r:id="rId14" display="http://forum.sibmama.ru/viewtopic.php?t=997908&amp;start=15"/>
    <hyperlink ref="A4" r:id="rId15" display="http://forum.sibmama.ru/viewtopic.php?t=997908&amp;start=15"/>
    <hyperlink ref="A6" r:id="rId16" display="http://forum.sibmama.ru/viewtopic.php?t=997908&amp;start=15"/>
    <hyperlink ref="A12" r:id="rId17" display="http://forum.sibmama.ru/viewtopic.php?t=997908&amp;start=15"/>
  </hyperlinks>
  <pageMargins left="0.57999999999999996" right="0.32" top="0.74803149606299213" bottom="0.74803149606299213" header="0.31496062992125984" footer="0.31496062992125984"/>
  <pageSetup paperSize="9" orientation="landscape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cp:lastPrinted>2014-07-28T15:41:35Z</cp:lastPrinted>
  <dcterms:created xsi:type="dcterms:W3CDTF">2014-07-28T09:01:36Z</dcterms:created>
  <dcterms:modified xsi:type="dcterms:W3CDTF">2014-08-02T02:54:23Z</dcterms:modified>
</cp:coreProperties>
</file>