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315" windowHeight="901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6" i="1"/>
  <c r="J22"/>
  <c r="J21"/>
  <c r="J20"/>
  <c r="J19"/>
  <c r="J18"/>
  <c r="J15"/>
  <c r="J11"/>
  <c r="J8"/>
  <c r="J7"/>
  <c r="J2"/>
  <c r="I26"/>
  <c r="I22"/>
  <c r="I21"/>
  <c r="I20"/>
  <c r="I19"/>
  <c r="I18"/>
  <c r="I15"/>
  <c r="I11"/>
  <c r="I8"/>
  <c r="I7"/>
  <c r="I2"/>
  <c r="E5"/>
  <c r="D25"/>
  <c r="E25" s="1"/>
  <c r="F25" s="1"/>
  <c r="D24"/>
  <c r="E24" s="1"/>
  <c r="F24" s="1"/>
  <c r="F26" s="1"/>
  <c r="D22"/>
  <c r="D21"/>
  <c r="E21" s="1"/>
  <c r="F21" s="1"/>
  <c r="D20"/>
  <c r="E20" s="1"/>
  <c r="F20" s="1"/>
  <c r="D19"/>
  <c r="E19" s="1"/>
  <c r="F19" s="1"/>
  <c r="D17"/>
  <c r="D16"/>
  <c r="E16" s="1"/>
  <c r="F16" s="1"/>
  <c r="D14"/>
  <c r="E14" s="1"/>
  <c r="F14" s="1"/>
  <c r="F15" s="1"/>
  <c r="D13"/>
  <c r="E13" s="1"/>
  <c r="F13" s="1"/>
  <c r="D11"/>
  <c r="D8"/>
  <c r="E8" s="1"/>
  <c r="F8" s="1"/>
  <c r="D6"/>
  <c r="D5"/>
  <c r="D4"/>
  <c r="D2"/>
  <c r="F18" l="1"/>
  <c r="F5"/>
  <c r="E6"/>
  <c r="F6" s="1"/>
  <c r="E2"/>
  <c r="F2" s="1"/>
  <c r="E11"/>
  <c r="F11" s="1"/>
  <c r="E17"/>
  <c r="F17" s="1"/>
  <c r="E22"/>
  <c r="F22" s="1"/>
  <c r="E4"/>
  <c r="F4" s="1"/>
  <c r="F7" l="1"/>
</calcChain>
</file>

<file path=xl/sharedStrings.xml><?xml version="1.0" encoding="utf-8"?>
<sst xmlns="http://schemas.openxmlformats.org/spreadsheetml/2006/main" count="44" uniqueCount="37">
  <si>
    <t>Калла</t>
  </si>
  <si>
    <t>*Лапонька*</t>
  </si>
  <si>
    <t>Palanez</t>
  </si>
  <si>
    <t>Стриповна</t>
  </si>
  <si>
    <t>зигги</t>
  </si>
  <si>
    <t>Екатерина300</t>
  </si>
  <si>
    <t>Нади 82</t>
  </si>
  <si>
    <t>Katy1</t>
  </si>
  <si>
    <t>МАКОТУШКА</t>
  </si>
  <si>
    <t>MamaNataSha</t>
  </si>
  <si>
    <t>РуслИнка</t>
  </si>
  <si>
    <t>НИК</t>
  </si>
  <si>
    <t>Заказ</t>
  </si>
  <si>
    <t>Цена</t>
  </si>
  <si>
    <t>Цена со скидкой</t>
  </si>
  <si>
    <t>Орг 12%</t>
  </si>
  <si>
    <t>К оплате</t>
  </si>
  <si>
    <t>Оплачено</t>
  </si>
  <si>
    <t>Трансп.</t>
  </si>
  <si>
    <t>Итого</t>
  </si>
  <si>
    <t>Долг +мне/-я</t>
  </si>
  <si>
    <t>П 203   42р-р</t>
  </si>
  <si>
    <t>Б 10   40р-р</t>
  </si>
  <si>
    <t>Т 36   40р-р</t>
  </si>
  <si>
    <t>П 263  40р-р</t>
  </si>
  <si>
    <t>П 259   42р-р</t>
  </si>
  <si>
    <t>Т 39  42р-р</t>
  </si>
  <si>
    <t>П 261   42р-р</t>
  </si>
  <si>
    <t>ПБ 44   42р-р</t>
  </si>
  <si>
    <t>Т 42   40р-р</t>
  </si>
  <si>
    <t>Т 14   40р-р</t>
  </si>
  <si>
    <t>Б 08   40р-р</t>
  </si>
  <si>
    <t>ПБ 41  42р-р</t>
  </si>
  <si>
    <t>П 261   40р-р</t>
  </si>
  <si>
    <t>П 266  38р-р</t>
  </si>
  <si>
    <t>П 264   38р-р</t>
  </si>
  <si>
    <t>П 257 40р-р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</si>
</sst>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4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theme="1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2" fillId="0" borderId="1" xfId="1" applyFont="1" applyBorder="1" applyAlignment="1" applyProtection="1"/>
    <xf numFmtId="164" fontId="0" fillId="0" borderId="1" xfId="0" applyNumberFormat="1" applyBorder="1"/>
    <xf numFmtId="0" fontId="2" fillId="2" borderId="1" xfId="1" applyFont="1" applyFill="1" applyBorder="1" applyAlignment="1" applyProtection="1"/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/>
    <xf numFmtId="0" fontId="0" fillId="2" borderId="1" xfId="0" applyFill="1" applyBorder="1"/>
    <xf numFmtId="0" fontId="2" fillId="3" borderId="1" xfId="1" applyFont="1" applyFill="1" applyBorder="1" applyAlignment="1" applyProtection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0" fontId="0" fillId="3" borderId="1" xfId="0" applyFill="1" applyBorder="1"/>
    <xf numFmtId="0" fontId="0" fillId="3" borderId="0" xfId="0" applyFill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forum.sibmama.ru/viewtopic.php?t=997908&amp;start=75" TargetMode="External"/><Relationship Id="rId13" Type="http://schemas.openxmlformats.org/officeDocument/2006/relationships/hyperlink" Target="http://forum.sibmama.ru/viewtopic.php?t=997908&amp;start=75" TargetMode="External"/><Relationship Id="rId3" Type="http://schemas.openxmlformats.org/officeDocument/2006/relationships/hyperlink" Target="http://forum.sibmama.ru/viewtopic.php?t=997908&amp;start=60" TargetMode="External"/><Relationship Id="rId7" Type="http://schemas.openxmlformats.org/officeDocument/2006/relationships/hyperlink" Target="http://forum.sibmama.ru/viewtopic.php?t=997908&amp;start=75" TargetMode="External"/><Relationship Id="rId12" Type="http://schemas.openxmlformats.org/officeDocument/2006/relationships/hyperlink" Target="http://forum.sibmama.ru/viewtopic.php?t=997908&amp;start=75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forum.sibmama.ru/viewtopic.php?t=997908&amp;start=60" TargetMode="External"/><Relationship Id="rId16" Type="http://schemas.openxmlformats.org/officeDocument/2006/relationships/hyperlink" Target="http://forum.sibmama.ru/viewtopic.php?t=997908&amp;start=75" TargetMode="External"/><Relationship Id="rId1" Type="http://schemas.openxmlformats.org/officeDocument/2006/relationships/hyperlink" Target="http://forum.sibmama.ru/viewtopic.php?t=997908&amp;start=45" TargetMode="External"/><Relationship Id="rId6" Type="http://schemas.openxmlformats.org/officeDocument/2006/relationships/hyperlink" Target="http://forum.sibmama.ru/viewtopic.php?t=997908&amp;start=75" TargetMode="External"/><Relationship Id="rId11" Type="http://schemas.openxmlformats.org/officeDocument/2006/relationships/hyperlink" Target="http://forum.sibmama.ru/viewtopic.php?t=997908&amp;start=75" TargetMode="External"/><Relationship Id="rId5" Type="http://schemas.openxmlformats.org/officeDocument/2006/relationships/hyperlink" Target="http://forum.sibmama.ru/viewtopic.php?t=997908&amp;start=75" TargetMode="External"/><Relationship Id="rId15" Type="http://schemas.openxmlformats.org/officeDocument/2006/relationships/hyperlink" Target="http://forum.sibmama.ru/viewtopic.php?t=997908&amp;start=75" TargetMode="External"/><Relationship Id="rId10" Type="http://schemas.openxmlformats.org/officeDocument/2006/relationships/hyperlink" Target="http://forum.sibmama.ru/viewtopic.php?t=997908&amp;start=75" TargetMode="External"/><Relationship Id="rId4" Type="http://schemas.openxmlformats.org/officeDocument/2006/relationships/hyperlink" Target="http://forum.sibmama.ru/viewtopic.php?t=997908&amp;start=60" TargetMode="External"/><Relationship Id="rId9" Type="http://schemas.openxmlformats.org/officeDocument/2006/relationships/hyperlink" Target="http://forum.sibmama.ru/viewtopic.php?t=997908&amp;start=75" TargetMode="External"/><Relationship Id="rId14" Type="http://schemas.openxmlformats.org/officeDocument/2006/relationships/hyperlink" Target="http://forum.sibmama.ru/viewtopic.php?t=997908&amp;start=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zoomScaleNormal="100" workbookViewId="0">
      <selection activeCell="J28" sqref="J28"/>
    </sheetView>
  </sheetViews>
  <sheetFormatPr defaultRowHeight="15"/>
  <cols>
    <col min="1" max="1" width="17.7109375" customWidth="1"/>
    <col min="2" max="2" width="15.5703125" customWidth="1"/>
    <col min="4" max="4" width="16.28515625" customWidth="1"/>
    <col min="5" max="5" width="11.85546875" customWidth="1"/>
    <col min="6" max="6" width="13" customWidth="1"/>
    <col min="7" max="7" width="11.42578125" customWidth="1"/>
    <col min="8" max="8" width="12.7109375" customWidth="1"/>
    <col min="9" max="9" width="14.7109375" customWidth="1"/>
    <col min="10" max="10" width="15" customWidth="1"/>
  </cols>
  <sheetData>
    <row r="1" spans="1:10">
      <c r="A1" s="1" t="s">
        <v>11</v>
      </c>
      <c r="B1" s="1" t="s">
        <v>12</v>
      </c>
      <c r="C1" s="1" t="s">
        <v>13</v>
      </c>
      <c r="D1" s="1" t="s">
        <v>14</v>
      </c>
      <c r="E1" s="1" t="s">
        <v>15</v>
      </c>
      <c r="F1" s="1" t="s">
        <v>16</v>
      </c>
      <c r="G1" s="1" t="s">
        <v>17</v>
      </c>
      <c r="H1" s="1" t="s">
        <v>18</v>
      </c>
      <c r="I1" s="1" t="s">
        <v>19</v>
      </c>
      <c r="J1" s="1" t="s">
        <v>20</v>
      </c>
    </row>
    <row r="2" spans="1:10">
      <c r="A2" s="2" t="s">
        <v>1</v>
      </c>
      <c r="B2" s="1" t="s">
        <v>32</v>
      </c>
      <c r="C2" s="5">
        <v>940</v>
      </c>
      <c r="D2" s="5">
        <f>C2-C2/100</f>
        <v>930.6</v>
      </c>
      <c r="E2" s="5">
        <f>D2/100*12</f>
        <v>111.67200000000001</v>
      </c>
      <c r="F2" s="5">
        <f>D2+E2</f>
        <v>1042.2719999999999</v>
      </c>
      <c r="G2" s="5">
        <v>1042.27</v>
      </c>
      <c r="H2" s="5">
        <v>11.25</v>
      </c>
      <c r="I2" s="5">
        <f>F2+H2</f>
        <v>1053.5219999999999</v>
      </c>
      <c r="J2" s="5">
        <f>I2-G2</f>
        <v>11.251999999999953</v>
      </c>
    </row>
    <row r="3" spans="1:10">
      <c r="A3" s="2"/>
      <c r="B3" s="1"/>
      <c r="C3" s="5"/>
      <c r="D3" s="5"/>
      <c r="E3" s="5"/>
      <c r="F3" s="5"/>
      <c r="G3" s="5"/>
      <c r="H3" s="5"/>
      <c r="I3" s="3"/>
      <c r="J3" s="3"/>
    </row>
    <row r="4" spans="1:10">
      <c r="A4" s="4" t="s">
        <v>7</v>
      </c>
      <c r="B4" s="1" t="s">
        <v>24</v>
      </c>
      <c r="C4" s="5">
        <v>750</v>
      </c>
      <c r="D4" s="5">
        <f>C4-C4/100</f>
        <v>742.5</v>
      </c>
      <c r="E4" s="5">
        <f>D4/100*12</f>
        <v>89.1</v>
      </c>
      <c r="F4" s="5">
        <f>D4+E4</f>
        <v>831.6</v>
      </c>
      <c r="G4" s="5"/>
      <c r="H4" s="5"/>
      <c r="I4" s="3"/>
      <c r="J4" s="3"/>
    </row>
    <row r="5" spans="1:10">
      <c r="A5" s="4" t="s">
        <v>7</v>
      </c>
      <c r="B5" s="1" t="s">
        <v>22</v>
      </c>
      <c r="C5" s="5">
        <v>650</v>
      </c>
      <c r="D5" s="5">
        <f>C5-C5/100</f>
        <v>643.5</v>
      </c>
      <c r="E5" s="5">
        <f>D5/100*12</f>
        <v>77.22</v>
      </c>
      <c r="F5" s="5">
        <f>D5+E5</f>
        <v>720.72</v>
      </c>
      <c r="G5" s="5"/>
      <c r="H5" s="5"/>
      <c r="I5" s="3"/>
      <c r="J5" s="3"/>
    </row>
    <row r="6" spans="1:10">
      <c r="A6" s="4" t="s">
        <v>7</v>
      </c>
      <c r="B6" s="1" t="s">
        <v>23</v>
      </c>
      <c r="C6" s="5">
        <v>600</v>
      </c>
      <c r="D6" s="5">
        <f>C6-C6/100</f>
        <v>594</v>
      </c>
      <c r="E6" s="5">
        <f>D6/100*12</f>
        <v>71.28</v>
      </c>
      <c r="F6" s="5">
        <f>D6+E6</f>
        <v>665.28</v>
      </c>
      <c r="G6" s="5"/>
      <c r="H6" s="5"/>
      <c r="I6" s="3"/>
      <c r="J6" s="3"/>
    </row>
    <row r="7" spans="1:10">
      <c r="A7" s="4"/>
      <c r="B7" s="1"/>
      <c r="C7" s="5"/>
      <c r="D7" s="5"/>
      <c r="E7" s="5"/>
      <c r="F7" s="5">
        <f>SUM(F4:F6)</f>
        <v>2217.6000000000004</v>
      </c>
      <c r="G7" s="5">
        <v>2217.62</v>
      </c>
      <c r="H7" s="5">
        <v>33.75</v>
      </c>
      <c r="I7" s="5">
        <f>F7+H7</f>
        <v>2251.3500000000004</v>
      </c>
      <c r="J7" s="5">
        <f>I7-G7</f>
        <v>33.730000000000473</v>
      </c>
    </row>
    <row r="8" spans="1:10">
      <c r="A8" s="4" t="s">
        <v>9</v>
      </c>
      <c r="B8" s="1" t="s">
        <v>25</v>
      </c>
      <c r="C8" s="5">
        <v>750</v>
      </c>
      <c r="D8" s="5">
        <f>C8-C8/100</f>
        <v>742.5</v>
      </c>
      <c r="E8" s="5">
        <f>D8/100*12</f>
        <v>89.1</v>
      </c>
      <c r="F8" s="5">
        <f>D8+E8</f>
        <v>831.6</v>
      </c>
      <c r="G8" s="5">
        <v>832</v>
      </c>
      <c r="H8" s="5">
        <v>11.25</v>
      </c>
      <c r="I8" s="5">
        <f>F8+H8</f>
        <v>842.85</v>
      </c>
      <c r="J8" s="5">
        <f>I8-G8</f>
        <v>10.850000000000023</v>
      </c>
    </row>
    <row r="9" spans="1:10">
      <c r="A9" s="6" t="s">
        <v>9</v>
      </c>
      <c r="B9" s="7" t="s">
        <v>26</v>
      </c>
      <c r="C9" s="8">
        <v>720</v>
      </c>
      <c r="D9" s="8"/>
      <c r="E9" s="9"/>
      <c r="F9" s="9"/>
      <c r="G9" s="8"/>
      <c r="H9" s="8"/>
      <c r="I9" s="9"/>
      <c r="J9" s="9"/>
    </row>
    <row r="10" spans="1:10" s="14" customFormat="1">
      <c r="A10" s="10"/>
      <c r="B10" s="11"/>
      <c r="C10" s="12"/>
      <c r="D10" s="12"/>
      <c r="E10" s="13"/>
      <c r="F10" s="13"/>
      <c r="G10" s="12"/>
      <c r="H10" s="12"/>
      <c r="I10" s="13"/>
      <c r="J10" s="13"/>
    </row>
    <row r="11" spans="1:10">
      <c r="A11" s="4" t="s">
        <v>2</v>
      </c>
      <c r="B11" s="1" t="s">
        <v>33</v>
      </c>
      <c r="C11" s="5">
        <v>850</v>
      </c>
      <c r="D11" s="5">
        <f>C11-C11/100</f>
        <v>841.5</v>
      </c>
      <c r="E11" s="5">
        <f>D11/100*12</f>
        <v>100.97999999999999</v>
      </c>
      <c r="F11" s="5">
        <f>D11+E11</f>
        <v>942.48</v>
      </c>
      <c r="G11" s="5">
        <v>942.5</v>
      </c>
      <c r="H11" s="5">
        <v>11.25</v>
      </c>
      <c r="I11" s="5">
        <f>F11+H11</f>
        <v>953.73</v>
      </c>
      <c r="J11" s="5">
        <f>I11-G11</f>
        <v>11.230000000000018</v>
      </c>
    </row>
    <row r="12" spans="1:10">
      <c r="A12" s="4"/>
      <c r="B12" s="1"/>
      <c r="C12" s="5"/>
      <c r="D12" s="5"/>
      <c r="E12" s="5"/>
      <c r="F12" s="5"/>
      <c r="G12" s="5"/>
      <c r="H12" s="5"/>
      <c r="I12" s="3"/>
      <c r="J12" s="3"/>
    </row>
    <row r="13" spans="1:10">
      <c r="A13" s="4" t="s">
        <v>5</v>
      </c>
      <c r="B13" s="1" t="s">
        <v>29</v>
      </c>
      <c r="C13" s="5">
        <v>620</v>
      </c>
      <c r="D13" s="5">
        <f>C13-C13/100</f>
        <v>613.79999999999995</v>
      </c>
      <c r="E13" s="5">
        <f>D13/100*12</f>
        <v>73.656000000000006</v>
      </c>
      <c r="F13" s="5">
        <f>D13+E13</f>
        <v>687.4559999999999</v>
      </c>
      <c r="G13" s="5"/>
      <c r="H13" s="5"/>
      <c r="I13" s="3"/>
      <c r="J13" s="3"/>
    </row>
    <row r="14" spans="1:10">
      <c r="A14" s="4" t="s">
        <v>5</v>
      </c>
      <c r="B14" s="1" t="s">
        <v>30</v>
      </c>
      <c r="C14" s="5">
        <v>600</v>
      </c>
      <c r="D14" s="5">
        <f>C14-C14/100</f>
        <v>594</v>
      </c>
      <c r="E14" s="5">
        <f>D14/100*12</f>
        <v>71.28</v>
      </c>
      <c r="F14" s="5">
        <f>D14+E14</f>
        <v>665.28</v>
      </c>
      <c r="G14" s="5"/>
      <c r="H14" s="5"/>
      <c r="I14" s="3"/>
      <c r="J14" s="3"/>
    </row>
    <row r="15" spans="1:10">
      <c r="A15" s="4"/>
      <c r="B15" s="1"/>
      <c r="C15" s="5"/>
      <c r="D15" s="5"/>
      <c r="E15" s="5"/>
      <c r="F15" s="5">
        <f>SUM(F13:F14)</f>
        <v>1352.7359999999999</v>
      </c>
      <c r="G15" s="5">
        <v>1352.74</v>
      </c>
      <c r="H15" s="5">
        <v>22.5</v>
      </c>
      <c r="I15" s="5">
        <f>F15+H15</f>
        <v>1375.2359999999999</v>
      </c>
      <c r="J15" s="5">
        <f>I15-G15</f>
        <v>22.495999999999867</v>
      </c>
    </row>
    <row r="16" spans="1:10">
      <c r="A16" s="4" t="s">
        <v>4</v>
      </c>
      <c r="B16" s="1" t="s">
        <v>22</v>
      </c>
      <c r="C16" s="5">
        <v>650</v>
      </c>
      <c r="D16" s="5">
        <f>C16-C16/100</f>
        <v>643.5</v>
      </c>
      <c r="E16" s="5">
        <f>D16/100*12</f>
        <v>77.22</v>
      </c>
      <c r="F16" s="5">
        <f>D16+E16</f>
        <v>720.72</v>
      </c>
      <c r="G16" s="5"/>
      <c r="H16" s="5"/>
      <c r="I16" s="3"/>
      <c r="J16" s="3"/>
    </row>
    <row r="17" spans="1:10">
      <c r="A17" s="4" t="s">
        <v>4</v>
      </c>
      <c r="B17" s="1" t="s">
        <v>31</v>
      </c>
      <c r="C17" s="5">
        <v>550</v>
      </c>
      <c r="D17" s="5">
        <f>C17-C17/100</f>
        <v>544.5</v>
      </c>
      <c r="E17" s="5">
        <f>D17/100*12</f>
        <v>65.34</v>
      </c>
      <c r="F17" s="5">
        <f>D17+E17</f>
        <v>609.84</v>
      </c>
      <c r="G17" s="5"/>
      <c r="H17" s="5"/>
      <c r="I17" s="3"/>
      <c r="J17" s="3"/>
    </row>
    <row r="18" spans="1:10">
      <c r="A18" s="4"/>
      <c r="B18" s="1"/>
      <c r="C18" s="5"/>
      <c r="D18" s="5"/>
      <c r="E18" s="5"/>
      <c r="F18" s="5">
        <f>SUM(F16:F17)</f>
        <v>1330.56</v>
      </c>
      <c r="G18" s="5">
        <v>1330.56</v>
      </c>
      <c r="H18" s="5">
        <v>22.5</v>
      </c>
      <c r="I18" s="5">
        <f>F18+H18</f>
        <v>1353.06</v>
      </c>
      <c r="J18" s="5">
        <f>I18-G18</f>
        <v>22.5</v>
      </c>
    </row>
    <row r="19" spans="1:10">
      <c r="A19" s="4" t="s">
        <v>0</v>
      </c>
      <c r="B19" s="1" t="s">
        <v>36</v>
      </c>
      <c r="C19" s="5">
        <v>780</v>
      </c>
      <c r="D19" s="5">
        <f>C19-C19/100</f>
        <v>772.2</v>
      </c>
      <c r="E19" s="5">
        <f>D19/100*12</f>
        <v>92.664000000000001</v>
      </c>
      <c r="F19" s="5">
        <f>D19+E19</f>
        <v>864.86400000000003</v>
      </c>
      <c r="G19" s="5">
        <v>864</v>
      </c>
      <c r="H19" s="5">
        <v>11.25</v>
      </c>
      <c r="I19" s="5">
        <f>F19+H19</f>
        <v>876.11400000000003</v>
      </c>
      <c r="J19" s="5">
        <f>I19-G19</f>
        <v>12.114000000000033</v>
      </c>
    </row>
    <row r="20" spans="1:10">
      <c r="A20" s="4" t="s">
        <v>8</v>
      </c>
      <c r="B20" s="1" t="s">
        <v>27</v>
      </c>
      <c r="C20" s="5">
        <v>850</v>
      </c>
      <c r="D20" s="5">
        <f>C20-C20/100</f>
        <v>841.5</v>
      </c>
      <c r="E20" s="5">
        <f>D20/100*12</f>
        <v>100.97999999999999</v>
      </c>
      <c r="F20" s="5">
        <f>D20+E20</f>
        <v>942.48</v>
      </c>
      <c r="G20" s="5">
        <v>960</v>
      </c>
      <c r="H20" s="5">
        <v>11.25</v>
      </c>
      <c r="I20" s="5">
        <f>F20+H20</f>
        <v>953.73</v>
      </c>
      <c r="J20" s="5">
        <f>I20-G20</f>
        <v>-6.2699999999999818</v>
      </c>
    </row>
    <row r="21" spans="1:10">
      <c r="A21" s="4" t="s">
        <v>6</v>
      </c>
      <c r="B21" s="1" t="s">
        <v>28</v>
      </c>
      <c r="C21" s="5">
        <v>850</v>
      </c>
      <c r="D21" s="5">
        <f>C21-C21/100</f>
        <v>841.5</v>
      </c>
      <c r="E21" s="5">
        <f>D21/100*12</f>
        <v>100.97999999999999</v>
      </c>
      <c r="F21" s="5">
        <f>D21+E21</f>
        <v>942.48</v>
      </c>
      <c r="G21" s="5">
        <v>943</v>
      </c>
      <c r="H21" s="5">
        <v>11.25</v>
      </c>
      <c r="I21" s="5">
        <f>F21+H21</f>
        <v>953.73</v>
      </c>
      <c r="J21" s="5">
        <f>I21-G21</f>
        <v>10.730000000000018</v>
      </c>
    </row>
    <row r="22" spans="1:10">
      <c r="A22" s="4" t="s">
        <v>10</v>
      </c>
      <c r="B22" s="1" t="s">
        <v>21</v>
      </c>
      <c r="C22" s="5">
        <v>750</v>
      </c>
      <c r="D22" s="5">
        <f>C22-C22/100</f>
        <v>742.5</v>
      </c>
      <c r="E22" s="5">
        <f>D22/100*12</f>
        <v>89.1</v>
      </c>
      <c r="F22" s="5">
        <f>D22+E22</f>
        <v>831.6</v>
      </c>
      <c r="G22" s="5">
        <v>831.6</v>
      </c>
      <c r="H22" s="5">
        <v>11.25</v>
      </c>
      <c r="I22" s="5">
        <f>F22+H22</f>
        <v>842.85</v>
      </c>
      <c r="J22" s="5">
        <f>I22-G22</f>
        <v>11.25</v>
      </c>
    </row>
    <row r="23" spans="1:10">
      <c r="A23" s="4"/>
      <c r="B23" s="1"/>
      <c r="C23" s="5"/>
      <c r="D23" s="5"/>
      <c r="E23" s="5"/>
      <c r="F23" s="5"/>
      <c r="G23" s="5"/>
      <c r="H23" s="5"/>
      <c r="I23" s="3"/>
      <c r="J23" s="3"/>
    </row>
    <row r="24" spans="1:10">
      <c r="A24" s="4" t="s">
        <v>3</v>
      </c>
      <c r="B24" s="1" t="s">
        <v>34</v>
      </c>
      <c r="C24" s="5">
        <v>920</v>
      </c>
      <c r="D24" s="5">
        <f>C24-C24/100</f>
        <v>910.8</v>
      </c>
      <c r="E24" s="5">
        <f>D24/100*12</f>
        <v>109.29599999999999</v>
      </c>
      <c r="F24" s="5">
        <f>D24+E24</f>
        <v>1020.096</v>
      </c>
      <c r="G24" s="5"/>
      <c r="H24" s="5"/>
      <c r="I24" s="3"/>
      <c r="J24" s="3"/>
    </row>
    <row r="25" spans="1:10">
      <c r="A25" s="4" t="s">
        <v>3</v>
      </c>
      <c r="B25" s="1" t="s">
        <v>35</v>
      </c>
      <c r="C25" s="5">
        <v>960</v>
      </c>
      <c r="D25" s="5">
        <f>C25-C25/100</f>
        <v>950.4</v>
      </c>
      <c r="E25" s="5">
        <f>D25/100*12</f>
        <v>114.048</v>
      </c>
      <c r="F25" s="5">
        <f>D25+E25</f>
        <v>1064.4479999999999</v>
      </c>
      <c r="G25" s="5"/>
      <c r="H25" s="5"/>
      <c r="I25" s="3"/>
      <c r="J25" s="3"/>
    </row>
    <row r="26" spans="1:10">
      <c r="A26" s="3"/>
      <c r="B26" s="3"/>
      <c r="C26" s="3"/>
      <c r="D26" s="3"/>
      <c r="E26" s="3"/>
      <c r="F26" s="5">
        <f>SUM(F24:F25)</f>
        <v>2084.5439999999999</v>
      </c>
      <c r="G26" s="5">
        <v>2085</v>
      </c>
      <c r="H26" s="5">
        <v>22.5</v>
      </c>
      <c r="I26" s="5">
        <f>F26+H26</f>
        <v>2107.0439999999999</v>
      </c>
      <c r="J26" s="5">
        <f>I26-G26</f>
        <v>22.043999999999869</v>
      </c>
    </row>
  </sheetData>
  <sortState ref="A1:A17">
    <sortCondition ref="A1"/>
  </sortState>
  <hyperlinks>
    <hyperlink ref="A19" r:id="rId1" display="http://forum.sibmama.ru/viewtopic.php?t=997908&amp;start=45"/>
    <hyperlink ref="A11" r:id="rId2" display="http://forum.sibmama.ru/viewtopic.php?t=997908&amp;start=60"/>
    <hyperlink ref="A24" r:id="rId3" display="http://forum.sibmama.ru/viewtopic.php?t=997908&amp;start=60"/>
    <hyperlink ref="A25" r:id="rId4" display="http://forum.sibmama.ru/viewtopic.php?t=997908&amp;start=60"/>
    <hyperlink ref="A16" r:id="rId5" display="http://forum.sibmama.ru/viewtopic.php?t=997908&amp;start=75"/>
    <hyperlink ref="A17" r:id="rId6" display="http://forum.sibmama.ru/viewtopic.php?t=997908&amp;start=75"/>
    <hyperlink ref="A13" r:id="rId7" display="http://forum.sibmama.ru/viewtopic.php?t=997908&amp;start=75"/>
    <hyperlink ref="A14" r:id="rId8" display="http://forum.sibmama.ru/viewtopic.php?t=997908&amp;start=75"/>
    <hyperlink ref="A21" r:id="rId9" display="http://forum.sibmama.ru/viewtopic.php?t=997908&amp;start=75"/>
    <hyperlink ref="A4" r:id="rId10" display="http://forum.sibmama.ru/viewtopic.php?t=997908&amp;start=75"/>
    <hyperlink ref="A5" r:id="rId11" display="http://forum.sibmama.ru/viewtopic.php?t=997908&amp;start=75"/>
    <hyperlink ref="A6" r:id="rId12" display="http://forum.sibmama.ru/viewtopic.php?t=997908&amp;start=75"/>
    <hyperlink ref="A20" r:id="rId13" display="http://forum.sibmama.ru/viewtopic.php?t=997908&amp;start=75"/>
    <hyperlink ref="A8" r:id="rId14" display="http://forum.sibmama.ru/viewtopic.php?t=997908&amp;start=75"/>
    <hyperlink ref="A9" r:id="rId15" display="http://forum.sibmama.ru/viewtopic.php?t=997908&amp;start=75"/>
    <hyperlink ref="A22" r:id="rId16" display="http://forum.sibmama.ru/viewtopic.php?t=997908&amp;start=75"/>
  </hyperlinks>
  <pageMargins left="0.7" right="0.7" top="0.75" bottom="0.75" header="0.3" footer="0.3"/>
  <pageSetup paperSize="9" orientation="portrait" verticalDpi="0" r:id="rId17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Григорий</dc:creator>
  <cp:lastModifiedBy>Григорий</cp:lastModifiedBy>
  <dcterms:created xsi:type="dcterms:W3CDTF">2014-08-15T15:53:27Z</dcterms:created>
  <dcterms:modified xsi:type="dcterms:W3CDTF">2014-08-21T02:19:56Z</dcterms:modified>
</cp:coreProperties>
</file>