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435" windowHeight="9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Лист1!$A$1:$H$14</definedName>
  </definedNames>
  <calcPr calcId="125725" refMode="R1C1"/>
</workbook>
</file>

<file path=xl/calcChain.xml><?xml version="1.0" encoding="utf-8"?>
<calcChain xmlns="http://schemas.openxmlformats.org/spreadsheetml/2006/main">
  <c r="J7" i="1"/>
  <c r="J3"/>
  <c r="J4"/>
  <c r="J5"/>
  <c r="J6"/>
  <c r="J2"/>
  <c r="H7"/>
  <c r="J15"/>
  <c r="J13"/>
  <c r="J11"/>
  <c r="H11"/>
  <c r="H13"/>
  <c r="H15"/>
  <c r="F15"/>
  <c r="F10"/>
  <c r="F9"/>
  <c r="F8"/>
  <c r="A3"/>
  <c r="A4" s="1"/>
  <c r="A5" s="1"/>
  <c r="F12"/>
  <c r="F14"/>
  <c r="F13"/>
  <c r="F3"/>
  <c r="F4"/>
  <c r="F5"/>
  <c r="F6"/>
  <c r="F7"/>
  <c r="F11"/>
  <c r="F2"/>
</calcChain>
</file>

<file path=xl/sharedStrings.xml><?xml version="1.0" encoding="utf-8"?>
<sst xmlns="http://schemas.openxmlformats.org/spreadsheetml/2006/main" count="45" uniqueCount="37">
  <si>
    <t>НИК</t>
  </si>
  <si>
    <t>НАИМЕНОВАНИЕ</t>
  </si>
  <si>
    <t>ЦЕНА</t>
  </si>
  <si>
    <t>ТРАНСПОРТНЫЕ</t>
  </si>
  <si>
    <t>С ОРГ%</t>
  </si>
  <si>
    <t>РАЗМЕР</t>
  </si>
  <si>
    <t>36 (42рус)</t>
  </si>
  <si>
    <t>Ariis</t>
  </si>
  <si>
    <t>Марина 777</t>
  </si>
  <si>
    <t>40 (46рус)</t>
  </si>
  <si>
    <t>Yana_Pl</t>
  </si>
  <si>
    <t>П160 платье "Инесса"</t>
  </si>
  <si>
    <t>П159 Платье "Изольда"</t>
  </si>
  <si>
    <t>П52 платье "Лера"</t>
  </si>
  <si>
    <t>Akwamarina</t>
  </si>
  <si>
    <t>П 100 платье "Бьянка"</t>
  </si>
  <si>
    <t>44 (50рус)</t>
  </si>
  <si>
    <t>Т 28 блуза</t>
  </si>
  <si>
    <t>Katunchik</t>
  </si>
  <si>
    <t>П 170 платье "Ксандра"</t>
  </si>
  <si>
    <t>38 (44рус)</t>
  </si>
  <si>
    <t>Т 25 блуза</t>
  </si>
  <si>
    <t xml:space="preserve">38 (44рус) </t>
  </si>
  <si>
    <t>*Лапонька*</t>
  </si>
  <si>
    <t>Блузка Т 14</t>
  </si>
  <si>
    <t>Блузка Т 23</t>
  </si>
  <si>
    <t>№</t>
  </si>
  <si>
    <t>ПБ 11 платье</t>
  </si>
  <si>
    <t>Omea</t>
  </si>
  <si>
    <t>Блузка Т 19</t>
  </si>
  <si>
    <t>38  (рус44)</t>
  </si>
  <si>
    <t>П151 платье "Зина"</t>
  </si>
  <si>
    <t>ПБ 06 платье</t>
  </si>
  <si>
    <t>П156 "Инга"</t>
  </si>
  <si>
    <t>ИТОГО</t>
  </si>
  <si>
    <t>СДАНО</t>
  </si>
  <si>
    <t xml:space="preserve">ДОЛГ 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</si>
</sst>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6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164" fontId="0" fillId="0" borderId="1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4" fillId="0" borderId="1" xfId="1" applyFont="1" applyBorder="1" applyAlignment="1" applyProtection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vertical="center"/>
    </xf>
    <xf numFmtId="0" fontId="0" fillId="3" borderId="0" xfId="0" applyFill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937872&amp;postdays=0&amp;postorder=asc&amp;start=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37872&amp;postdays=0&amp;postorder=asc&amp;start=15" TargetMode="External"/><Relationship Id="rId1" Type="http://schemas.openxmlformats.org/officeDocument/2006/relationships/hyperlink" Target="http://forum.sibmama.ru/viewtopic.php?t=937872&amp;postdays=0&amp;postorder=asc&amp;start=0" TargetMode="External"/><Relationship Id="rId6" Type="http://schemas.openxmlformats.org/officeDocument/2006/relationships/hyperlink" Target="http://forum.sibmama.ru/viewtopic.php?t=937872&amp;postdays=0&amp;postorder=asc&amp;start=15" TargetMode="External"/><Relationship Id="rId5" Type="http://schemas.openxmlformats.org/officeDocument/2006/relationships/hyperlink" Target="http://forum.sibmama.ru/viewtopic.php?t=937872&amp;postdays=0&amp;postorder=asc&amp;start=15" TargetMode="External"/><Relationship Id="rId4" Type="http://schemas.openxmlformats.org/officeDocument/2006/relationships/hyperlink" Target="http://forum.sibmama.ru/viewtopic.php?t=937872&amp;postdays=0&amp;postorder=asc&amp;start=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8" sqref="J18"/>
    </sheetView>
  </sheetViews>
  <sheetFormatPr defaultRowHeight="15"/>
  <cols>
    <col min="1" max="1" width="5.7109375" style="10" customWidth="1"/>
    <col min="2" max="2" width="18.7109375" customWidth="1"/>
    <col min="3" max="3" width="31.85546875" customWidth="1"/>
    <col min="4" max="4" width="18.28515625" customWidth="1"/>
    <col min="5" max="5" width="15.28515625" style="7" customWidth="1"/>
    <col min="6" max="6" width="14.7109375" style="1" customWidth="1"/>
    <col min="7" max="7" width="15.42578125" customWidth="1"/>
    <col min="8" max="8" width="14" customWidth="1"/>
    <col min="9" max="9" width="11.5703125" customWidth="1"/>
    <col min="10" max="10" width="15.5703125" customWidth="1"/>
  </cols>
  <sheetData>
    <row r="1" spans="1:10">
      <c r="A1" s="28" t="s">
        <v>26</v>
      </c>
      <c r="B1" s="2" t="s">
        <v>0</v>
      </c>
      <c r="C1" s="2" t="s">
        <v>1</v>
      </c>
      <c r="D1" s="31" t="s">
        <v>5</v>
      </c>
      <c r="E1" s="6" t="s">
        <v>2</v>
      </c>
      <c r="F1" s="3" t="s">
        <v>4</v>
      </c>
      <c r="G1" s="2" t="s">
        <v>3</v>
      </c>
      <c r="H1" s="2" t="s">
        <v>34</v>
      </c>
      <c r="I1" s="8" t="s">
        <v>35</v>
      </c>
      <c r="J1" s="2" t="s">
        <v>36</v>
      </c>
    </row>
    <row r="2" spans="1:10">
      <c r="A2" s="28">
        <v>1</v>
      </c>
      <c r="B2" s="4" t="s">
        <v>7</v>
      </c>
      <c r="C2" s="5" t="s">
        <v>13</v>
      </c>
      <c r="D2" s="11" t="s">
        <v>6</v>
      </c>
      <c r="E2" s="6">
        <v>750</v>
      </c>
      <c r="F2" s="3">
        <f>E2*0.15+E2</f>
        <v>862.5</v>
      </c>
      <c r="G2" s="2">
        <v>13.6</v>
      </c>
      <c r="H2" s="27">
        <v>862.5</v>
      </c>
      <c r="I2" s="29">
        <v>870</v>
      </c>
      <c r="J2" s="17">
        <f>F2+G2-I2</f>
        <v>6.1000000000000227</v>
      </c>
    </row>
    <row r="3" spans="1:10">
      <c r="A3" s="28">
        <f>A2+1</f>
        <v>2</v>
      </c>
      <c r="B3" s="4" t="s">
        <v>8</v>
      </c>
      <c r="C3" s="5" t="s">
        <v>12</v>
      </c>
      <c r="D3" s="31" t="s">
        <v>9</v>
      </c>
      <c r="E3" s="6">
        <v>1050</v>
      </c>
      <c r="F3" s="3">
        <f t="shared" ref="F3:F14" si="0">E3*0.15+E3</f>
        <v>1207.5</v>
      </c>
      <c r="G3" s="2">
        <v>13.6</v>
      </c>
      <c r="H3" s="27">
        <v>1207.5</v>
      </c>
      <c r="I3" s="29">
        <v>1210</v>
      </c>
      <c r="J3" s="17">
        <f t="shared" ref="J3:J6" si="1">F3+G3-I3</f>
        <v>11.099999999999909</v>
      </c>
    </row>
    <row r="4" spans="1:10" s="26" customFormat="1">
      <c r="A4" s="22">
        <f>A3+1</f>
        <v>3</v>
      </c>
      <c r="B4" s="23" t="s">
        <v>10</v>
      </c>
      <c r="C4" s="19" t="s">
        <v>11</v>
      </c>
      <c r="D4" s="18" t="s">
        <v>16</v>
      </c>
      <c r="E4" s="20">
        <v>0</v>
      </c>
      <c r="F4" s="21">
        <f t="shared" si="0"/>
        <v>0</v>
      </c>
      <c r="G4" s="24"/>
      <c r="H4" s="25"/>
      <c r="I4" s="30"/>
      <c r="J4" s="17">
        <f t="shared" si="1"/>
        <v>0</v>
      </c>
    </row>
    <row r="5" spans="1:10">
      <c r="A5" s="33">
        <f>A4+1</f>
        <v>4</v>
      </c>
      <c r="B5" s="32" t="s">
        <v>14</v>
      </c>
      <c r="C5" s="19" t="s">
        <v>15</v>
      </c>
      <c r="D5" s="18" t="s">
        <v>16</v>
      </c>
      <c r="E5" s="20">
        <v>0</v>
      </c>
      <c r="F5" s="21">
        <f t="shared" si="0"/>
        <v>0</v>
      </c>
      <c r="G5" s="31"/>
      <c r="H5" s="8"/>
      <c r="I5" s="8"/>
      <c r="J5" s="17">
        <f t="shared" si="1"/>
        <v>0</v>
      </c>
    </row>
    <row r="6" spans="1:10">
      <c r="A6" s="33"/>
      <c r="B6" s="32"/>
      <c r="C6" s="19" t="s">
        <v>27</v>
      </c>
      <c r="D6" s="18" t="s">
        <v>16</v>
      </c>
      <c r="E6" s="20">
        <v>0</v>
      </c>
      <c r="F6" s="21">
        <f t="shared" si="0"/>
        <v>0</v>
      </c>
      <c r="G6" s="31"/>
      <c r="H6" s="27"/>
      <c r="I6" s="27"/>
      <c r="J6" s="17">
        <f t="shared" si="1"/>
        <v>0</v>
      </c>
    </row>
    <row r="7" spans="1:10">
      <c r="A7" s="33"/>
      <c r="B7" s="32"/>
      <c r="C7" s="5" t="s">
        <v>17</v>
      </c>
      <c r="D7" s="31" t="s">
        <v>16</v>
      </c>
      <c r="E7" s="6">
        <v>750</v>
      </c>
      <c r="F7" s="3">
        <f t="shared" si="0"/>
        <v>862.5</v>
      </c>
      <c r="G7" s="33">
        <v>54.4</v>
      </c>
      <c r="H7" s="35">
        <f>SUM(F7:F10)</f>
        <v>3588</v>
      </c>
      <c r="I7" s="35">
        <v>3600</v>
      </c>
      <c r="J7" s="35">
        <f>G7+H7-I7</f>
        <v>42.400000000000091</v>
      </c>
    </row>
    <row r="8" spans="1:10">
      <c r="A8" s="33"/>
      <c r="B8" s="32"/>
      <c r="C8" s="5" t="s">
        <v>31</v>
      </c>
      <c r="D8" s="31" t="s">
        <v>16</v>
      </c>
      <c r="E8" s="6">
        <v>800</v>
      </c>
      <c r="F8" s="3">
        <f t="shared" si="0"/>
        <v>920</v>
      </c>
      <c r="G8" s="33"/>
      <c r="H8" s="39"/>
      <c r="I8" s="39"/>
      <c r="J8" s="39"/>
    </row>
    <row r="9" spans="1:10">
      <c r="A9" s="33"/>
      <c r="B9" s="32"/>
      <c r="C9" s="5" t="s">
        <v>32</v>
      </c>
      <c r="D9" s="31" t="s">
        <v>16</v>
      </c>
      <c r="E9" s="6">
        <v>800</v>
      </c>
      <c r="F9" s="3">
        <f t="shared" si="0"/>
        <v>920</v>
      </c>
      <c r="G9" s="33"/>
      <c r="H9" s="39"/>
      <c r="I9" s="39"/>
      <c r="J9" s="39"/>
    </row>
    <row r="10" spans="1:10">
      <c r="A10" s="33"/>
      <c r="B10" s="32"/>
      <c r="C10" s="5" t="s">
        <v>33</v>
      </c>
      <c r="D10" s="31" t="s">
        <v>16</v>
      </c>
      <c r="E10" s="6">
        <v>770</v>
      </c>
      <c r="F10" s="3">
        <f t="shared" si="0"/>
        <v>885.5</v>
      </c>
      <c r="G10" s="33"/>
      <c r="H10" s="36"/>
      <c r="I10" s="36"/>
      <c r="J10" s="36"/>
    </row>
    <row r="11" spans="1:10">
      <c r="A11" s="33">
        <v>5</v>
      </c>
      <c r="B11" s="32" t="s">
        <v>18</v>
      </c>
      <c r="C11" s="5" t="s">
        <v>19</v>
      </c>
      <c r="D11" s="31" t="s">
        <v>20</v>
      </c>
      <c r="E11" s="6">
        <v>750</v>
      </c>
      <c r="F11" s="3">
        <f t="shared" si="0"/>
        <v>862.5</v>
      </c>
      <c r="G11" s="37">
        <v>27.2</v>
      </c>
      <c r="H11" s="35">
        <f>SUM(F11:F12)</f>
        <v>1782.5</v>
      </c>
      <c r="I11" s="35">
        <v>1782.5</v>
      </c>
      <c r="J11" s="35">
        <f>G11+H11-I11</f>
        <v>27.200000000000045</v>
      </c>
    </row>
    <row r="12" spans="1:10">
      <c r="A12" s="33"/>
      <c r="B12" s="32"/>
      <c r="C12" s="5" t="s">
        <v>21</v>
      </c>
      <c r="D12" s="31" t="s">
        <v>22</v>
      </c>
      <c r="E12" s="6">
        <v>800</v>
      </c>
      <c r="F12" s="3">
        <f t="shared" si="0"/>
        <v>920</v>
      </c>
      <c r="G12" s="38"/>
      <c r="H12" s="36"/>
      <c r="I12" s="36"/>
      <c r="J12" s="36"/>
    </row>
    <row r="13" spans="1:10">
      <c r="A13" s="33">
        <v>6</v>
      </c>
      <c r="B13" s="34" t="s">
        <v>23</v>
      </c>
      <c r="C13" s="9" t="s">
        <v>24</v>
      </c>
      <c r="D13" s="12" t="s">
        <v>22</v>
      </c>
      <c r="E13" s="6">
        <v>600</v>
      </c>
      <c r="F13" s="3">
        <f t="shared" si="0"/>
        <v>690</v>
      </c>
      <c r="G13" s="37">
        <v>27.2</v>
      </c>
      <c r="H13" s="35">
        <f>SUM(F13:F14)</f>
        <v>1403</v>
      </c>
      <c r="I13" s="35">
        <v>1403.5</v>
      </c>
      <c r="J13" s="35">
        <f>G13+H13-I13</f>
        <v>26.700000000000045</v>
      </c>
    </row>
    <row r="14" spans="1:10">
      <c r="A14" s="33"/>
      <c r="B14" s="34"/>
      <c r="C14" s="13" t="s">
        <v>25</v>
      </c>
      <c r="D14" s="12" t="s">
        <v>22</v>
      </c>
      <c r="E14" s="6">
        <v>620</v>
      </c>
      <c r="F14" s="3">
        <f t="shared" si="0"/>
        <v>713</v>
      </c>
      <c r="G14" s="38"/>
      <c r="H14" s="36"/>
      <c r="I14" s="36"/>
      <c r="J14" s="36"/>
    </row>
    <row r="15" spans="1:10">
      <c r="A15" s="28">
        <v>7</v>
      </c>
      <c r="B15" s="14" t="s">
        <v>28</v>
      </c>
      <c r="C15" s="15" t="s">
        <v>29</v>
      </c>
      <c r="D15" s="16" t="s">
        <v>30</v>
      </c>
      <c r="E15" s="6">
        <v>600</v>
      </c>
      <c r="F15" s="17">
        <f>E15*0.15+E15</f>
        <v>690</v>
      </c>
      <c r="G15" s="31">
        <v>13.6</v>
      </c>
      <c r="H15" s="17">
        <f>F15</f>
        <v>690</v>
      </c>
      <c r="I15" s="29">
        <v>690</v>
      </c>
      <c r="J15" s="17">
        <f>G15+H15-I15</f>
        <v>13.600000000000023</v>
      </c>
    </row>
  </sheetData>
  <mergeCells count="18">
    <mergeCell ref="I13:I14"/>
    <mergeCell ref="J13:J14"/>
    <mergeCell ref="G11:G12"/>
    <mergeCell ref="G7:G10"/>
    <mergeCell ref="G13:G14"/>
    <mergeCell ref="H13:H14"/>
    <mergeCell ref="H11:H12"/>
    <mergeCell ref="H7:H10"/>
    <mergeCell ref="I7:I10"/>
    <mergeCell ref="J7:J10"/>
    <mergeCell ref="I11:I12"/>
    <mergeCell ref="J11:J12"/>
    <mergeCell ref="B11:B12"/>
    <mergeCell ref="A11:A12"/>
    <mergeCell ref="A13:A14"/>
    <mergeCell ref="B13:B14"/>
    <mergeCell ref="B5:B10"/>
    <mergeCell ref="A5:A10"/>
  </mergeCells>
  <hyperlinks>
    <hyperlink ref="B2" r:id="rId1" display="http://forum.sibmama.ru/viewtopic.php?t=937872&amp;postdays=0&amp;postorder=asc&amp;start=0"/>
    <hyperlink ref="B3" r:id="rId2" display="http://forum.sibmama.ru/viewtopic.php?t=937872&amp;postdays=0&amp;postorder=asc&amp;start=15"/>
    <hyperlink ref="B4" r:id="rId3" display="http://forum.sibmama.ru/viewtopic.php?t=937872&amp;postdays=0&amp;postorder=asc&amp;start=15"/>
    <hyperlink ref="B5" r:id="rId4" display="http://forum.sibmama.ru/viewtopic.php?t=937872&amp;postdays=0&amp;postorder=asc&amp;start=15"/>
    <hyperlink ref="B11" r:id="rId5" display="http://forum.sibmama.ru/viewtopic.php?t=937872&amp;postdays=0&amp;postorder=asc&amp;start=15"/>
    <hyperlink ref="B15" r:id="rId6" display="http://forum.sibmama.ru/viewtopic.php?t=937872&amp;postdays=0&amp;postorder=asc&amp;start=15"/>
  </hyperlinks>
  <pageMargins left="0.47" right="0.39" top="0.74803149606299213" bottom="0.74803149606299213" header="0.31496062992125984" footer="0.31496062992125984"/>
  <pageSetup paperSize="9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cp:lastPrinted>2014-02-05T15:49:10Z</cp:lastPrinted>
  <dcterms:created xsi:type="dcterms:W3CDTF">2014-02-04T09:48:37Z</dcterms:created>
  <dcterms:modified xsi:type="dcterms:W3CDTF">2014-02-14T15:43:55Z</dcterms:modified>
</cp:coreProperties>
</file>