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315" windowHeight="9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" i="1"/>
  <c r="J16"/>
  <c r="J12"/>
  <c r="J11"/>
  <c r="J5"/>
  <c r="J4"/>
  <c r="I19"/>
  <c r="I16"/>
  <c r="I12"/>
  <c r="I11"/>
  <c r="I5"/>
  <c r="I4"/>
  <c r="H19"/>
  <c r="H16"/>
  <c r="H4"/>
  <c r="H11"/>
  <c r="F19"/>
  <c r="F16"/>
  <c r="F11"/>
  <c r="F4"/>
  <c r="E9"/>
  <c r="E2"/>
  <c r="D3"/>
  <c r="E3" s="1"/>
  <c r="D5"/>
  <c r="D6"/>
  <c r="E6" s="1"/>
  <c r="F6" s="1"/>
  <c r="D7"/>
  <c r="E7" s="1"/>
  <c r="D8"/>
  <c r="E8" s="1"/>
  <c r="D9"/>
  <c r="D10"/>
  <c r="E10" s="1"/>
  <c r="D12"/>
  <c r="E12" s="1"/>
  <c r="D14"/>
  <c r="E14" s="1"/>
  <c r="D15"/>
  <c r="D17"/>
  <c r="D18"/>
  <c r="E18" s="1"/>
  <c r="D2"/>
  <c r="F2" s="1"/>
  <c r="E17" l="1"/>
  <c r="F17" s="1"/>
  <c r="F10"/>
  <c r="F9"/>
  <c r="E15"/>
  <c r="F15" s="1"/>
  <c r="E5"/>
  <c r="F5" s="1"/>
  <c r="F18"/>
  <c r="F12"/>
  <c r="F7"/>
  <c r="F14"/>
  <c r="F8"/>
  <c r="F3"/>
</calcChain>
</file>

<file path=xl/sharedStrings.xml><?xml version="1.0" encoding="utf-8"?>
<sst xmlns="http://schemas.openxmlformats.org/spreadsheetml/2006/main" count="38" uniqueCount="30">
  <si>
    <t xml:space="preserve">Ник </t>
  </si>
  <si>
    <t xml:space="preserve">Заказ </t>
  </si>
  <si>
    <t>Цена</t>
  </si>
  <si>
    <t>Цена со скидкой</t>
  </si>
  <si>
    <t>Орг 12%</t>
  </si>
  <si>
    <t>К оплате</t>
  </si>
  <si>
    <t>Оплачено</t>
  </si>
  <si>
    <t>Трансп</t>
  </si>
  <si>
    <t>Итого</t>
  </si>
  <si>
    <t>Долг +мне/-я</t>
  </si>
  <si>
    <t>Natalja*</t>
  </si>
  <si>
    <t>*Лапонька*</t>
  </si>
  <si>
    <t>Любим@чка</t>
  </si>
  <si>
    <t>Стриповна</t>
  </si>
  <si>
    <t>МАКОТУШКА</t>
  </si>
  <si>
    <t>П 264  46</t>
  </si>
  <si>
    <t>П 163  38</t>
  </si>
  <si>
    <t>ПБ 162  38</t>
  </si>
  <si>
    <t>П 266   38</t>
  </si>
  <si>
    <t>П 207  40</t>
  </si>
  <si>
    <t>П 202  40</t>
  </si>
  <si>
    <t>ПБ 41    46</t>
  </si>
  <si>
    <t>Елена Майзингер</t>
  </si>
  <si>
    <t>Ira_983</t>
  </si>
  <si>
    <t>П 222   44</t>
  </si>
  <si>
    <t>П 264   38</t>
  </si>
  <si>
    <t>Т  43   42</t>
  </si>
  <si>
    <t>Б 10   44</t>
  </si>
  <si>
    <t>Т 09   38</t>
  </si>
  <si>
    <t>Т 30   40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</si>
</sst>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2" fillId="2" borderId="1" xfId="1" applyFont="1" applyFill="1" applyBorder="1" applyAlignment="1" applyProtection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2" fillId="3" borderId="1" xfId="1" applyFont="1" applyFill="1" applyBorder="1" applyAlignment="1" applyProtection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2" fillId="4" borderId="1" xfId="1" applyFont="1" applyFill="1" applyBorder="1" applyAlignment="1" applyProtection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164" fontId="0" fillId="3" borderId="1" xfId="0" applyNumberFormat="1" applyFill="1" applyBorder="1"/>
    <xf numFmtId="164" fontId="0" fillId="2" borderId="1" xfId="0" applyNumberFormat="1" applyFill="1" applyBorder="1"/>
    <xf numFmtId="164" fontId="0" fillId="5" borderId="1" xfId="0" applyNumberForma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um.sibmama.ru/viewtopic.php?t=997908&amp;start=135" TargetMode="External"/><Relationship Id="rId13" Type="http://schemas.openxmlformats.org/officeDocument/2006/relationships/hyperlink" Target="http://forum.sibmama.ru/viewtopic.php?t=997908&amp;start=135" TargetMode="External"/><Relationship Id="rId3" Type="http://schemas.openxmlformats.org/officeDocument/2006/relationships/hyperlink" Target="http://forum.sibmama.ru/viewtopic.php?t=997908&amp;start=120" TargetMode="External"/><Relationship Id="rId7" Type="http://schemas.openxmlformats.org/officeDocument/2006/relationships/hyperlink" Target="http://forum.sibmama.ru/viewtopic.php?t=997908&amp;start=135" TargetMode="External"/><Relationship Id="rId12" Type="http://schemas.openxmlformats.org/officeDocument/2006/relationships/hyperlink" Target="http://forum.sibmama.ru/viewtopic.php?t=997908&amp;start=135" TargetMode="External"/><Relationship Id="rId2" Type="http://schemas.openxmlformats.org/officeDocument/2006/relationships/hyperlink" Target="http://forum.sibmama.ru/viewtopic.php?t=997908&amp;start=120" TargetMode="External"/><Relationship Id="rId1" Type="http://schemas.openxmlformats.org/officeDocument/2006/relationships/hyperlink" Target="http://forum.sibmama.ru/viewtopic.php?t=997908&amp;start=120" TargetMode="External"/><Relationship Id="rId6" Type="http://schemas.openxmlformats.org/officeDocument/2006/relationships/hyperlink" Target="http://forum.sibmama.ru/viewtopic.php?t=997908&amp;start=135" TargetMode="External"/><Relationship Id="rId11" Type="http://schemas.openxmlformats.org/officeDocument/2006/relationships/hyperlink" Target="http://forum.sibmama.ru/viewtopic.php?t=997908&amp;start=135" TargetMode="External"/><Relationship Id="rId5" Type="http://schemas.openxmlformats.org/officeDocument/2006/relationships/hyperlink" Target="http://forum.sibmama.ru/viewtopic.php?t=997908&amp;start=12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forum.sibmama.ru/viewtopic.php?t=997908&amp;start=135" TargetMode="External"/><Relationship Id="rId4" Type="http://schemas.openxmlformats.org/officeDocument/2006/relationships/hyperlink" Target="http://forum.sibmama.ru/viewtopic.php?t=997908&amp;start=120" TargetMode="External"/><Relationship Id="rId9" Type="http://schemas.openxmlformats.org/officeDocument/2006/relationships/hyperlink" Target="http://forum.sibmama.ru/viewtopic.php?t=997908&amp;start=135" TargetMode="External"/><Relationship Id="rId14" Type="http://schemas.openxmlformats.org/officeDocument/2006/relationships/hyperlink" Target="http://forum.sibmama.ru/viewtopic.php?t=997908&amp;start=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22" sqref="I22"/>
    </sheetView>
  </sheetViews>
  <sheetFormatPr defaultRowHeight="15"/>
  <cols>
    <col min="1" max="1" width="17.42578125" customWidth="1"/>
    <col min="2" max="2" width="13.5703125" customWidth="1"/>
    <col min="3" max="3" width="12" customWidth="1"/>
    <col min="4" max="4" width="16.28515625" customWidth="1"/>
    <col min="5" max="5" width="11.7109375" customWidth="1"/>
    <col min="6" max="6" width="11.85546875" customWidth="1"/>
    <col min="7" max="7" width="11.140625" customWidth="1"/>
    <col min="8" max="8" width="11.7109375" customWidth="1"/>
    <col min="9" max="9" width="12.7109375" customWidth="1"/>
    <col min="10" max="10" width="13.285156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12" t="s">
        <v>11</v>
      </c>
      <c r="B2" s="13" t="s">
        <v>16</v>
      </c>
      <c r="C2" s="14">
        <v>820</v>
      </c>
      <c r="D2" s="14">
        <f>C2-(C2/100*2)</f>
        <v>803.6</v>
      </c>
      <c r="E2" s="14">
        <f>D2/100*12</f>
        <v>96.431999999999988</v>
      </c>
      <c r="F2" s="14">
        <f>D2+E2</f>
        <v>900.03200000000004</v>
      </c>
      <c r="G2" s="16"/>
      <c r="H2" s="14">
        <v>11.54</v>
      </c>
      <c r="I2" s="15"/>
      <c r="J2" s="15"/>
    </row>
    <row r="3" spans="1:10">
      <c r="A3" s="12" t="s">
        <v>11</v>
      </c>
      <c r="B3" s="13" t="s">
        <v>17</v>
      </c>
      <c r="C3" s="14">
        <v>1000</v>
      </c>
      <c r="D3" s="14">
        <f t="shared" ref="D3:D18" si="0">C3-(C3/100*2)</f>
        <v>980</v>
      </c>
      <c r="E3" s="14">
        <f t="shared" ref="E3:E18" si="1">D3/100*12</f>
        <v>117.60000000000001</v>
      </c>
      <c r="F3" s="14">
        <f t="shared" ref="F3:F18" si="2">D3+E3</f>
        <v>1097.5999999999999</v>
      </c>
      <c r="G3" s="16"/>
      <c r="H3" s="14">
        <v>11.54</v>
      </c>
      <c r="I3" s="15"/>
      <c r="J3" s="15"/>
    </row>
    <row r="4" spans="1:10">
      <c r="A4" s="12"/>
      <c r="B4" s="13"/>
      <c r="C4" s="14"/>
      <c r="D4" s="14"/>
      <c r="E4" s="14"/>
      <c r="F4" s="14">
        <f>SUM(F2:F3)</f>
        <v>1997.6320000000001</v>
      </c>
      <c r="G4" s="16">
        <v>2000</v>
      </c>
      <c r="H4" s="14">
        <f>SUM(H2:H3)</f>
        <v>23.08</v>
      </c>
      <c r="I4" s="16">
        <f>F4+H4</f>
        <v>2020.712</v>
      </c>
      <c r="J4" s="16">
        <f>I4-G4</f>
        <v>20.711999999999989</v>
      </c>
    </row>
    <row r="5" spans="1:10">
      <c r="A5" s="8" t="s">
        <v>23</v>
      </c>
      <c r="B5" s="9" t="s">
        <v>24</v>
      </c>
      <c r="C5" s="10">
        <v>1050</v>
      </c>
      <c r="D5" s="10">
        <f t="shared" si="0"/>
        <v>1029</v>
      </c>
      <c r="E5" s="10">
        <f t="shared" si="1"/>
        <v>123.47999999999999</v>
      </c>
      <c r="F5" s="10">
        <f t="shared" si="2"/>
        <v>1152.48</v>
      </c>
      <c r="G5" s="17">
        <v>1152.48</v>
      </c>
      <c r="H5" s="19">
        <v>11.54</v>
      </c>
      <c r="I5" s="17">
        <f>F5+H5</f>
        <v>1164.02</v>
      </c>
      <c r="J5" s="17">
        <f>I5-G5</f>
        <v>11.539999999999964</v>
      </c>
    </row>
    <row r="6" spans="1:10">
      <c r="A6" s="12" t="s">
        <v>10</v>
      </c>
      <c r="B6" s="13" t="s">
        <v>18</v>
      </c>
      <c r="C6" s="14">
        <v>920</v>
      </c>
      <c r="D6" s="14">
        <f t="shared" si="0"/>
        <v>901.6</v>
      </c>
      <c r="E6" s="14">
        <f t="shared" si="1"/>
        <v>108.19200000000001</v>
      </c>
      <c r="F6" s="14">
        <f t="shared" si="2"/>
        <v>1009.792</v>
      </c>
      <c r="G6" s="16"/>
      <c r="H6" s="14">
        <v>11.54</v>
      </c>
      <c r="I6" s="15"/>
      <c r="J6" s="15"/>
    </row>
    <row r="7" spans="1:10">
      <c r="A7" s="12" t="s">
        <v>10</v>
      </c>
      <c r="B7" s="13" t="s">
        <v>19</v>
      </c>
      <c r="C7" s="14">
        <v>950</v>
      </c>
      <c r="D7" s="14">
        <f t="shared" si="0"/>
        <v>931</v>
      </c>
      <c r="E7" s="14">
        <f t="shared" si="1"/>
        <v>111.72</v>
      </c>
      <c r="F7" s="14">
        <f t="shared" si="2"/>
        <v>1042.72</v>
      </c>
      <c r="G7" s="16"/>
      <c r="H7" s="14">
        <v>11.54</v>
      </c>
      <c r="I7" s="15"/>
      <c r="J7" s="15"/>
    </row>
    <row r="8" spans="1:10">
      <c r="A8" s="12" t="s">
        <v>10</v>
      </c>
      <c r="B8" s="13" t="s">
        <v>20</v>
      </c>
      <c r="C8" s="14">
        <v>720</v>
      </c>
      <c r="D8" s="14">
        <f t="shared" si="0"/>
        <v>705.6</v>
      </c>
      <c r="E8" s="14">
        <f t="shared" si="1"/>
        <v>84.671999999999997</v>
      </c>
      <c r="F8" s="14">
        <f t="shared" si="2"/>
        <v>790.27200000000005</v>
      </c>
      <c r="G8" s="16"/>
      <c r="H8" s="14">
        <v>11.54</v>
      </c>
      <c r="I8" s="15"/>
      <c r="J8" s="15"/>
    </row>
    <row r="9" spans="1:10">
      <c r="A9" s="12" t="s">
        <v>10</v>
      </c>
      <c r="B9" s="13" t="s">
        <v>21</v>
      </c>
      <c r="C9" s="14">
        <v>940</v>
      </c>
      <c r="D9" s="14">
        <f t="shared" si="0"/>
        <v>921.2</v>
      </c>
      <c r="E9" s="14">
        <f t="shared" si="1"/>
        <v>110.544</v>
      </c>
      <c r="F9" s="14">
        <f t="shared" si="2"/>
        <v>1031.7440000000001</v>
      </c>
      <c r="G9" s="16"/>
      <c r="H9" s="14">
        <v>11.54</v>
      </c>
      <c r="I9" s="15"/>
      <c r="J9" s="15"/>
    </row>
    <row r="10" spans="1:10">
      <c r="A10" s="12" t="s">
        <v>10</v>
      </c>
      <c r="B10" s="13" t="s">
        <v>29</v>
      </c>
      <c r="C10" s="14">
        <v>570</v>
      </c>
      <c r="D10" s="14">
        <f t="shared" si="0"/>
        <v>558.6</v>
      </c>
      <c r="E10" s="14">
        <f t="shared" si="1"/>
        <v>67.032000000000011</v>
      </c>
      <c r="F10" s="14">
        <f t="shared" si="2"/>
        <v>625.63200000000006</v>
      </c>
      <c r="G10" s="16"/>
      <c r="H10" s="14">
        <v>11.54</v>
      </c>
      <c r="I10" s="15"/>
      <c r="J10" s="15"/>
    </row>
    <row r="11" spans="1:10">
      <c r="A11" s="12"/>
      <c r="B11" s="13"/>
      <c r="C11" s="14"/>
      <c r="D11" s="14"/>
      <c r="E11" s="14"/>
      <c r="F11" s="14">
        <f>SUM(F6:F10)</f>
        <v>4500.16</v>
      </c>
      <c r="G11" s="16">
        <v>4500.16</v>
      </c>
      <c r="H11" s="14">
        <f>SUM(H6:H10)</f>
        <v>57.699999999999996</v>
      </c>
      <c r="I11" s="16">
        <f>F11+H11</f>
        <v>4557.8599999999997</v>
      </c>
      <c r="J11" s="16">
        <f>I11-G11</f>
        <v>57.699999999999818</v>
      </c>
    </row>
    <row r="12" spans="1:10">
      <c r="A12" s="8" t="s">
        <v>22</v>
      </c>
      <c r="B12" s="9" t="s">
        <v>25</v>
      </c>
      <c r="C12" s="10">
        <v>960</v>
      </c>
      <c r="D12" s="10">
        <f t="shared" si="0"/>
        <v>940.8</v>
      </c>
      <c r="E12" s="10">
        <f t="shared" si="1"/>
        <v>112.89599999999999</v>
      </c>
      <c r="F12" s="10">
        <f t="shared" si="2"/>
        <v>1053.6959999999999</v>
      </c>
      <c r="G12" s="17">
        <v>1053.7</v>
      </c>
      <c r="H12" s="19">
        <v>11.54</v>
      </c>
      <c r="I12" s="17">
        <f>F12+H12</f>
        <v>1065.2359999999999</v>
      </c>
      <c r="J12" s="17">
        <f>I12-G12</f>
        <v>11.535999999999831</v>
      </c>
    </row>
    <row r="13" spans="1:10">
      <c r="A13" s="4" t="s">
        <v>12</v>
      </c>
      <c r="B13" s="5" t="s">
        <v>15</v>
      </c>
      <c r="C13" s="6">
        <v>960</v>
      </c>
      <c r="D13" s="6"/>
      <c r="E13" s="6"/>
      <c r="F13" s="6"/>
      <c r="G13" s="18"/>
      <c r="H13" s="6"/>
      <c r="I13" s="7"/>
      <c r="J13" s="7"/>
    </row>
    <row r="14" spans="1:10">
      <c r="A14" s="12" t="s">
        <v>14</v>
      </c>
      <c r="B14" s="13" t="s">
        <v>26</v>
      </c>
      <c r="C14" s="14">
        <v>620</v>
      </c>
      <c r="D14" s="14">
        <f t="shared" si="0"/>
        <v>607.6</v>
      </c>
      <c r="E14" s="14">
        <f t="shared" si="1"/>
        <v>72.912000000000006</v>
      </c>
      <c r="F14" s="14">
        <f t="shared" si="2"/>
        <v>680.51200000000006</v>
      </c>
      <c r="G14" s="16"/>
      <c r="H14" s="14">
        <v>11.54</v>
      </c>
      <c r="I14" s="15"/>
      <c r="J14" s="15"/>
    </row>
    <row r="15" spans="1:10">
      <c r="A15" s="12" t="s">
        <v>14</v>
      </c>
      <c r="B15" s="13" t="s">
        <v>27</v>
      </c>
      <c r="C15" s="14">
        <v>650</v>
      </c>
      <c r="D15" s="14">
        <f t="shared" si="0"/>
        <v>637</v>
      </c>
      <c r="E15" s="14">
        <f t="shared" si="1"/>
        <v>76.44</v>
      </c>
      <c r="F15" s="14">
        <f t="shared" si="2"/>
        <v>713.44</v>
      </c>
      <c r="G15" s="16"/>
      <c r="H15" s="14">
        <v>11.54</v>
      </c>
      <c r="I15" s="15"/>
      <c r="J15" s="15"/>
    </row>
    <row r="16" spans="1:10">
      <c r="A16" s="12"/>
      <c r="B16" s="13"/>
      <c r="C16" s="14"/>
      <c r="D16" s="14"/>
      <c r="E16" s="14"/>
      <c r="F16" s="14">
        <f>SUM(F14:F15)</f>
        <v>1393.9520000000002</v>
      </c>
      <c r="G16" s="16">
        <v>1400</v>
      </c>
      <c r="H16" s="14">
        <f>SUM(H14:H15)</f>
        <v>23.08</v>
      </c>
      <c r="I16" s="16">
        <f>F16+H16</f>
        <v>1417.0320000000002</v>
      </c>
      <c r="J16" s="16">
        <f>I16-G16</f>
        <v>17.032000000000153</v>
      </c>
    </row>
    <row r="17" spans="1:10">
      <c r="A17" s="8" t="s">
        <v>13</v>
      </c>
      <c r="B17" s="9" t="s">
        <v>16</v>
      </c>
      <c r="C17" s="10">
        <v>820</v>
      </c>
      <c r="D17" s="10">
        <f t="shared" si="0"/>
        <v>803.6</v>
      </c>
      <c r="E17" s="10">
        <f t="shared" si="1"/>
        <v>96.431999999999988</v>
      </c>
      <c r="F17" s="10">
        <f t="shared" si="2"/>
        <v>900.03200000000004</v>
      </c>
      <c r="G17" s="17"/>
      <c r="H17" s="19">
        <v>11.54</v>
      </c>
      <c r="I17" s="11"/>
      <c r="J17" s="11"/>
    </row>
    <row r="18" spans="1:10">
      <c r="A18" s="8" t="s">
        <v>13</v>
      </c>
      <c r="B18" s="9" t="s">
        <v>28</v>
      </c>
      <c r="C18" s="10">
        <v>300</v>
      </c>
      <c r="D18" s="10">
        <f t="shared" si="0"/>
        <v>294</v>
      </c>
      <c r="E18" s="10">
        <f t="shared" si="1"/>
        <v>35.28</v>
      </c>
      <c r="F18" s="10">
        <f t="shared" si="2"/>
        <v>329.28</v>
      </c>
      <c r="G18" s="17"/>
      <c r="H18" s="19">
        <v>11.54</v>
      </c>
      <c r="I18" s="11"/>
      <c r="J18" s="11"/>
    </row>
    <row r="19" spans="1:10">
      <c r="A19" s="8"/>
      <c r="B19" s="9"/>
      <c r="C19" s="10"/>
      <c r="D19" s="10"/>
      <c r="E19" s="10"/>
      <c r="F19" s="10">
        <f>SUM(F17:F18)</f>
        <v>1229.3119999999999</v>
      </c>
      <c r="G19" s="17">
        <v>1230</v>
      </c>
      <c r="H19" s="10">
        <f>SUM(H17:H18)</f>
        <v>23.08</v>
      </c>
      <c r="I19" s="17">
        <f>F19+H19</f>
        <v>1252.3919999999998</v>
      </c>
      <c r="J19" s="17">
        <f>I19-G19</f>
        <v>22.391999999999825</v>
      </c>
    </row>
    <row r="20" spans="1:10">
      <c r="A20" s="2"/>
      <c r="B20" s="2"/>
      <c r="C20" s="2"/>
      <c r="D20" s="3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sortState ref="A2:J15">
    <sortCondition ref="A2"/>
  </sortState>
  <hyperlinks>
    <hyperlink ref="A6" r:id="rId1" display="http://forum.sibmama.ru/viewtopic.php?t=997908&amp;start=120"/>
    <hyperlink ref="A7" r:id="rId2" display="http://forum.sibmama.ru/viewtopic.php?t=997908&amp;start=120"/>
    <hyperlink ref="A8" r:id="rId3" display="http://forum.sibmama.ru/viewtopic.php?t=997908&amp;start=120"/>
    <hyperlink ref="A9" r:id="rId4" display="http://forum.sibmama.ru/viewtopic.php?t=997908&amp;start=120"/>
    <hyperlink ref="A10" r:id="rId5" display="http://forum.sibmama.ru/viewtopic.php?t=997908&amp;start=120"/>
    <hyperlink ref="A2" r:id="rId6" display="http://forum.sibmama.ru/viewtopic.php?t=997908&amp;start=135"/>
    <hyperlink ref="A3" r:id="rId7" display="http://forum.sibmama.ru/viewtopic.php?t=997908&amp;start=135"/>
    <hyperlink ref="A13" r:id="rId8" display="http://forum.sibmama.ru/viewtopic.php?t=997908&amp;start=135"/>
    <hyperlink ref="A17" r:id="rId9" display="http://forum.sibmama.ru/viewtopic.php?t=997908&amp;start=135"/>
    <hyperlink ref="A18" r:id="rId10" display="http://forum.sibmama.ru/viewtopic.php?t=997908&amp;start=135"/>
    <hyperlink ref="A14" r:id="rId11" display="http://forum.sibmama.ru/viewtopic.php?t=997908&amp;start=135"/>
    <hyperlink ref="A15" r:id="rId12" display="http://forum.sibmama.ru/viewtopic.php?t=997908&amp;start=135"/>
    <hyperlink ref="A12" r:id="rId13" display="http://forum.sibmama.ru/viewtopic.php?t=997908&amp;start=135"/>
    <hyperlink ref="A5" r:id="rId14" display="http://forum.sibmama.ru/viewtopic.php?t=997908&amp;start=150"/>
  </hyperlinks>
  <pageMargins left="0.7" right="0.7" top="0.75" bottom="0.75" header="0.3" footer="0.3"/>
  <pageSetup paperSize="9"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2014-09-01T15:57:52Z</dcterms:created>
  <dcterms:modified xsi:type="dcterms:W3CDTF">2014-09-10T12:38:38Z</dcterms:modified>
</cp:coreProperties>
</file>