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7235" windowHeight="74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" i="1"/>
  <c r="I6"/>
  <c r="I16"/>
  <c r="I20"/>
  <c r="I24"/>
  <c r="I2"/>
  <c r="H25"/>
  <c r="H24"/>
  <c r="H20"/>
  <c r="H16"/>
  <c r="H6"/>
  <c r="H3"/>
  <c r="H2"/>
  <c r="G24"/>
  <c r="G20"/>
  <c r="G16"/>
  <c r="G6"/>
  <c r="E24"/>
  <c r="E20"/>
  <c r="E16"/>
  <c r="E6"/>
  <c r="E3"/>
  <c r="E4"/>
  <c r="E9"/>
  <c r="E14"/>
  <c r="E18"/>
  <c r="E19"/>
  <c r="E23"/>
  <c r="E2"/>
  <c r="D3"/>
  <c r="D4"/>
  <c r="D5"/>
  <c r="E5" s="1"/>
  <c r="D9"/>
  <c r="D10"/>
  <c r="E10" s="1"/>
  <c r="D11"/>
  <c r="E11" s="1"/>
  <c r="D14"/>
  <c r="D15"/>
  <c r="E15" s="1"/>
  <c r="D17"/>
  <c r="E17" s="1"/>
  <c r="D18"/>
  <c r="D19"/>
  <c r="D21"/>
  <c r="E21" s="1"/>
  <c r="D23"/>
  <c r="D2"/>
</calcChain>
</file>

<file path=xl/sharedStrings.xml><?xml version="1.0" encoding="utf-8"?>
<sst xmlns="http://schemas.openxmlformats.org/spreadsheetml/2006/main" count="52" uniqueCount="39">
  <si>
    <t>Ник</t>
  </si>
  <si>
    <t>Заказ</t>
  </si>
  <si>
    <t>Цена</t>
  </si>
  <si>
    <t>Цена со скидкой</t>
  </si>
  <si>
    <t>Сдано</t>
  </si>
  <si>
    <t>Трансп</t>
  </si>
  <si>
    <t>Итог</t>
  </si>
  <si>
    <t>Долг +мне/-я</t>
  </si>
  <si>
    <t>Natalja*</t>
  </si>
  <si>
    <t>TatyanaCh</t>
  </si>
  <si>
    <t>СеньоРита</t>
  </si>
  <si>
    <t>Вишневая Леди</t>
  </si>
  <si>
    <t>ElenKa80</t>
  </si>
  <si>
    <t>Зафира</t>
  </si>
  <si>
    <t>Lучик</t>
  </si>
  <si>
    <t>П162  42</t>
  </si>
  <si>
    <t>П260  38</t>
  </si>
  <si>
    <t>Б15  38</t>
  </si>
  <si>
    <t>ПБ05  44</t>
  </si>
  <si>
    <t>ПБ05  48</t>
  </si>
  <si>
    <t>Т19  38</t>
  </si>
  <si>
    <t>Т45  38</t>
  </si>
  <si>
    <t>Б10  38</t>
  </si>
  <si>
    <t>П262  44</t>
  </si>
  <si>
    <t>П163  40</t>
  </si>
  <si>
    <t>П100  38</t>
  </si>
  <si>
    <t>П285   40</t>
  </si>
  <si>
    <t>П287  44</t>
  </si>
  <si>
    <t>ИринаS22</t>
  </si>
  <si>
    <t>kopIRA</t>
  </si>
  <si>
    <t>П160  38</t>
  </si>
  <si>
    <t>П162  38</t>
  </si>
  <si>
    <t>П279  38</t>
  </si>
  <si>
    <t>П272  38</t>
  </si>
  <si>
    <t>ПБ02  48</t>
  </si>
  <si>
    <t xml:space="preserve">С орг 12% </t>
  </si>
  <si>
    <t>итого</t>
  </si>
  <si>
    <t>пристрой</t>
  </si>
  <si>
    <t>880,00р</t>
  </si>
</sst>
</file>

<file path=xl/styles.xml><?xml version="1.0" encoding="utf-8"?>
<styleSheet xmlns="http://schemas.openxmlformats.org/spreadsheetml/2006/main">
  <numFmts count="2">
    <numFmt numFmtId="8" formatCode="#,##0.00&quot;р.&quot;;[Red]\-#,##0.00&quot;р.&quot;"/>
    <numFmt numFmtId="164" formatCode="#,##0.00&quot;р.&quot;"/>
  </numFmts>
  <fonts count="2">
    <font>
      <sz val="11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3" borderId="1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164" fontId="0" fillId="3" borderId="1" xfId="0" applyNumberFormat="1" applyFill="1" applyBorder="1" applyAlignment="1"/>
    <xf numFmtId="164" fontId="0" fillId="2" borderId="1" xfId="0" applyNumberFormat="1" applyFill="1" applyBorder="1" applyAlignment="1"/>
    <xf numFmtId="164" fontId="0" fillId="4" borderId="1" xfId="0" applyNumberFormat="1" applyFill="1" applyBorder="1" applyAlignment="1"/>
    <xf numFmtId="0" fontId="0" fillId="0" borderId="0" xfId="0" applyAlignment="1">
      <alignment horizontal="center"/>
    </xf>
    <xf numFmtId="8" fontId="0" fillId="0" borderId="1" xfId="0" applyNumberFormat="1" applyBorder="1" applyAlignment="1">
      <alignment horizontal="center"/>
    </xf>
    <xf numFmtId="8" fontId="0" fillId="3" borderId="1" xfId="0" applyNumberFormat="1" applyFill="1" applyBorder="1" applyAlignment="1">
      <alignment horizontal="center"/>
    </xf>
    <xf numFmtId="8" fontId="0" fillId="2" borderId="1" xfId="0" applyNumberFormat="1" applyFill="1" applyBorder="1" applyAlignment="1">
      <alignment horizontal="center"/>
    </xf>
    <xf numFmtId="8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164" fontId="0" fillId="5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workbookViewId="0">
      <selection activeCell="I29" sqref="I29"/>
    </sheetView>
  </sheetViews>
  <sheetFormatPr defaultRowHeight="15"/>
  <cols>
    <col min="1" max="1" width="16.85546875" customWidth="1"/>
    <col min="2" max="2" width="13.140625" customWidth="1"/>
    <col min="3" max="3" width="11.5703125" customWidth="1"/>
    <col min="4" max="4" width="15.7109375" customWidth="1"/>
    <col min="5" max="5" width="12.7109375" customWidth="1"/>
    <col min="6" max="6" width="11.5703125" customWidth="1"/>
    <col min="7" max="7" width="11.7109375" customWidth="1"/>
    <col min="8" max="8" width="11.5703125" customWidth="1"/>
    <col min="9" max="9" width="13.28515625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35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>
      <c r="A2" s="5" t="s">
        <v>12</v>
      </c>
      <c r="B2" s="6" t="s">
        <v>15</v>
      </c>
      <c r="C2" s="7">
        <v>820</v>
      </c>
      <c r="D2" s="7">
        <f>C2-(C2/100*3)</f>
        <v>795.4</v>
      </c>
      <c r="E2" s="7">
        <f>D2+(D2/100*12)</f>
        <v>890.84799999999996</v>
      </c>
      <c r="F2" s="15">
        <v>891</v>
      </c>
      <c r="G2" s="20">
        <v>12.5</v>
      </c>
      <c r="H2" s="7">
        <f>E2+G2</f>
        <v>903.34799999999996</v>
      </c>
      <c r="I2" s="7">
        <f>H2-F2</f>
        <v>12.347999999999956</v>
      </c>
    </row>
    <row r="3" spans="1:9">
      <c r="A3" s="2" t="s">
        <v>29</v>
      </c>
      <c r="B3" s="3" t="s">
        <v>30</v>
      </c>
      <c r="C3" s="4">
        <v>770</v>
      </c>
      <c r="D3" s="4">
        <f t="shared" ref="D3:D23" si="0">C3-(C3/100*3)</f>
        <v>746.9</v>
      </c>
      <c r="E3" s="4">
        <f t="shared" ref="E3:E23" si="1">D3+(D3/100*12)</f>
        <v>836.52800000000002</v>
      </c>
      <c r="F3" s="16">
        <v>840</v>
      </c>
      <c r="G3" s="21">
        <v>12.5</v>
      </c>
      <c r="H3" s="4">
        <f>E3+G3</f>
        <v>849.02800000000002</v>
      </c>
      <c r="I3" s="4">
        <f t="shared" ref="I3:I24" si="2">H3-F3</f>
        <v>9.02800000000002</v>
      </c>
    </row>
    <row r="4" spans="1:9">
      <c r="A4" s="5" t="s">
        <v>14</v>
      </c>
      <c r="B4" s="6" t="s">
        <v>16</v>
      </c>
      <c r="C4" s="7">
        <v>830</v>
      </c>
      <c r="D4" s="7">
        <f t="shared" si="0"/>
        <v>805.1</v>
      </c>
      <c r="E4" s="7">
        <f t="shared" si="1"/>
        <v>901.71199999999999</v>
      </c>
      <c r="F4" s="15"/>
      <c r="G4" s="20">
        <v>12.5</v>
      </c>
      <c r="H4" s="6"/>
      <c r="I4" s="7"/>
    </row>
    <row r="5" spans="1:9">
      <c r="A5" s="5" t="s">
        <v>14</v>
      </c>
      <c r="B5" s="6" t="s">
        <v>17</v>
      </c>
      <c r="C5" s="7">
        <v>670</v>
      </c>
      <c r="D5" s="7">
        <f t="shared" si="0"/>
        <v>649.9</v>
      </c>
      <c r="E5" s="7">
        <f t="shared" si="1"/>
        <v>727.88799999999992</v>
      </c>
      <c r="F5" s="15"/>
      <c r="G5" s="20">
        <v>12.5</v>
      </c>
      <c r="H5" s="6"/>
      <c r="I5" s="7"/>
    </row>
    <row r="6" spans="1:9">
      <c r="A6" s="12" t="s">
        <v>36</v>
      </c>
      <c r="B6" s="12"/>
      <c r="C6" s="7"/>
      <c r="D6" s="7"/>
      <c r="E6" s="7">
        <f>SUM(E4:E5)</f>
        <v>1629.6</v>
      </c>
      <c r="F6" s="15">
        <v>1630</v>
      </c>
      <c r="G6" s="20">
        <f>SUM(G4:G5)</f>
        <v>25</v>
      </c>
      <c r="H6" s="7">
        <f>E6+G6</f>
        <v>1654.6</v>
      </c>
      <c r="I6" s="7">
        <f t="shared" si="2"/>
        <v>24.599999999999909</v>
      </c>
    </row>
    <row r="7" spans="1:9">
      <c r="A7" s="8" t="s">
        <v>8</v>
      </c>
      <c r="B7" s="9" t="s">
        <v>18</v>
      </c>
      <c r="C7" s="10">
        <v>1000</v>
      </c>
      <c r="D7" s="10"/>
      <c r="E7" s="10"/>
      <c r="F7" s="17"/>
      <c r="G7" s="9"/>
      <c r="H7" s="9"/>
      <c r="I7" s="10"/>
    </row>
    <row r="8" spans="1:9">
      <c r="A8" s="8" t="s">
        <v>8</v>
      </c>
      <c r="B8" s="9" t="s">
        <v>19</v>
      </c>
      <c r="C8" s="10">
        <v>1000</v>
      </c>
      <c r="D8" s="10"/>
      <c r="E8" s="10"/>
      <c r="F8" s="17"/>
      <c r="G8" s="9"/>
      <c r="H8" s="9"/>
      <c r="I8" s="10"/>
    </row>
    <row r="9" spans="1:9">
      <c r="A9" s="11" t="s">
        <v>9</v>
      </c>
      <c r="B9" s="9" t="s">
        <v>20</v>
      </c>
      <c r="C9" s="10">
        <v>600</v>
      </c>
      <c r="D9" s="10">
        <f t="shared" si="0"/>
        <v>582</v>
      </c>
      <c r="E9" s="10">
        <f t="shared" si="1"/>
        <v>651.84</v>
      </c>
      <c r="F9" s="17"/>
      <c r="G9" s="9"/>
      <c r="H9" s="9"/>
      <c r="I9" s="10"/>
    </row>
    <row r="10" spans="1:9">
      <c r="A10" s="11" t="s">
        <v>9</v>
      </c>
      <c r="B10" s="9" t="s">
        <v>21</v>
      </c>
      <c r="C10" s="10">
        <v>760</v>
      </c>
      <c r="D10" s="10">
        <f t="shared" si="0"/>
        <v>737.2</v>
      </c>
      <c r="E10" s="10">
        <f t="shared" si="1"/>
        <v>825.6640000000001</v>
      </c>
      <c r="F10" s="17"/>
      <c r="G10" s="9"/>
      <c r="H10" s="9"/>
      <c r="I10" s="10"/>
    </row>
    <row r="11" spans="1:9">
      <c r="A11" s="11" t="s">
        <v>9</v>
      </c>
      <c r="B11" s="9" t="s">
        <v>22</v>
      </c>
      <c r="C11" s="10">
        <v>650</v>
      </c>
      <c r="D11" s="10">
        <f t="shared" si="0"/>
        <v>630.5</v>
      </c>
      <c r="E11" s="10">
        <f t="shared" si="1"/>
        <v>706.16</v>
      </c>
      <c r="F11" s="17"/>
      <c r="G11" s="9"/>
      <c r="H11" s="9"/>
      <c r="I11" s="10"/>
    </row>
    <row r="12" spans="1:9">
      <c r="A12" s="14"/>
      <c r="B12" s="14"/>
      <c r="C12" s="10"/>
      <c r="D12" s="10"/>
      <c r="E12" s="10"/>
      <c r="F12" s="17"/>
      <c r="G12" s="9"/>
      <c r="H12" s="9"/>
      <c r="I12" s="10"/>
    </row>
    <row r="13" spans="1:9">
      <c r="A13" s="11" t="s">
        <v>11</v>
      </c>
      <c r="B13" s="9" t="s">
        <v>23</v>
      </c>
      <c r="C13" s="10"/>
      <c r="D13" s="10"/>
      <c r="E13" s="10"/>
      <c r="F13" s="17"/>
      <c r="G13" s="9"/>
      <c r="H13" s="9"/>
      <c r="I13" s="10"/>
    </row>
    <row r="14" spans="1:9">
      <c r="A14" s="5" t="s">
        <v>13</v>
      </c>
      <c r="B14" s="6" t="s">
        <v>34</v>
      </c>
      <c r="C14" s="7">
        <v>1000</v>
      </c>
      <c r="D14" s="7">
        <f t="shared" si="0"/>
        <v>970</v>
      </c>
      <c r="E14" s="7">
        <f t="shared" si="1"/>
        <v>1086.4000000000001</v>
      </c>
      <c r="F14" s="15"/>
      <c r="G14" s="20">
        <v>12.5</v>
      </c>
      <c r="H14" s="6"/>
      <c r="I14" s="7"/>
    </row>
    <row r="15" spans="1:9">
      <c r="A15" s="5" t="s">
        <v>13</v>
      </c>
      <c r="B15" s="6" t="s">
        <v>24</v>
      </c>
      <c r="C15" s="7">
        <v>820</v>
      </c>
      <c r="D15" s="7">
        <f t="shared" si="0"/>
        <v>795.4</v>
      </c>
      <c r="E15" s="7">
        <f t="shared" si="1"/>
        <v>890.84799999999996</v>
      </c>
      <c r="F15" s="15"/>
      <c r="G15" s="20">
        <v>12.5</v>
      </c>
      <c r="H15" s="6"/>
      <c r="I15" s="7"/>
    </row>
    <row r="16" spans="1:9">
      <c r="A16" s="12" t="s">
        <v>36</v>
      </c>
      <c r="B16" s="12"/>
      <c r="C16" s="7"/>
      <c r="D16" s="7"/>
      <c r="E16" s="7">
        <f>SUM(E14:E15)</f>
        <v>1977.248</v>
      </c>
      <c r="F16" s="15">
        <v>1978</v>
      </c>
      <c r="G16" s="20">
        <f>SUM(G14:G15)</f>
        <v>25</v>
      </c>
      <c r="H16" s="7">
        <f>E16+G16</f>
        <v>2002.248</v>
      </c>
      <c r="I16" s="7">
        <f t="shared" si="2"/>
        <v>24.248000000000047</v>
      </c>
    </row>
    <row r="17" spans="1:9">
      <c r="A17" s="2" t="s">
        <v>28</v>
      </c>
      <c r="B17" s="3" t="s">
        <v>31</v>
      </c>
      <c r="C17" s="4">
        <v>820</v>
      </c>
      <c r="D17" s="4">
        <f t="shared" si="0"/>
        <v>795.4</v>
      </c>
      <c r="E17" s="4">
        <f t="shared" si="1"/>
        <v>890.84799999999996</v>
      </c>
      <c r="F17" s="16"/>
      <c r="G17" s="21">
        <v>12.5</v>
      </c>
      <c r="H17" s="3"/>
      <c r="I17" s="4"/>
    </row>
    <row r="18" spans="1:9">
      <c r="A18" s="2" t="s">
        <v>28</v>
      </c>
      <c r="B18" s="3" t="s">
        <v>32</v>
      </c>
      <c r="C18" s="4">
        <v>880</v>
      </c>
      <c r="D18" s="4">
        <f t="shared" si="0"/>
        <v>853.6</v>
      </c>
      <c r="E18" s="4">
        <f t="shared" si="1"/>
        <v>956.03200000000004</v>
      </c>
      <c r="F18" s="16"/>
      <c r="G18" s="21">
        <v>12.5</v>
      </c>
      <c r="H18" s="3"/>
      <c r="I18" s="4"/>
    </row>
    <row r="19" spans="1:9">
      <c r="A19" s="2" t="s">
        <v>28</v>
      </c>
      <c r="B19" s="3" t="s">
        <v>33</v>
      </c>
      <c r="C19" s="4">
        <v>1150</v>
      </c>
      <c r="D19" s="4">
        <f t="shared" si="0"/>
        <v>1115.5</v>
      </c>
      <c r="E19" s="4">
        <f t="shared" si="1"/>
        <v>1249.3599999999999</v>
      </c>
      <c r="F19" s="16"/>
      <c r="G19" s="21">
        <v>12.5</v>
      </c>
      <c r="H19" s="3"/>
      <c r="I19" s="4"/>
    </row>
    <row r="20" spans="1:9">
      <c r="A20" s="13" t="s">
        <v>36</v>
      </c>
      <c r="B20" s="3"/>
      <c r="C20" s="4"/>
      <c r="D20" s="4"/>
      <c r="E20" s="4">
        <f>SUM(E17:E19)</f>
        <v>3096.24</v>
      </c>
      <c r="F20" s="16">
        <v>3096.24</v>
      </c>
      <c r="G20" s="21">
        <f>SUM(G17:G19)</f>
        <v>37.5</v>
      </c>
      <c r="H20" s="4">
        <f>E20+G20</f>
        <v>3133.74</v>
      </c>
      <c r="I20" s="4">
        <f t="shared" si="2"/>
        <v>37.5</v>
      </c>
    </row>
    <row r="21" spans="1:9">
      <c r="A21" s="5" t="s">
        <v>10</v>
      </c>
      <c r="B21" s="6" t="s">
        <v>25</v>
      </c>
      <c r="C21" s="7">
        <v>750</v>
      </c>
      <c r="D21" s="7">
        <f t="shared" si="0"/>
        <v>727.5</v>
      </c>
      <c r="E21" s="7">
        <f t="shared" si="1"/>
        <v>814.8</v>
      </c>
      <c r="F21" s="15"/>
      <c r="G21" s="20">
        <v>12.5</v>
      </c>
      <c r="H21" s="6"/>
      <c r="I21" s="7"/>
    </row>
    <row r="22" spans="1:9">
      <c r="A22" s="5" t="s">
        <v>10</v>
      </c>
      <c r="B22" s="9" t="s">
        <v>26</v>
      </c>
      <c r="C22" s="10">
        <v>1000</v>
      </c>
      <c r="D22" s="10"/>
      <c r="E22" s="10"/>
      <c r="F22" s="17"/>
      <c r="G22" s="9"/>
      <c r="H22" s="9"/>
      <c r="I22" s="10"/>
    </row>
    <row r="23" spans="1:9">
      <c r="A23" s="5" t="s">
        <v>10</v>
      </c>
      <c r="B23" s="6" t="s">
        <v>27</v>
      </c>
      <c r="C23" s="7">
        <v>880</v>
      </c>
      <c r="D23" s="7">
        <f t="shared" si="0"/>
        <v>853.6</v>
      </c>
      <c r="E23" s="7">
        <f t="shared" si="1"/>
        <v>956.03200000000004</v>
      </c>
      <c r="F23" s="15"/>
      <c r="G23" s="20">
        <v>12.5</v>
      </c>
      <c r="H23" s="6"/>
      <c r="I23" s="7"/>
    </row>
    <row r="24" spans="1:9">
      <c r="A24" s="12" t="s">
        <v>36</v>
      </c>
      <c r="B24" s="6"/>
      <c r="C24" s="6"/>
      <c r="D24" s="6"/>
      <c r="E24" s="7">
        <f>SUM(E21:E23)</f>
        <v>1770.8319999999999</v>
      </c>
      <c r="F24" s="7">
        <v>1771</v>
      </c>
      <c r="G24" s="20">
        <f>SUM(G21:G23)</f>
        <v>25</v>
      </c>
      <c r="H24" s="7">
        <f>E24+G24</f>
        <v>1795.8319999999999</v>
      </c>
      <c r="I24" s="7">
        <f t="shared" si="2"/>
        <v>24.83199999999988</v>
      </c>
    </row>
    <row r="25" spans="1:9">
      <c r="A25" s="23" t="s">
        <v>37</v>
      </c>
      <c r="B25" s="1" t="s">
        <v>27</v>
      </c>
      <c r="C25" s="1" t="s">
        <v>38</v>
      </c>
      <c r="D25" s="19">
        <v>853.6</v>
      </c>
      <c r="E25" s="19">
        <v>956.03</v>
      </c>
      <c r="F25" s="1"/>
      <c r="G25" s="22">
        <v>12.5</v>
      </c>
      <c r="H25" s="19">
        <f>E25+G25</f>
        <v>968.53</v>
      </c>
      <c r="I25" s="24"/>
    </row>
    <row r="26" spans="1:9">
      <c r="B26" s="18"/>
    </row>
  </sheetData>
  <sortState ref="A2:J19">
    <sortCondition ref="A19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Тоня</dc:creator>
  <cp:lastModifiedBy>Григорий</cp:lastModifiedBy>
  <dcterms:created xsi:type="dcterms:W3CDTF">2014-10-27T16:36:03Z</dcterms:created>
  <dcterms:modified xsi:type="dcterms:W3CDTF">2014-11-01T09:14:19Z</dcterms:modified>
</cp:coreProperties>
</file>