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4355" windowHeight="9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J16"/>
  <c r="J13"/>
  <c r="J12"/>
  <c r="J6"/>
  <c r="J4"/>
  <c r="I22"/>
  <c r="I21"/>
  <c r="I16"/>
  <c r="I13"/>
  <c r="I12"/>
  <c r="I6"/>
  <c r="I4"/>
  <c r="H21"/>
  <c r="H12"/>
  <c r="H4"/>
  <c r="F21"/>
  <c r="D3"/>
  <c r="E3" s="1"/>
  <c r="D6"/>
  <c r="D9"/>
  <c r="E9" s="1"/>
  <c r="D10"/>
  <c r="D11"/>
  <c r="D13"/>
  <c r="D16"/>
  <c r="D17"/>
  <c r="E17" s="1"/>
  <c r="D18"/>
  <c r="E18" s="1"/>
  <c r="D19"/>
  <c r="D20"/>
  <c r="D22"/>
  <c r="D2"/>
  <c r="E2" s="1"/>
  <c r="F22" l="1"/>
  <c r="E22"/>
  <c r="F17"/>
  <c r="F3"/>
  <c r="E13"/>
  <c r="F13" s="1"/>
  <c r="E10"/>
  <c r="F10" s="1"/>
  <c r="E6"/>
  <c r="F6" s="1"/>
  <c r="E19"/>
  <c r="F19" s="1"/>
  <c r="E20"/>
  <c r="F20" s="1"/>
  <c r="E16"/>
  <c r="F16" s="1"/>
  <c r="E11"/>
  <c r="F11" s="1"/>
  <c r="F2"/>
  <c r="F18"/>
  <c r="F9"/>
  <c r="F4" l="1"/>
  <c r="F12"/>
</calcChain>
</file>

<file path=xl/sharedStrings.xml><?xml version="1.0" encoding="utf-8"?>
<sst xmlns="http://schemas.openxmlformats.org/spreadsheetml/2006/main" count="46" uniqueCount="38">
  <si>
    <t>Ник</t>
  </si>
  <si>
    <t>Заказ</t>
  </si>
  <si>
    <t>цена</t>
  </si>
  <si>
    <t>цена со скидкой</t>
  </si>
  <si>
    <t xml:space="preserve"> орг  12%</t>
  </si>
  <si>
    <t>к оплате</t>
  </si>
  <si>
    <t>оплачено</t>
  </si>
  <si>
    <t>трансп</t>
  </si>
  <si>
    <t>итого</t>
  </si>
  <si>
    <t>долг +мне/-я</t>
  </si>
  <si>
    <t>МАКОТУШКА</t>
  </si>
  <si>
    <t>Lyчик</t>
  </si>
  <si>
    <t>lastochka</t>
  </si>
  <si>
    <t>Люба777</t>
  </si>
  <si>
    <t>*Лапонька*</t>
  </si>
  <si>
    <t>Natalja*</t>
  </si>
  <si>
    <t>Елена Коноплянкина</t>
  </si>
  <si>
    <t>Зафира</t>
  </si>
  <si>
    <t>Титания</t>
  </si>
  <si>
    <t>пристрой</t>
  </si>
  <si>
    <t>П162 42</t>
  </si>
  <si>
    <t>Ю12  40</t>
  </si>
  <si>
    <t>Б08  36</t>
  </si>
  <si>
    <t>П195  40</t>
  </si>
  <si>
    <t>Б08  40</t>
  </si>
  <si>
    <t>П202  38</t>
  </si>
  <si>
    <t>П261  44</t>
  </si>
  <si>
    <t>П197  44</t>
  </si>
  <si>
    <t>П194  38</t>
  </si>
  <si>
    <t>ПБ13 46</t>
  </si>
  <si>
    <t>ПБ03  46</t>
  </si>
  <si>
    <t>ПБ02  48</t>
  </si>
  <si>
    <t>П162  44</t>
  </si>
  <si>
    <t>Т49   38</t>
  </si>
  <si>
    <t>П280   38</t>
  </si>
  <si>
    <t>П181  38</t>
  </si>
  <si>
    <t>П261  38</t>
  </si>
  <si>
    <t>ПБ40   46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</si>
</sst>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/>
    <xf numFmtId="0" fontId="0" fillId="0" borderId="0" xfId="0" applyBorder="1" applyAlignment="1">
      <alignment horizont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K23" sqref="K23"/>
    </sheetView>
  </sheetViews>
  <sheetFormatPr defaultRowHeight="15"/>
  <cols>
    <col min="1" max="1" width="19.7109375" customWidth="1"/>
    <col min="2" max="2" width="13.42578125" customWidth="1"/>
    <col min="3" max="3" width="13.5703125" customWidth="1"/>
    <col min="4" max="4" width="15.42578125" customWidth="1"/>
    <col min="5" max="5" width="13" customWidth="1"/>
    <col min="6" max="6" width="13.42578125" customWidth="1"/>
    <col min="7" max="7" width="12.28515625" customWidth="1"/>
    <col min="8" max="8" width="12.5703125" customWidth="1"/>
    <col min="9" max="9" width="11.42578125" customWidth="1"/>
    <col min="10" max="10" width="12.855468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 t="s">
        <v>10</v>
      </c>
      <c r="B2" s="3" t="s">
        <v>20</v>
      </c>
      <c r="C2" s="4">
        <v>820</v>
      </c>
      <c r="D2" s="5">
        <f>C2-(C2/100*10)</f>
        <v>738</v>
      </c>
      <c r="E2" s="5">
        <f>D2/100*12</f>
        <v>88.56</v>
      </c>
      <c r="F2" s="5">
        <f>D2+E2</f>
        <v>826.56</v>
      </c>
      <c r="G2" s="4"/>
      <c r="H2" s="2">
        <v>11.54</v>
      </c>
      <c r="I2" s="2"/>
      <c r="J2" s="2"/>
    </row>
    <row r="3" spans="1:10">
      <c r="A3" s="2" t="s">
        <v>10</v>
      </c>
      <c r="B3" s="3" t="s">
        <v>21</v>
      </c>
      <c r="C3" s="4">
        <v>550</v>
      </c>
      <c r="D3" s="5">
        <f t="shared" ref="D3:D22" si="0">C3-(C3/100*10)</f>
        <v>495</v>
      </c>
      <c r="E3" s="5">
        <f t="shared" ref="E3:E22" si="1">D3/100*12</f>
        <v>59.400000000000006</v>
      </c>
      <c r="F3" s="5">
        <f t="shared" ref="F3:F22" si="2">D3+E3</f>
        <v>554.4</v>
      </c>
      <c r="G3" s="4"/>
      <c r="H3" s="2">
        <v>11.54</v>
      </c>
      <c r="I3" s="2"/>
      <c r="J3" s="2"/>
    </row>
    <row r="4" spans="1:10">
      <c r="A4" s="2"/>
      <c r="B4" s="3"/>
      <c r="C4" s="4"/>
      <c r="D4" s="5"/>
      <c r="E4" s="5"/>
      <c r="F4" s="5">
        <f>SUM(F2:F3)</f>
        <v>1380.96</v>
      </c>
      <c r="G4" s="4">
        <v>1550</v>
      </c>
      <c r="H4" s="2">
        <f>SUM(H2:H3)</f>
        <v>23.08</v>
      </c>
      <c r="I4" s="5">
        <f>F4+H4</f>
        <v>1404.04</v>
      </c>
      <c r="J4" s="5">
        <f>G4-I4</f>
        <v>145.96000000000004</v>
      </c>
    </row>
    <row r="5" spans="1:10">
      <c r="A5" s="6" t="s">
        <v>14</v>
      </c>
      <c r="B5" s="7" t="s">
        <v>22</v>
      </c>
      <c r="C5" s="8"/>
      <c r="D5" s="9"/>
      <c r="E5" s="9"/>
      <c r="F5" s="9"/>
      <c r="G5" s="8"/>
      <c r="H5" s="6"/>
      <c r="I5" s="6"/>
      <c r="J5" s="6"/>
    </row>
    <row r="6" spans="1:10">
      <c r="A6" s="10" t="s">
        <v>12</v>
      </c>
      <c r="B6" s="11" t="s">
        <v>23</v>
      </c>
      <c r="C6" s="12">
        <v>720</v>
      </c>
      <c r="D6" s="13">
        <f t="shared" si="0"/>
        <v>648</v>
      </c>
      <c r="E6" s="13">
        <f t="shared" si="1"/>
        <v>77.760000000000005</v>
      </c>
      <c r="F6" s="13">
        <f t="shared" si="2"/>
        <v>725.76</v>
      </c>
      <c r="G6" s="12">
        <v>726</v>
      </c>
      <c r="H6" s="10">
        <v>11.54</v>
      </c>
      <c r="I6" s="13">
        <f>F6+H6</f>
        <v>737.3</v>
      </c>
      <c r="J6" s="13">
        <f>G6-I6</f>
        <v>-11.299999999999955</v>
      </c>
    </row>
    <row r="7" spans="1:10">
      <c r="A7" s="10" t="s">
        <v>12</v>
      </c>
      <c r="B7" s="7" t="s">
        <v>24</v>
      </c>
      <c r="C7" s="8">
        <v>550</v>
      </c>
      <c r="D7" s="9"/>
      <c r="E7" s="9"/>
      <c r="F7" s="9"/>
      <c r="G7" s="8"/>
      <c r="H7" s="6"/>
      <c r="I7" s="6"/>
      <c r="J7" s="6"/>
    </row>
    <row r="8" spans="1:10">
      <c r="A8" s="6" t="s">
        <v>11</v>
      </c>
      <c r="B8" s="7" t="s">
        <v>25</v>
      </c>
      <c r="C8" s="8">
        <v>38</v>
      </c>
      <c r="D8" s="9"/>
      <c r="E8" s="9"/>
      <c r="F8" s="9"/>
      <c r="G8" s="8"/>
      <c r="H8" s="6"/>
      <c r="I8" s="6"/>
      <c r="J8" s="6"/>
    </row>
    <row r="9" spans="1:10">
      <c r="A9" s="2" t="s">
        <v>15</v>
      </c>
      <c r="B9" s="3" t="s">
        <v>26</v>
      </c>
      <c r="C9" s="4">
        <v>850</v>
      </c>
      <c r="D9" s="5">
        <f t="shared" si="0"/>
        <v>765</v>
      </c>
      <c r="E9" s="5">
        <f t="shared" si="1"/>
        <v>91.800000000000011</v>
      </c>
      <c r="F9" s="5">
        <f t="shared" si="2"/>
        <v>856.8</v>
      </c>
      <c r="G9" s="4"/>
      <c r="H9" s="2">
        <v>11.54</v>
      </c>
      <c r="I9" s="2"/>
      <c r="J9" s="2"/>
    </row>
    <row r="10" spans="1:10">
      <c r="A10" s="2" t="s">
        <v>15</v>
      </c>
      <c r="B10" s="3" t="s">
        <v>27</v>
      </c>
      <c r="C10" s="4">
        <v>1070</v>
      </c>
      <c r="D10" s="5">
        <f t="shared" si="0"/>
        <v>963</v>
      </c>
      <c r="E10" s="5">
        <f t="shared" si="1"/>
        <v>115.56</v>
      </c>
      <c r="F10" s="5">
        <f t="shared" si="2"/>
        <v>1078.56</v>
      </c>
      <c r="G10" s="4"/>
      <c r="H10" s="2">
        <v>11.54</v>
      </c>
      <c r="I10" s="2"/>
      <c r="J10" s="2"/>
    </row>
    <row r="11" spans="1:10">
      <c r="A11" s="2" t="s">
        <v>15</v>
      </c>
      <c r="B11" s="3" t="s">
        <v>28</v>
      </c>
      <c r="C11" s="4">
        <v>550</v>
      </c>
      <c r="D11" s="5">
        <f t="shared" si="0"/>
        <v>495</v>
      </c>
      <c r="E11" s="5">
        <f t="shared" si="1"/>
        <v>59.400000000000006</v>
      </c>
      <c r="F11" s="5">
        <f t="shared" si="2"/>
        <v>554.4</v>
      </c>
      <c r="G11" s="4"/>
      <c r="H11" s="2">
        <v>11.54</v>
      </c>
      <c r="I11" s="2"/>
      <c r="J11" s="2"/>
    </row>
    <row r="12" spans="1:10">
      <c r="A12" s="2"/>
      <c r="B12" s="3"/>
      <c r="C12" s="4"/>
      <c r="D12" s="5"/>
      <c r="E12" s="5"/>
      <c r="F12" s="5">
        <f>SUM(F9:F11)</f>
        <v>2489.7599999999998</v>
      </c>
      <c r="G12" s="4">
        <v>2490</v>
      </c>
      <c r="H12" s="2">
        <f>SUM(H9:H11)</f>
        <v>34.619999999999997</v>
      </c>
      <c r="I12" s="5">
        <f>F12+H12</f>
        <v>2524.3799999999997</v>
      </c>
      <c r="J12" s="5">
        <f>G12-I12</f>
        <v>-34.379999999999654</v>
      </c>
    </row>
    <row r="13" spans="1:10">
      <c r="A13" s="10" t="s">
        <v>16</v>
      </c>
      <c r="B13" s="11" t="s">
        <v>29</v>
      </c>
      <c r="C13" s="12">
        <v>600</v>
      </c>
      <c r="D13" s="13">
        <f t="shared" si="0"/>
        <v>540</v>
      </c>
      <c r="E13" s="13">
        <f t="shared" si="1"/>
        <v>64.800000000000011</v>
      </c>
      <c r="F13" s="13">
        <f t="shared" si="2"/>
        <v>604.79999999999995</v>
      </c>
      <c r="G13" s="12">
        <v>604.79999999999995</v>
      </c>
      <c r="H13" s="10">
        <v>11.54</v>
      </c>
      <c r="I13" s="13">
        <f>F13+H13</f>
        <v>616.33999999999992</v>
      </c>
      <c r="J13" s="13">
        <f>G13-I13</f>
        <v>-11.539999999999964</v>
      </c>
    </row>
    <row r="14" spans="1:10">
      <c r="A14" s="10" t="s">
        <v>16</v>
      </c>
      <c r="B14" s="7" t="s">
        <v>30</v>
      </c>
      <c r="C14" s="8">
        <v>800</v>
      </c>
      <c r="D14" s="9"/>
      <c r="E14" s="9"/>
      <c r="F14" s="9"/>
      <c r="G14" s="8"/>
      <c r="H14" s="6"/>
      <c r="I14" s="6"/>
      <c r="J14" s="6"/>
    </row>
    <row r="15" spans="1:10">
      <c r="A15" s="6" t="s">
        <v>17</v>
      </c>
      <c r="B15" s="7" t="s">
        <v>31</v>
      </c>
      <c r="C15" s="8">
        <v>1000</v>
      </c>
      <c r="D15" s="9"/>
      <c r="E15" s="9"/>
      <c r="F15" s="9"/>
      <c r="G15" s="8"/>
      <c r="H15" s="6"/>
      <c r="I15" s="6"/>
      <c r="J15" s="6"/>
    </row>
    <row r="16" spans="1:10">
      <c r="A16" s="2" t="s">
        <v>13</v>
      </c>
      <c r="B16" s="3" t="s">
        <v>32</v>
      </c>
      <c r="C16" s="4">
        <v>820</v>
      </c>
      <c r="D16" s="5">
        <f t="shared" si="0"/>
        <v>738</v>
      </c>
      <c r="E16" s="5">
        <f t="shared" si="1"/>
        <v>88.56</v>
      </c>
      <c r="F16" s="5">
        <f t="shared" si="2"/>
        <v>826.56</v>
      </c>
      <c r="G16" s="4">
        <v>826.56</v>
      </c>
      <c r="H16" s="2">
        <v>11.54</v>
      </c>
      <c r="I16" s="5">
        <f>F16+H16</f>
        <v>838.09999999999991</v>
      </c>
      <c r="J16" s="5">
        <f>G16-I16</f>
        <v>-11.539999999999964</v>
      </c>
    </row>
    <row r="17" spans="1:10">
      <c r="A17" s="10" t="s">
        <v>19</v>
      </c>
      <c r="B17" s="11" t="s">
        <v>37</v>
      </c>
      <c r="C17" s="12">
        <v>1000</v>
      </c>
      <c r="D17" s="13">
        <f t="shared" si="0"/>
        <v>900</v>
      </c>
      <c r="E17" s="13">
        <f t="shared" si="1"/>
        <v>108</v>
      </c>
      <c r="F17" s="13">
        <f t="shared" si="2"/>
        <v>1008</v>
      </c>
      <c r="G17" s="12"/>
      <c r="H17" s="10">
        <v>11.54</v>
      </c>
      <c r="I17" s="10"/>
      <c r="J17" s="10"/>
    </row>
    <row r="18" spans="1:10">
      <c r="A18" s="10" t="s">
        <v>19</v>
      </c>
      <c r="B18" s="11" t="s">
        <v>33</v>
      </c>
      <c r="C18" s="12">
        <v>700</v>
      </c>
      <c r="D18" s="13">
        <f t="shared" si="0"/>
        <v>630</v>
      </c>
      <c r="E18" s="13">
        <f t="shared" si="1"/>
        <v>75.599999999999994</v>
      </c>
      <c r="F18" s="13">
        <f t="shared" si="2"/>
        <v>705.6</v>
      </c>
      <c r="G18" s="12"/>
      <c r="H18" s="10">
        <v>11.54</v>
      </c>
      <c r="I18" s="10"/>
      <c r="J18" s="10"/>
    </row>
    <row r="19" spans="1:10">
      <c r="A19" s="10" t="s">
        <v>19</v>
      </c>
      <c r="B19" s="11" t="s">
        <v>34</v>
      </c>
      <c r="C19" s="12">
        <v>850</v>
      </c>
      <c r="D19" s="13">
        <f t="shared" si="0"/>
        <v>765</v>
      </c>
      <c r="E19" s="13">
        <f t="shared" si="1"/>
        <v>91.800000000000011</v>
      </c>
      <c r="F19" s="13">
        <f t="shared" si="2"/>
        <v>856.8</v>
      </c>
      <c r="G19" s="12"/>
      <c r="H19" s="10">
        <v>11.54</v>
      </c>
      <c r="I19" s="10"/>
      <c r="J19" s="10"/>
    </row>
    <row r="20" spans="1:10">
      <c r="A20" s="10" t="s">
        <v>19</v>
      </c>
      <c r="B20" s="11" t="s">
        <v>35</v>
      </c>
      <c r="C20" s="12">
        <v>670</v>
      </c>
      <c r="D20" s="13">
        <f t="shared" si="0"/>
        <v>603</v>
      </c>
      <c r="E20" s="13">
        <f t="shared" si="1"/>
        <v>72.36</v>
      </c>
      <c r="F20" s="13">
        <f t="shared" si="2"/>
        <v>675.36</v>
      </c>
      <c r="G20" s="12"/>
      <c r="H20" s="10">
        <v>11.54</v>
      </c>
      <c r="I20" s="10"/>
      <c r="J20" s="10"/>
    </row>
    <row r="21" spans="1:10">
      <c r="A21" s="10"/>
      <c r="B21" s="11"/>
      <c r="C21" s="12"/>
      <c r="D21" s="13"/>
      <c r="E21" s="13"/>
      <c r="F21" s="13">
        <f>SUM(F17:F20)</f>
        <v>3245.7599999999998</v>
      </c>
      <c r="G21" s="12"/>
      <c r="H21" s="10">
        <f>SUM(H17:H20)</f>
        <v>46.16</v>
      </c>
      <c r="I21" s="13">
        <f>F21+H21</f>
        <v>3291.9199999999996</v>
      </c>
      <c r="J21" s="10"/>
    </row>
    <row r="22" spans="1:10">
      <c r="A22" s="2" t="s">
        <v>18</v>
      </c>
      <c r="B22" s="3" t="s">
        <v>36</v>
      </c>
      <c r="C22" s="4">
        <v>850</v>
      </c>
      <c r="D22" s="5">
        <f t="shared" si="0"/>
        <v>765</v>
      </c>
      <c r="E22" s="5">
        <f t="shared" si="1"/>
        <v>91.800000000000011</v>
      </c>
      <c r="F22" s="5">
        <f t="shared" si="2"/>
        <v>856.8</v>
      </c>
      <c r="G22" s="4">
        <v>857</v>
      </c>
      <c r="H22" s="2">
        <v>11.54</v>
      </c>
      <c r="I22" s="5">
        <f>F22+H22</f>
        <v>868.33999999999992</v>
      </c>
      <c r="J22" s="5">
        <f>G22-I22</f>
        <v>-11.339999999999918</v>
      </c>
    </row>
    <row r="23" spans="1:10">
      <c r="B23" s="14"/>
      <c r="C23" s="15"/>
      <c r="D23" s="15"/>
      <c r="E23" s="15"/>
      <c r="F23" s="15"/>
      <c r="G23" s="15"/>
      <c r="H23" s="15"/>
      <c r="I23" s="15"/>
      <c r="J23" s="15"/>
    </row>
  </sheetData>
  <sortState ref="A3:A19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</dc:creator>
  <cp:lastModifiedBy>Григорий</cp:lastModifiedBy>
  <dcterms:created xsi:type="dcterms:W3CDTF">2014-10-10T02:14:28Z</dcterms:created>
  <dcterms:modified xsi:type="dcterms:W3CDTF">2014-10-16T16:33:08Z</dcterms:modified>
</cp:coreProperties>
</file>