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51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" i="1"/>
  <c r="I9"/>
  <c r="I10"/>
  <c r="I11"/>
  <c r="I16"/>
  <c r="I19"/>
  <c r="I20"/>
  <c r="I26"/>
  <c r="I2"/>
  <c r="H26"/>
  <c r="H20"/>
  <c r="H19"/>
  <c r="H16"/>
  <c r="H11"/>
  <c r="H10"/>
  <c r="H9"/>
  <c r="H6"/>
  <c r="H2"/>
  <c r="G26"/>
  <c r="G16"/>
  <c r="E26"/>
  <c r="E19"/>
  <c r="E16"/>
  <c r="E9"/>
  <c r="E6"/>
  <c r="E4"/>
  <c r="E5"/>
  <c r="E7"/>
  <c r="E8"/>
  <c r="E10"/>
  <c r="E11"/>
  <c r="E12"/>
  <c r="E13"/>
  <c r="E14"/>
  <c r="E15"/>
  <c r="E17"/>
  <c r="E18"/>
  <c r="E20"/>
  <c r="E23"/>
  <c r="E24"/>
  <c r="E25"/>
  <c r="E2"/>
  <c r="D4"/>
  <c r="D5"/>
  <c r="D7"/>
  <c r="D8"/>
  <c r="D10"/>
  <c r="D11"/>
  <c r="D12"/>
  <c r="D13"/>
  <c r="D14"/>
  <c r="D15"/>
  <c r="D17"/>
  <c r="D18"/>
  <c r="D20"/>
  <c r="D23"/>
  <c r="D24"/>
  <c r="D25"/>
  <c r="D2"/>
</calcChain>
</file>

<file path=xl/sharedStrings.xml><?xml version="1.0" encoding="utf-8"?>
<sst xmlns="http://schemas.openxmlformats.org/spreadsheetml/2006/main" count="58" uniqueCount="41">
  <si>
    <t>ник</t>
  </si>
  <si>
    <t>заказ</t>
  </si>
  <si>
    <t>цена</t>
  </si>
  <si>
    <t>цена со скидкой</t>
  </si>
  <si>
    <t>с орг  12%</t>
  </si>
  <si>
    <t>сдано</t>
  </si>
  <si>
    <t>трансп</t>
  </si>
  <si>
    <t>итог</t>
  </si>
  <si>
    <t>Долг +мне/-я</t>
  </si>
  <si>
    <t>Медицинка</t>
  </si>
  <si>
    <t>ПБ47 (40) 46</t>
  </si>
  <si>
    <t>ПБ44(02) 44</t>
  </si>
  <si>
    <t>МАКОТУШКА</t>
  </si>
  <si>
    <t>TatyanaCh</t>
  </si>
  <si>
    <t>*Лапонька*</t>
  </si>
  <si>
    <t>Люба777</t>
  </si>
  <si>
    <t>saravica</t>
  </si>
  <si>
    <t>kotirinka</t>
  </si>
  <si>
    <t>Natalja*</t>
  </si>
  <si>
    <t>Lучик</t>
  </si>
  <si>
    <t>Е_ленка</t>
  </si>
  <si>
    <t>ПБ52   42</t>
  </si>
  <si>
    <t>ПБ53   42</t>
  </si>
  <si>
    <t>ПБ43   46</t>
  </si>
  <si>
    <t>ПБ40   48</t>
  </si>
  <si>
    <t>П289   38</t>
  </si>
  <si>
    <t>П284   38</t>
  </si>
  <si>
    <t>ПБ05   44</t>
  </si>
  <si>
    <r>
      <t>ПБ53 (</t>
    </r>
    <r>
      <rPr>
        <b/>
        <u/>
        <sz val="11"/>
        <color theme="1"/>
        <rFont val="Calibri"/>
        <family val="2"/>
        <charset val="204"/>
        <scheme val="minor"/>
      </rPr>
      <t>П300</t>
    </r>
    <r>
      <rPr>
        <sz val="11"/>
        <color theme="1"/>
        <rFont val="Calibri"/>
        <family val="2"/>
        <charset val="204"/>
        <scheme val="minor"/>
      </rPr>
      <t>)   42</t>
    </r>
  </si>
  <si>
    <t>П104   36</t>
  </si>
  <si>
    <t>П185   36</t>
  </si>
  <si>
    <t>П162   38</t>
  </si>
  <si>
    <t>Т19   38</t>
  </si>
  <si>
    <t>П267   38</t>
  </si>
  <si>
    <t>Т45   38</t>
  </si>
  <si>
    <t>П156   46</t>
  </si>
  <si>
    <t>П260   40</t>
  </si>
  <si>
    <t>ПБ05   42</t>
  </si>
  <si>
    <t>П173   40</t>
  </si>
  <si>
    <t>П94   40</t>
  </si>
  <si>
    <t>П285   40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</si>
</sst>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J28" sqref="J28"/>
    </sheetView>
  </sheetViews>
  <sheetFormatPr defaultRowHeight="15"/>
  <cols>
    <col min="1" max="1" width="15.42578125" customWidth="1"/>
    <col min="2" max="2" width="15.140625" customWidth="1"/>
    <col min="3" max="3" width="13.42578125" customWidth="1"/>
    <col min="4" max="4" width="15.5703125" customWidth="1"/>
    <col min="5" max="5" width="15" customWidth="1"/>
    <col min="6" max="6" width="12.5703125" customWidth="1"/>
    <col min="7" max="7" width="11.7109375" customWidth="1"/>
    <col min="8" max="8" width="12" customWidth="1"/>
    <col min="9" max="9" width="13.5703125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/>
      <c r="K1" s="1"/>
    </row>
    <row r="2" spans="1:11">
      <c r="A2" s="14" t="s">
        <v>14</v>
      </c>
      <c r="B2" s="9" t="s">
        <v>21</v>
      </c>
      <c r="C2" s="11">
        <v>1040</v>
      </c>
      <c r="D2" s="11">
        <f>C2-(C2/100*4)</f>
        <v>998.4</v>
      </c>
      <c r="E2" s="11">
        <f>D2+(D2/100*12)</f>
        <v>1118.2080000000001</v>
      </c>
      <c r="F2" s="11">
        <v>1118.21</v>
      </c>
      <c r="G2" s="11">
        <v>10</v>
      </c>
      <c r="H2" s="11">
        <f>E2+G2</f>
        <v>1128.2080000000001</v>
      </c>
      <c r="I2" s="11">
        <f>H2-F2</f>
        <v>9.9980000000000473</v>
      </c>
      <c r="J2" s="1"/>
      <c r="K2" s="1"/>
    </row>
    <row r="3" spans="1:11">
      <c r="A3" s="14" t="s">
        <v>14</v>
      </c>
      <c r="B3" s="15" t="s">
        <v>22</v>
      </c>
      <c r="C3" s="16"/>
      <c r="D3" s="16"/>
      <c r="E3" s="16"/>
      <c r="F3" s="16"/>
      <c r="G3" s="16"/>
      <c r="H3" s="16"/>
      <c r="I3" s="16"/>
      <c r="J3" s="1"/>
      <c r="K3" s="1"/>
    </row>
    <row r="4" spans="1:11">
      <c r="A4" s="3" t="s">
        <v>17</v>
      </c>
      <c r="B4" s="8" t="s">
        <v>23</v>
      </c>
      <c r="C4" s="10">
        <v>850</v>
      </c>
      <c r="D4" s="10">
        <f t="shared" ref="D4:D25" si="0">C4-(C4/100*4)</f>
        <v>816</v>
      </c>
      <c r="E4" s="10">
        <f t="shared" ref="E4:E25" si="1">D4+(D4/100*12)</f>
        <v>913.92</v>
      </c>
      <c r="F4" s="10"/>
      <c r="G4" s="10">
        <v>10</v>
      </c>
      <c r="H4" s="10"/>
      <c r="I4" s="10"/>
      <c r="J4" s="1"/>
      <c r="K4" s="1"/>
    </row>
    <row r="5" spans="1:11">
      <c r="A5" s="3" t="s">
        <v>17</v>
      </c>
      <c r="B5" s="8" t="s">
        <v>24</v>
      </c>
      <c r="C5" s="10">
        <v>1000</v>
      </c>
      <c r="D5" s="10">
        <f t="shared" si="0"/>
        <v>960</v>
      </c>
      <c r="E5" s="10">
        <f t="shared" si="1"/>
        <v>1075.2</v>
      </c>
      <c r="F5" s="10"/>
      <c r="G5" s="10">
        <v>10</v>
      </c>
      <c r="H5" s="10"/>
      <c r="I5" s="10"/>
      <c r="J5" s="1"/>
      <c r="K5" s="1"/>
    </row>
    <row r="6" spans="1:11" s="4" customFormat="1">
      <c r="A6" s="7" t="s">
        <v>7</v>
      </c>
      <c r="B6" s="8"/>
      <c r="C6" s="10"/>
      <c r="D6" s="10"/>
      <c r="E6" s="13">
        <f>SUM(E4:E5)</f>
        <v>1989.12</v>
      </c>
      <c r="F6" s="10">
        <v>1989.12</v>
      </c>
      <c r="G6" s="13">
        <v>20</v>
      </c>
      <c r="H6" s="10">
        <f>E6+G6</f>
        <v>2009.12</v>
      </c>
      <c r="I6" s="10">
        <f t="shared" ref="I3:I26" si="2">H6-F6</f>
        <v>20</v>
      </c>
      <c r="J6" s="5"/>
      <c r="K6" s="5"/>
    </row>
    <row r="7" spans="1:11">
      <c r="A7" s="14" t="s">
        <v>19</v>
      </c>
      <c r="B7" s="9" t="s">
        <v>25</v>
      </c>
      <c r="C7" s="11">
        <v>920</v>
      </c>
      <c r="D7" s="11">
        <f t="shared" si="0"/>
        <v>883.2</v>
      </c>
      <c r="E7" s="11">
        <f t="shared" si="1"/>
        <v>989.18400000000008</v>
      </c>
      <c r="F7" s="11"/>
      <c r="G7" s="11">
        <v>10</v>
      </c>
      <c r="H7" s="11"/>
      <c r="I7" s="11"/>
      <c r="J7" s="1"/>
      <c r="K7" s="1"/>
    </row>
    <row r="8" spans="1:11">
      <c r="A8" s="14" t="s">
        <v>19</v>
      </c>
      <c r="B8" s="9" t="s">
        <v>26</v>
      </c>
      <c r="C8" s="11">
        <v>1060</v>
      </c>
      <c r="D8" s="11">
        <f t="shared" si="0"/>
        <v>1017.6</v>
      </c>
      <c r="E8" s="11">
        <f t="shared" si="1"/>
        <v>1139.712</v>
      </c>
      <c r="F8" s="11"/>
      <c r="G8" s="11">
        <v>10</v>
      </c>
      <c r="H8" s="11"/>
      <c r="I8" s="11"/>
      <c r="J8" s="1"/>
      <c r="K8" s="1"/>
    </row>
    <row r="9" spans="1:11" s="4" customFormat="1">
      <c r="A9" s="6" t="s">
        <v>7</v>
      </c>
      <c r="B9" s="9"/>
      <c r="C9" s="11"/>
      <c r="D9" s="11"/>
      <c r="E9" s="12">
        <f>SUM(E7:E8)</f>
        <v>2128.8960000000002</v>
      </c>
      <c r="F9" s="11">
        <v>2129</v>
      </c>
      <c r="G9" s="12">
        <v>20</v>
      </c>
      <c r="H9" s="11">
        <f>E9+G9</f>
        <v>2148.8960000000002</v>
      </c>
      <c r="I9" s="11">
        <f t="shared" si="2"/>
        <v>19.896000000000186</v>
      </c>
      <c r="J9" s="5"/>
      <c r="K9" s="5"/>
    </row>
    <row r="10" spans="1:11">
      <c r="A10" s="3" t="s">
        <v>18</v>
      </c>
      <c r="B10" s="8" t="s">
        <v>27</v>
      </c>
      <c r="C10" s="10">
        <v>1000</v>
      </c>
      <c r="D10" s="10">
        <f t="shared" si="0"/>
        <v>960</v>
      </c>
      <c r="E10" s="10">
        <f t="shared" si="1"/>
        <v>1075.2</v>
      </c>
      <c r="F10" s="10">
        <v>1076</v>
      </c>
      <c r="G10" s="10">
        <v>10</v>
      </c>
      <c r="H10" s="10">
        <f>E10+G10</f>
        <v>1085.2</v>
      </c>
      <c r="I10" s="10">
        <f t="shared" si="2"/>
        <v>9.2000000000000455</v>
      </c>
      <c r="J10" s="1"/>
      <c r="K10" s="1"/>
    </row>
    <row r="11" spans="1:11">
      <c r="A11" s="14" t="s">
        <v>16</v>
      </c>
      <c r="B11" s="9" t="s">
        <v>28</v>
      </c>
      <c r="C11" s="11">
        <v>970</v>
      </c>
      <c r="D11" s="11">
        <f t="shared" si="0"/>
        <v>931.2</v>
      </c>
      <c r="E11" s="11">
        <f t="shared" si="1"/>
        <v>1042.944</v>
      </c>
      <c r="F11" s="11">
        <v>1043</v>
      </c>
      <c r="G11" s="11">
        <v>10</v>
      </c>
      <c r="H11" s="11">
        <f>E11+G11</f>
        <v>1052.944</v>
      </c>
      <c r="I11" s="11">
        <f t="shared" si="2"/>
        <v>9.94399999999996</v>
      </c>
      <c r="J11" s="1"/>
      <c r="K11" s="1"/>
    </row>
    <row r="12" spans="1:11">
      <c r="A12" s="3" t="s">
        <v>13</v>
      </c>
      <c r="B12" s="8" t="s">
        <v>29</v>
      </c>
      <c r="C12" s="10">
        <v>920</v>
      </c>
      <c r="D12" s="10">
        <f t="shared" si="0"/>
        <v>883.2</v>
      </c>
      <c r="E12" s="10">
        <f t="shared" si="1"/>
        <v>989.18400000000008</v>
      </c>
      <c r="F12" s="10"/>
      <c r="G12" s="10">
        <v>10</v>
      </c>
      <c r="H12" s="10"/>
      <c r="I12" s="10"/>
      <c r="J12" s="1"/>
      <c r="K12" s="1"/>
    </row>
    <row r="13" spans="1:11">
      <c r="A13" s="3" t="s">
        <v>13</v>
      </c>
      <c r="B13" s="8" t="s">
        <v>30</v>
      </c>
      <c r="C13" s="10">
        <v>920</v>
      </c>
      <c r="D13" s="10">
        <f t="shared" si="0"/>
        <v>883.2</v>
      </c>
      <c r="E13" s="10">
        <f t="shared" si="1"/>
        <v>989.18400000000008</v>
      </c>
      <c r="F13" s="10"/>
      <c r="G13" s="10">
        <v>10</v>
      </c>
      <c r="H13" s="10"/>
      <c r="I13" s="10"/>
      <c r="J13" s="1"/>
      <c r="K13" s="1"/>
    </row>
    <row r="14" spans="1:11">
      <c r="A14" s="3" t="s">
        <v>13</v>
      </c>
      <c r="B14" s="8" t="s">
        <v>31</v>
      </c>
      <c r="C14" s="10">
        <v>820</v>
      </c>
      <c r="D14" s="10">
        <f t="shared" si="0"/>
        <v>787.2</v>
      </c>
      <c r="E14" s="10">
        <f t="shared" si="1"/>
        <v>881.6640000000001</v>
      </c>
      <c r="F14" s="10"/>
      <c r="G14" s="10">
        <v>10</v>
      </c>
      <c r="H14" s="10"/>
      <c r="I14" s="10"/>
      <c r="J14" s="1"/>
      <c r="K14" s="1"/>
    </row>
    <row r="15" spans="1:11">
      <c r="A15" s="3" t="s">
        <v>13</v>
      </c>
      <c r="B15" s="8" t="s">
        <v>32</v>
      </c>
      <c r="C15" s="10">
        <v>600</v>
      </c>
      <c r="D15" s="10">
        <f t="shared" si="0"/>
        <v>576</v>
      </c>
      <c r="E15" s="10">
        <f t="shared" si="1"/>
        <v>645.12</v>
      </c>
      <c r="F15" s="10"/>
      <c r="G15" s="10">
        <v>10</v>
      </c>
      <c r="H15" s="10"/>
      <c r="I15" s="10"/>
      <c r="J15" s="1"/>
      <c r="K15" s="1"/>
    </row>
    <row r="16" spans="1:11" s="4" customFormat="1">
      <c r="A16" s="7" t="s">
        <v>7</v>
      </c>
      <c r="B16" s="8"/>
      <c r="C16" s="10"/>
      <c r="D16" s="10"/>
      <c r="E16" s="13">
        <f>SUM(E12:E15)</f>
        <v>3505.152</v>
      </c>
      <c r="F16" s="10">
        <v>3505.15</v>
      </c>
      <c r="G16" s="13">
        <f>SUM(G12:G15)</f>
        <v>40</v>
      </c>
      <c r="H16" s="10">
        <f>E16+G16</f>
        <v>3545.152</v>
      </c>
      <c r="I16" s="10">
        <f t="shared" si="2"/>
        <v>40.001999999999953</v>
      </c>
      <c r="J16" s="5"/>
      <c r="K16" s="5"/>
    </row>
    <row r="17" spans="1:11">
      <c r="A17" s="14" t="s">
        <v>20</v>
      </c>
      <c r="B17" s="9" t="s">
        <v>33</v>
      </c>
      <c r="C17" s="11">
        <v>830</v>
      </c>
      <c r="D17" s="11">
        <f t="shared" si="0"/>
        <v>796.8</v>
      </c>
      <c r="E17" s="11">
        <f t="shared" si="1"/>
        <v>892.41599999999994</v>
      </c>
      <c r="F17" s="11"/>
      <c r="G17" s="11">
        <v>10</v>
      </c>
      <c r="H17" s="11"/>
      <c r="I17" s="11"/>
      <c r="J17" s="1"/>
      <c r="K17" s="1"/>
    </row>
    <row r="18" spans="1:11">
      <c r="A18" s="14" t="s">
        <v>20</v>
      </c>
      <c r="B18" s="9" t="s">
        <v>34</v>
      </c>
      <c r="C18" s="11">
        <v>760</v>
      </c>
      <c r="D18" s="11">
        <f t="shared" si="0"/>
        <v>729.6</v>
      </c>
      <c r="E18" s="11">
        <f t="shared" si="1"/>
        <v>817.15200000000004</v>
      </c>
      <c r="F18" s="11"/>
      <c r="G18" s="11">
        <v>10</v>
      </c>
      <c r="H18" s="11"/>
      <c r="I18" s="11"/>
      <c r="J18" s="1"/>
      <c r="K18" s="1"/>
    </row>
    <row r="19" spans="1:11" s="4" customFormat="1">
      <c r="A19" s="6" t="s">
        <v>7</v>
      </c>
      <c r="B19" s="9"/>
      <c r="C19" s="11"/>
      <c r="D19" s="11"/>
      <c r="E19" s="12">
        <f>SUM(E17:E18)</f>
        <v>1709.568</v>
      </c>
      <c r="F19" s="11">
        <v>1709.57</v>
      </c>
      <c r="G19" s="12">
        <v>20</v>
      </c>
      <c r="H19" s="11">
        <f>E19+G19</f>
        <v>1729.568</v>
      </c>
      <c r="I19" s="11">
        <f t="shared" si="2"/>
        <v>19.998000000000047</v>
      </c>
      <c r="J19" s="5"/>
      <c r="K19" s="5"/>
    </row>
    <row r="20" spans="1:11">
      <c r="A20" s="3" t="s">
        <v>15</v>
      </c>
      <c r="B20" s="8" t="s">
        <v>35</v>
      </c>
      <c r="C20" s="10">
        <v>770</v>
      </c>
      <c r="D20" s="10">
        <f t="shared" si="0"/>
        <v>739.2</v>
      </c>
      <c r="E20" s="10">
        <f t="shared" si="1"/>
        <v>827.904</v>
      </c>
      <c r="F20" s="10">
        <v>828</v>
      </c>
      <c r="G20" s="10">
        <v>10</v>
      </c>
      <c r="H20" s="10">
        <f>E20+G20</f>
        <v>837.904</v>
      </c>
      <c r="I20" s="10">
        <f t="shared" si="2"/>
        <v>9.9039999999999964</v>
      </c>
      <c r="J20" s="1"/>
      <c r="K20" s="1"/>
    </row>
    <row r="21" spans="1:11">
      <c r="A21" s="14" t="s">
        <v>12</v>
      </c>
      <c r="B21" s="15" t="s">
        <v>36</v>
      </c>
      <c r="C21" s="16"/>
      <c r="D21" s="16"/>
      <c r="E21" s="16"/>
      <c r="F21" s="16"/>
      <c r="G21" s="16"/>
      <c r="H21" s="16"/>
      <c r="I21" s="16"/>
    </row>
    <row r="22" spans="1:11">
      <c r="A22" s="14" t="s">
        <v>12</v>
      </c>
      <c r="B22" s="15" t="s">
        <v>39</v>
      </c>
      <c r="C22" s="16"/>
      <c r="D22" s="16"/>
      <c r="E22" s="16"/>
      <c r="F22" s="16"/>
      <c r="G22" s="16"/>
      <c r="H22" s="16"/>
      <c r="I22" s="16"/>
    </row>
    <row r="23" spans="1:11">
      <c r="A23" s="14" t="s">
        <v>12</v>
      </c>
      <c r="B23" s="9" t="s">
        <v>40</v>
      </c>
      <c r="C23" s="11">
        <v>1000</v>
      </c>
      <c r="D23" s="11">
        <f t="shared" si="0"/>
        <v>960</v>
      </c>
      <c r="E23" s="11">
        <f t="shared" si="1"/>
        <v>1075.2</v>
      </c>
      <c r="F23" s="11"/>
      <c r="G23" s="11">
        <v>10</v>
      </c>
      <c r="H23" s="11"/>
      <c r="I23" s="11"/>
    </row>
    <row r="24" spans="1:11">
      <c r="A24" s="14" t="s">
        <v>12</v>
      </c>
      <c r="B24" s="9" t="s">
        <v>37</v>
      </c>
      <c r="C24" s="11">
        <v>1000</v>
      </c>
      <c r="D24" s="11">
        <f t="shared" si="0"/>
        <v>960</v>
      </c>
      <c r="E24" s="11">
        <f t="shared" si="1"/>
        <v>1075.2</v>
      </c>
      <c r="F24" s="11"/>
      <c r="G24" s="11">
        <v>10</v>
      </c>
      <c r="H24" s="11"/>
      <c r="I24" s="11"/>
    </row>
    <row r="25" spans="1:11">
      <c r="A25" s="14" t="s">
        <v>12</v>
      </c>
      <c r="B25" s="9" t="s">
        <v>38</v>
      </c>
      <c r="C25" s="11">
        <v>750</v>
      </c>
      <c r="D25" s="11">
        <f t="shared" si="0"/>
        <v>720</v>
      </c>
      <c r="E25" s="11">
        <f t="shared" si="1"/>
        <v>806.4</v>
      </c>
      <c r="F25" s="11"/>
      <c r="G25" s="11">
        <v>10</v>
      </c>
      <c r="H25" s="11"/>
      <c r="I25" s="11"/>
    </row>
    <row r="26" spans="1:11" s="4" customFormat="1">
      <c r="A26" s="6" t="s">
        <v>7</v>
      </c>
      <c r="B26" s="9"/>
      <c r="C26" s="11"/>
      <c r="D26" s="9"/>
      <c r="E26" s="12">
        <f>SUM(E23:E25)</f>
        <v>2956.8</v>
      </c>
      <c r="F26" s="11">
        <v>2960</v>
      </c>
      <c r="G26" s="12">
        <f>SUM(G23:G25)</f>
        <v>30</v>
      </c>
      <c r="H26" s="11">
        <f>E26+G26</f>
        <v>2986.8</v>
      </c>
      <c r="I26" s="11">
        <f t="shared" si="2"/>
        <v>26.800000000000182</v>
      </c>
    </row>
    <row r="27" spans="1:11">
      <c r="A27" s="3" t="s">
        <v>9</v>
      </c>
      <c r="B27" s="15" t="s">
        <v>10</v>
      </c>
      <c r="C27" s="16"/>
      <c r="D27" s="15"/>
      <c r="E27" s="15"/>
      <c r="F27" s="15"/>
      <c r="G27" s="15"/>
      <c r="H27" s="15"/>
      <c r="I27" s="15"/>
    </row>
    <row r="28" spans="1:11">
      <c r="A28" s="3" t="s">
        <v>9</v>
      </c>
      <c r="B28" s="15" t="s">
        <v>11</v>
      </c>
      <c r="C28" s="16"/>
      <c r="D28" s="15"/>
      <c r="E28" s="15"/>
      <c r="F28" s="15"/>
      <c r="G28" s="15"/>
      <c r="H28" s="15"/>
      <c r="I28" s="15"/>
    </row>
  </sheetData>
  <sortState ref="A2:I28">
    <sortCondition ref="A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2014-11-29T04:03:18Z</dcterms:created>
  <dcterms:modified xsi:type="dcterms:W3CDTF">2014-12-05T06:54:28Z</dcterms:modified>
</cp:coreProperties>
</file>