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<sst xmlns="http://schemas.openxmlformats.org/spreadsheetml/2006/main" count="18" uniqueCount="18">
  <si>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ник</t>
  </si>
  <si>
    <t>вес товара</t>
  </si>
  <si>
    <t>сдано</t>
  </si>
  <si>
    <t>итого</t>
  </si>
  <si>
    <t>сумма с Орг+ТР</t>
  </si>
  <si>
    <t>к оплате с ОРГ</t>
  </si>
  <si>
    <t>Иринк@</t>
  </si>
  <si>
    <t>Цена за кг.</t>
  </si>
  <si>
    <t>Цена доставки</t>
  </si>
  <si>
    <t>Цена за достовку товара</t>
  </si>
  <si>
    <t>Феникс</t>
  </si>
  <si>
    <t>лилек@</t>
  </si>
  <si>
    <t xml:space="preserve">Jean </t>
  </si>
  <si>
    <t>lebelulle</t>
  </si>
  <si>
    <t>Vanilly</t>
  </si>
  <si>
    <t>Steysy</t>
  </si>
  <si>
    <t>Цена товара</t>
  </si>
  <si>
    <t>Olga13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</si>
</sst>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/>
    </xf>
    <xf numFmtId="164" fontId="3" fillId="0" borderId="10" xfId="58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43" fontId="38" fillId="0" borderId="0" xfId="0" applyNumberFormat="1" applyFont="1" applyBorder="1" applyAlignment="1">
      <alignment horizontal="right"/>
    </xf>
    <xf numFmtId="166" fontId="41" fillId="0" borderId="1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5.7109375" style="2" customWidth="1"/>
    <col min="2" max="2" width="12.7109375" style="0" customWidth="1"/>
    <col min="3" max="3" width="11.57421875" style="0" customWidth="1"/>
    <col min="4" max="4" width="16.8515625" style="0" customWidth="1"/>
    <col min="5" max="5" width="16.140625" style="0" customWidth="1"/>
    <col min="6" max="6" width="13.8515625" style="0" customWidth="1"/>
    <col min="7" max="7" width="15.57421875" style="0" customWidth="1"/>
    <col min="8" max="8" width="20.00390625" style="0" customWidth="1"/>
  </cols>
  <sheetData>
    <row r="1" spans="1:8" ht="15">
      <c r="A1" s="1" t="s">
        <v>8</v>
      </c>
      <c r="B1" s="8">
        <v>2493</v>
      </c>
      <c r="C1" s="1"/>
      <c r="D1" s="1"/>
      <c r="E1" s="1"/>
      <c r="F1" s="1"/>
      <c r="G1" s="1"/>
      <c r="H1" s="1"/>
    </row>
    <row r="2" spans="1:8" ht="15">
      <c r="A2" s="1" t="s">
        <v>7</v>
      </c>
      <c r="B2" s="8">
        <v>44.52</v>
      </c>
      <c r="C2" s="8"/>
      <c r="D2" s="1"/>
      <c r="E2" s="1"/>
      <c r="F2" s="1"/>
      <c r="G2" s="1"/>
      <c r="H2" s="1"/>
    </row>
    <row r="3" spans="1:8" ht="15">
      <c r="A3" s="9"/>
      <c r="B3" s="8"/>
      <c r="C3" s="8"/>
      <c r="D3" s="1"/>
      <c r="E3" s="1"/>
      <c r="F3" s="1"/>
      <c r="G3" s="1"/>
      <c r="H3" s="1"/>
    </row>
    <row r="4" spans="1:8" ht="51.75" customHeight="1">
      <c r="A4" s="10" t="s">
        <v>0</v>
      </c>
      <c r="B4" s="3" t="s">
        <v>1</v>
      </c>
      <c r="C4" s="3" t="s">
        <v>16</v>
      </c>
      <c r="D4" s="3" t="s">
        <v>9</v>
      </c>
      <c r="E4" s="3" t="s">
        <v>5</v>
      </c>
      <c r="F4" s="3" t="s">
        <v>2</v>
      </c>
      <c r="G4" s="3" t="s">
        <v>4</v>
      </c>
      <c r="H4" s="12" t="s">
        <v>3</v>
      </c>
    </row>
    <row r="5" spans="1:8" ht="43.5" customHeight="1">
      <c r="A5" s="11" t="s">
        <v>10</v>
      </c>
      <c r="B5" s="4">
        <v>3.5</v>
      </c>
      <c r="C5" s="13">
        <f>2617</f>
        <v>2617</v>
      </c>
      <c r="D5" s="14">
        <f>B5*B2</f>
        <v>155.82000000000002</v>
      </c>
      <c r="E5" s="15">
        <f>C5+C5*0.15</f>
        <v>3009.55</v>
      </c>
      <c r="F5" s="16">
        <v>3000</v>
      </c>
      <c r="G5" s="14">
        <f aca="true" t="shared" si="0" ref="G5:G10">SUM(E5,D5)</f>
        <v>3165.3700000000003</v>
      </c>
      <c r="H5" s="21">
        <f>SUM(F5-G5)</f>
        <v>-165.37000000000035</v>
      </c>
    </row>
    <row r="6" spans="1:8" ht="29.25" customHeight="1">
      <c r="A6" s="11" t="s">
        <v>11</v>
      </c>
      <c r="B6" s="4">
        <v>3.5</v>
      </c>
      <c r="C6" s="17">
        <f>3719</f>
        <v>3719</v>
      </c>
      <c r="D6" s="14">
        <f>B6*B2</f>
        <v>155.82000000000002</v>
      </c>
      <c r="E6" s="15">
        <f>C6+C6*0.15</f>
        <v>4276.85</v>
      </c>
      <c r="F6" s="16">
        <v>4276</v>
      </c>
      <c r="G6" s="14">
        <f t="shared" si="0"/>
        <v>4432.67</v>
      </c>
      <c r="H6" s="21">
        <f>SUM(F6-G6)</f>
        <v>-156.67000000000007</v>
      </c>
    </row>
    <row r="7" spans="1:8" ht="15">
      <c r="A7" s="11" t="s">
        <v>12</v>
      </c>
      <c r="B7" s="4">
        <v>2</v>
      </c>
      <c r="C7" s="13">
        <f>660*2</f>
        <v>1320</v>
      </c>
      <c r="D7" s="14">
        <f>B7*B2</f>
        <v>89.04</v>
      </c>
      <c r="E7" s="15">
        <f>C7+C7*0.15</f>
        <v>1518</v>
      </c>
      <c r="F7" s="16">
        <v>1300</v>
      </c>
      <c r="G7" s="14">
        <f t="shared" si="0"/>
        <v>1607.04</v>
      </c>
      <c r="H7" s="21">
        <f>SUM(F7-G7)</f>
        <v>-307.03999999999996</v>
      </c>
    </row>
    <row r="8" spans="1:8" ht="13.5" customHeight="1">
      <c r="A8" s="11" t="s">
        <v>6</v>
      </c>
      <c r="B8" s="4">
        <v>5</v>
      </c>
      <c r="C8" s="13">
        <f>1850*2</f>
        <v>3700</v>
      </c>
      <c r="D8" s="14">
        <f>B8*B2</f>
        <v>222.60000000000002</v>
      </c>
      <c r="E8" s="18">
        <f>C8+C8*0.15</f>
        <v>4255</v>
      </c>
      <c r="F8" s="19">
        <v>4000</v>
      </c>
      <c r="G8" s="14">
        <f t="shared" si="0"/>
        <v>4477.6</v>
      </c>
      <c r="H8" s="21">
        <f>SUM(F8-G8)</f>
        <v>-477.60000000000036</v>
      </c>
    </row>
    <row r="9" spans="1:8" ht="20.25" customHeight="1">
      <c r="A9" s="11" t="s">
        <v>13</v>
      </c>
      <c r="B9" s="4">
        <v>13</v>
      </c>
      <c r="C9" s="17">
        <v>5392</v>
      </c>
      <c r="D9" s="14">
        <f>B9*B2</f>
        <v>578.76</v>
      </c>
      <c r="E9" s="18">
        <f>C9+C9*0.1</f>
        <v>5931.2</v>
      </c>
      <c r="F9" s="19">
        <v>5932</v>
      </c>
      <c r="G9" s="14">
        <f t="shared" si="0"/>
        <v>6509.96</v>
      </c>
      <c r="H9" s="21">
        <f>SUM(F9-G9)</f>
        <v>-577.96</v>
      </c>
    </row>
    <row r="10" spans="1:8" ht="15">
      <c r="A10" s="11" t="s">
        <v>14</v>
      </c>
      <c r="B10" s="4">
        <v>2.5</v>
      </c>
      <c r="C10" s="17">
        <f>421*2</f>
        <v>842</v>
      </c>
      <c r="D10" s="14">
        <f>B10*B2</f>
        <v>111.30000000000001</v>
      </c>
      <c r="E10" s="18">
        <f>C10+C10*0.15</f>
        <v>968.3</v>
      </c>
      <c r="F10" s="19">
        <v>1000</v>
      </c>
      <c r="G10" s="14">
        <f t="shared" si="0"/>
        <v>1079.6</v>
      </c>
      <c r="H10" s="21">
        <f>SUM(F10-G10)</f>
        <v>-79.59999999999991</v>
      </c>
    </row>
    <row r="11" spans="1:8" ht="15">
      <c r="A11" s="11" t="s">
        <v>15</v>
      </c>
      <c r="B11" s="4">
        <v>10.5</v>
      </c>
      <c r="C11" s="13">
        <f>758*2+3769*2+370*2+1525</f>
        <v>11319</v>
      </c>
      <c r="D11" s="14">
        <f>B11*B2</f>
        <v>467.46000000000004</v>
      </c>
      <c r="E11" s="18">
        <f>C11+C11*0.1</f>
        <v>12450.9</v>
      </c>
      <c r="F11" s="19">
        <v>12500</v>
      </c>
      <c r="G11" s="14">
        <f>SUM(E11,D11)</f>
        <v>12918.36</v>
      </c>
      <c r="H11" s="23">
        <f>SUM(F11-G11)</f>
        <v>-418.3600000000006</v>
      </c>
    </row>
    <row r="12" spans="1:8" ht="15">
      <c r="A12" s="11" t="s">
        <v>17</v>
      </c>
      <c r="B12" s="4">
        <v>16</v>
      </c>
      <c r="C12" s="13">
        <f>1788*2+3061*2+2526</f>
        <v>12224</v>
      </c>
      <c r="D12" s="14">
        <f>B12*B2</f>
        <v>712.32</v>
      </c>
      <c r="E12" s="18">
        <f>C12+C12*0.1</f>
        <v>13446.4</v>
      </c>
      <c r="F12" s="19">
        <v>13500</v>
      </c>
      <c r="G12" s="14">
        <f>SUM(E12,D12)</f>
        <v>14158.72</v>
      </c>
      <c r="H12" s="21">
        <f>SUM(F12-G12)</f>
        <v>-658.7199999999993</v>
      </c>
    </row>
    <row r="13" spans="1:8" ht="15">
      <c r="A13" s="5"/>
      <c r="B13" s="6">
        <f>SUM(B5:B12)</f>
        <v>56</v>
      </c>
      <c r="C13" s="6"/>
      <c r="D13" s="22">
        <f>SUM(D5:D12)</f>
        <v>2493.12</v>
      </c>
      <c r="E13" s="7"/>
      <c r="F13" s="7"/>
      <c r="G13" s="7"/>
      <c r="H1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2011-04-29T17:51:25Z</dcterms:modified>
  <cp:category/>
  <cp:version/>
  <cp:contentType/>
  <cp:contentStatus/>
</cp:coreProperties>
</file>