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pit\Desktop\"/>
    </mc:Choice>
  </mc:AlternateContent>
  <bookViews>
    <workbookView xWindow="0" yWindow="0" windowWidth="17520" windowHeight="76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28" i="1" l="1"/>
  <c r="B29" i="1"/>
  <c r="B2" i="1" s="1"/>
  <c r="C26" i="1" l="1"/>
  <c r="F26" i="1" s="1"/>
  <c r="G26" i="1" s="1"/>
  <c r="C27" i="1"/>
  <c r="F27" i="1" s="1"/>
  <c r="G27" i="1" s="1"/>
  <c r="C24" i="1" l="1"/>
  <c r="F24" i="1" s="1"/>
  <c r="G24" i="1" s="1"/>
  <c r="C22" i="1"/>
  <c r="F22" i="1" s="1"/>
  <c r="G22" i="1" s="1"/>
  <c r="C23" i="1"/>
  <c r="F23" i="1" s="1"/>
  <c r="G23" i="1" s="1"/>
  <c r="C25" i="1"/>
  <c r="F25" i="1" s="1"/>
  <c r="G25" i="1" s="1"/>
  <c r="C21" i="1"/>
  <c r="F21" i="1" s="1"/>
  <c r="G21" i="1" s="1"/>
  <c r="C20" i="1"/>
  <c r="F20" i="1" s="1"/>
  <c r="G20" i="1" s="1"/>
  <c r="C17" i="1" l="1"/>
  <c r="C18" i="1"/>
  <c r="F18" i="1" s="1"/>
  <c r="G18" i="1" s="1"/>
  <c r="C19" i="1"/>
  <c r="F19" i="1" s="1"/>
  <c r="G19" i="1" s="1"/>
  <c r="C5" i="1"/>
  <c r="F5" i="1" s="1"/>
  <c r="G5" i="1" s="1"/>
  <c r="C9" i="1"/>
  <c r="F9" i="1" s="1"/>
  <c r="G9" i="1" s="1"/>
  <c r="C12" i="1"/>
  <c r="F12" i="1" s="1"/>
  <c r="G12" i="1" s="1"/>
  <c r="C16" i="1"/>
  <c r="F16" i="1" s="1"/>
  <c r="G16" i="1" s="1"/>
  <c r="C8" i="1"/>
  <c r="F8" i="1" s="1"/>
  <c r="G8" i="1" s="1"/>
  <c r="C11" i="1"/>
  <c r="F11" i="1" s="1"/>
  <c r="G11" i="1" s="1"/>
  <c r="C15" i="1"/>
  <c r="F15" i="1" s="1"/>
  <c r="G15" i="1" s="1"/>
  <c r="C13" i="1"/>
  <c r="F13" i="1" s="1"/>
  <c r="G13" i="1" s="1"/>
  <c r="C7" i="1"/>
  <c r="F7" i="1" s="1"/>
  <c r="G7" i="1" s="1"/>
  <c r="C14" i="1"/>
  <c r="F14" i="1" s="1"/>
  <c r="G14" i="1" s="1"/>
  <c r="C6" i="1"/>
  <c r="F6" i="1" s="1"/>
  <c r="G6" i="1" s="1"/>
  <c r="C10" i="1"/>
  <c r="F10" i="1" s="1"/>
  <c r="G10" i="1" s="1"/>
  <c r="F17" i="1" l="1"/>
  <c r="G17" i="1" s="1"/>
</calcChain>
</file>

<file path=xl/sharedStrings.xml><?xml version="1.0" encoding="utf-8"?>
<sst xmlns="http://schemas.openxmlformats.org/spreadsheetml/2006/main" count="32" uniqueCount="31">
  <si>
    <t>сдано</t>
  </si>
  <si>
    <t>к оплате с ОРГ</t>
  </si>
  <si>
    <t xml:space="preserve"> вес товара</t>
  </si>
  <si>
    <t xml:space="preserve"> цена за доставку товара</t>
  </si>
  <si>
    <t>сумма с Орг+ТР</t>
  </si>
  <si>
    <t xml:space="preserve">Итого -Вы мне/+Я Вам </t>
  </si>
  <si>
    <t>Общая сумма доставки</t>
  </si>
  <si>
    <t xml:space="preserve">Цена за 1 кг </t>
  </si>
  <si>
    <t>Натина</t>
  </si>
  <si>
    <t>0!ka</t>
  </si>
  <si>
    <t>Angelis</t>
  </si>
  <si>
    <t>Anna Soch</t>
  </si>
  <si>
    <t>Evvita</t>
  </si>
  <si>
    <t>ksiriskin</t>
  </si>
  <si>
    <t>lapusy</t>
  </si>
  <si>
    <t>LVV85</t>
  </si>
  <si>
    <t>Nora13</t>
  </si>
  <si>
    <t>peppi</t>
  </si>
  <si>
    <t>risha81</t>
  </si>
  <si>
    <t>Yana.Kislova777</t>
  </si>
  <si>
    <t>АнастасияП</t>
  </si>
  <si>
    <t>Ирина2402</t>
  </si>
  <si>
    <t>маика</t>
  </si>
  <si>
    <t>МамаЧоли</t>
  </si>
  <si>
    <t>машуняя</t>
  </si>
  <si>
    <t>Ромашка99</t>
  </si>
  <si>
    <t>Таниэль</t>
  </si>
  <si>
    <t>ТАТАЛУ</t>
  </si>
  <si>
    <t>Тихая Умница</t>
  </si>
  <si>
    <t>Tuflya</t>
  </si>
  <si>
    <t>ivanovan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</si>
</sst>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р.&quot;"/>
    <numFmt numFmtId="165" formatCode="#,##0.00\ &quot;₽&quot;;[Red]#,##0.00\ &quot;₽&quot;"/>
    <numFmt numFmtId="166" formatCode="#,##0.00\ &quot;₽&quot;"/>
    <numFmt numFmtId="167" formatCode="#,##0.00\ _₽"/>
    <numFmt numFmtId="168" formatCode="#,##0.00\ _₽;[Red]#,##0.00\ _₽"/>
  </numFmts>
  <fonts count="21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9"/>
      <name val="Calibri"/>
      <family val="2"/>
      <charset val="204"/>
    </font>
    <font>
      <b/>
      <sz val="9"/>
      <name val="Verdana"/>
      <family val="2"/>
      <charset val="204"/>
    </font>
    <font>
      <sz val="8"/>
      <name val="Arial"/>
      <family val="2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name val="Calibri"/>
      <family val="2"/>
      <charset val="204"/>
    </font>
    <font>
      <sz val="10"/>
      <color indexed="8"/>
      <name val="Arial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Verdana"/>
      <family val="2"/>
      <charset val="204"/>
    </font>
    <font>
      <b/>
      <sz val="9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sz val="9"/>
      <color rgb="FF00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 applyFill="0" applyProtection="0"/>
    <xf numFmtId="0" fontId="7" fillId="0" borderId="0" applyFill="0" applyProtection="0"/>
    <xf numFmtId="0" fontId="9" fillId="0" borderId="0" applyFill="0" applyProtection="0"/>
    <xf numFmtId="0" fontId="4" fillId="0" borderId="0"/>
    <xf numFmtId="0" fontId="6" fillId="0" borderId="0" applyFill="0" applyProtection="0"/>
    <xf numFmtId="0" fontId="9" fillId="0" borderId="0" applyFill="0" applyProtection="0"/>
  </cellStyleXfs>
  <cellXfs count="39">
    <xf numFmtId="0" fontId="0" fillId="0" borderId="0" xfId="0"/>
    <xf numFmtId="0" fontId="0" fillId="0" borderId="0" xfId="0" applyFont="1" applyBorder="1"/>
    <xf numFmtId="2" fontId="11" fillId="0" borderId="1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165" fontId="5" fillId="0" borderId="1" xfId="4" applyNumberFormat="1" applyFont="1" applyBorder="1" applyAlignment="1">
      <alignment vertical="center" wrapText="1"/>
    </xf>
    <xf numFmtId="166" fontId="0" fillId="0" borderId="0" xfId="0" applyNumberFormat="1"/>
    <xf numFmtId="0" fontId="0" fillId="0" borderId="0" xfId="0" applyFill="1"/>
    <xf numFmtId="164" fontId="12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vertical="center"/>
    </xf>
    <xf numFmtId="168" fontId="5" fillId="0" borderId="1" xfId="4" applyNumberFormat="1" applyFont="1" applyBorder="1" applyAlignment="1">
      <alignment vertical="center" wrapText="1"/>
    </xf>
    <xf numFmtId="168" fontId="11" fillId="0" borderId="1" xfId="0" applyNumberFormat="1" applyFont="1" applyBorder="1"/>
    <xf numFmtId="168" fontId="0" fillId="0" borderId="0" xfId="0" applyNumberFormat="1"/>
    <xf numFmtId="166" fontId="15" fillId="0" borderId="1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right"/>
    </xf>
    <xf numFmtId="166" fontId="16" fillId="0" borderId="1" xfId="0" applyNumberFormat="1" applyFont="1" applyBorder="1" applyAlignment="1">
      <alignment horizontal="center"/>
    </xf>
    <xf numFmtId="166" fontId="16" fillId="0" borderId="0" xfId="0" applyNumberFormat="1" applyFont="1" applyAlignment="1">
      <alignment horizontal="right"/>
    </xf>
    <xf numFmtId="167" fontId="11" fillId="0" borderId="1" xfId="0" applyNumberFormat="1" applyFont="1" applyBorder="1"/>
    <xf numFmtId="167" fontId="0" fillId="0" borderId="0" xfId="0" applyNumberFormat="1"/>
    <xf numFmtId="0" fontId="3" fillId="0" borderId="1" xfId="0" applyNumberFormat="1" applyFont="1" applyBorder="1" applyAlignment="1">
      <alignment horizontal="center" wrapText="1"/>
    </xf>
    <xf numFmtId="0" fontId="14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 wrapText="1"/>
    </xf>
    <xf numFmtId="0" fontId="17" fillId="0" borderId="1" xfId="0" applyNumberFormat="1" applyFont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/>
    </xf>
    <xf numFmtId="0" fontId="0" fillId="0" borderId="0" xfId="0" applyNumberFormat="1"/>
    <xf numFmtId="166" fontId="18" fillId="0" borderId="1" xfId="0" applyNumberFormat="1" applyFont="1" applyFill="1" applyBorder="1" applyAlignment="1">
      <alignment horizontal="center"/>
    </xf>
    <xf numFmtId="166" fontId="8" fillId="0" borderId="1" xfId="0" applyNumberFormat="1" applyFont="1" applyBorder="1" applyAlignment="1">
      <alignment horizontal="center" wrapText="1"/>
    </xf>
    <xf numFmtId="0" fontId="0" fillId="0" borderId="1" xfId="0" applyFill="1" applyBorder="1" applyProtection="1"/>
    <xf numFmtId="166" fontId="13" fillId="0" borderId="1" xfId="0" applyNumberFormat="1" applyFont="1" applyBorder="1"/>
    <xf numFmtId="0" fontId="19" fillId="0" borderId="1" xfId="0" applyFont="1" applyBorder="1"/>
    <xf numFmtId="0" fontId="10" fillId="0" borderId="1" xfId="0" applyFont="1" applyFill="1" applyBorder="1" applyProtection="1"/>
    <xf numFmtId="0" fontId="20" fillId="0" borderId="1" xfId="0" applyFont="1" applyFill="1" applyBorder="1" applyProtection="1"/>
    <xf numFmtId="165" fontId="11" fillId="0" borderId="1" xfId="0" applyNumberFormat="1" applyFont="1" applyBorder="1" applyAlignment="1">
      <alignment horizontal="center"/>
    </xf>
    <xf numFmtId="0" fontId="0" fillId="0" borderId="1" xfId="0" applyFont="1" applyFill="1" applyBorder="1" applyProtection="1"/>
    <xf numFmtId="166" fontId="15" fillId="0" borderId="1" xfId="0" applyNumberFormat="1" applyFont="1" applyBorder="1" applyAlignment="1">
      <alignment horizontal="right"/>
    </xf>
    <xf numFmtId="166" fontId="16" fillId="0" borderId="1" xfId="0" applyNumberFormat="1" applyFont="1" applyBorder="1" applyAlignment="1">
      <alignment horizontal="right"/>
    </xf>
    <xf numFmtId="167" fontId="0" fillId="0" borderId="1" xfId="0" applyNumberFormat="1" applyBorder="1"/>
    <xf numFmtId="164" fontId="10" fillId="0" borderId="1" xfId="0" applyNumberFormat="1" applyFont="1" applyBorder="1" applyAlignment="1">
      <alignment horizontal="center"/>
    </xf>
  </cellXfs>
  <cellStyles count="7">
    <cellStyle name="Normal" xfId="0" builtinId="0"/>
    <cellStyle name="Normal 2" xfId="1"/>
    <cellStyle name="Normal 3" xfId="2"/>
    <cellStyle name="Normal 4" xfId="3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9"/>
  <sheetViews>
    <sheetView tabSelected="1" zoomScale="85" zoomScaleNormal="85" workbookViewId="0">
      <selection activeCell="G27" sqref="G27"/>
    </sheetView>
  </sheetViews>
  <sheetFormatPr defaultRowHeight="15" x14ac:dyDescent="0.25"/>
  <cols>
    <col min="1" max="1" width="26.85546875" style="1" customWidth="1"/>
    <col min="2" max="2" width="17.28515625" style="4" customWidth="1"/>
    <col min="3" max="3" width="17.85546875" style="13" customWidth="1"/>
    <col min="4" max="4" width="14.7109375" style="15" customWidth="1"/>
    <col min="5" max="5" width="16.7109375" style="17" customWidth="1"/>
    <col min="6" max="6" width="19.85546875" style="19" customWidth="1"/>
    <col min="7" max="7" width="25.42578125" style="3" customWidth="1"/>
    <col min="8" max="8" width="12.140625" bestFit="1" customWidth="1"/>
    <col min="9" max="9" width="12.42578125" customWidth="1"/>
    <col min="10" max="10" width="14.7109375" customWidth="1"/>
    <col min="11" max="11" width="15" customWidth="1"/>
    <col min="13" max="13" width="13.28515625" customWidth="1"/>
    <col min="14" max="14" width="9.5703125" bestFit="1" customWidth="1"/>
  </cols>
  <sheetData>
    <row r="1" spans="1:14" x14ac:dyDescent="0.25">
      <c r="A1" s="10" t="s">
        <v>6</v>
      </c>
      <c r="B1" s="5">
        <v>12658</v>
      </c>
      <c r="C1" s="11"/>
      <c r="D1" s="14"/>
      <c r="E1" s="16"/>
      <c r="F1" s="18"/>
      <c r="G1" s="8"/>
    </row>
    <row r="2" spans="1:14" x14ac:dyDescent="0.25">
      <c r="A2" s="10" t="s">
        <v>7</v>
      </c>
      <c r="B2" s="33">
        <f>B1/B29</f>
        <v>73.167630057803464</v>
      </c>
      <c r="C2" s="12"/>
      <c r="D2" s="14"/>
      <c r="E2" s="16"/>
      <c r="F2" s="18"/>
      <c r="G2" s="8"/>
    </row>
    <row r="3" spans="1:14" x14ac:dyDescent="0.25">
      <c r="A3" s="10"/>
      <c r="B3" s="2"/>
      <c r="C3" s="12"/>
      <c r="D3" s="14"/>
      <c r="E3" s="16"/>
      <c r="F3" s="18"/>
      <c r="G3" s="8"/>
    </row>
    <row r="4" spans="1:14" s="25" customFormat="1" ht="51.75" customHeight="1" x14ac:dyDescent="0.25">
      <c r="A4" s="21"/>
      <c r="B4" s="22" t="s">
        <v>2</v>
      </c>
      <c r="C4" s="22" t="s">
        <v>3</v>
      </c>
      <c r="D4" s="23" t="s">
        <v>1</v>
      </c>
      <c r="E4" s="20" t="s">
        <v>0</v>
      </c>
      <c r="F4" s="22" t="s">
        <v>4</v>
      </c>
      <c r="G4" s="24" t="s">
        <v>5</v>
      </c>
    </row>
    <row r="5" spans="1:14" ht="19.5" customHeight="1" x14ac:dyDescent="0.3">
      <c r="A5" s="28" t="s">
        <v>9</v>
      </c>
      <c r="B5" s="9">
        <v>5.5</v>
      </c>
      <c r="C5" s="27">
        <f>B5*B2</f>
        <v>402.42196531791905</v>
      </c>
      <c r="D5" s="30">
        <v>7942</v>
      </c>
      <c r="E5" s="30">
        <v>7942</v>
      </c>
      <c r="F5" s="29">
        <f>D5+C5</f>
        <v>8344.4219653179189</v>
      </c>
      <c r="G5" s="26">
        <f>E5-F5</f>
        <v>-402.42196531791888</v>
      </c>
      <c r="L5" s="7"/>
      <c r="N5" s="6"/>
    </row>
    <row r="6" spans="1:14" ht="18.75" x14ac:dyDescent="0.3">
      <c r="A6" s="28" t="s">
        <v>10</v>
      </c>
      <c r="B6" s="9">
        <v>3.5</v>
      </c>
      <c r="C6" s="27">
        <f>B6*B2</f>
        <v>256.08670520231215</v>
      </c>
      <c r="D6" s="30">
        <v>7008.1</v>
      </c>
      <c r="E6" s="30">
        <v>7008.1</v>
      </c>
      <c r="F6" s="29">
        <f t="shared" ref="F6:F27" si="0">D6+C6</f>
        <v>7264.1867052023126</v>
      </c>
      <c r="G6" s="26">
        <f t="shared" ref="G6:G27" si="1">E6-F6</f>
        <v>-256.08670520231226</v>
      </c>
      <c r="L6" s="7"/>
    </row>
    <row r="7" spans="1:14" ht="18.75" x14ac:dyDescent="0.3">
      <c r="A7" s="28" t="s">
        <v>11</v>
      </c>
      <c r="B7" s="9">
        <v>1</v>
      </c>
      <c r="C7" s="27">
        <f>B7*B2</f>
        <v>73.167630057803464</v>
      </c>
      <c r="D7" s="30">
        <v>1078</v>
      </c>
      <c r="E7" s="30">
        <v>1200</v>
      </c>
      <c r="F7" s="29">
        <f>D7+C7</f>
        <v>1151.1676300578035</v>
      </c>
      <c r="G7" s="26">
        <f t="shared" si="1"/>
        <v>48.832369942196465</v>
      </c>
      <c r="L7" s="7"/>
    </row>
    <row r="8" spans="1:14" ht="18.75" x14ac:dyDescent="0.3">
      <c r="A8" s="28" t="s">
        <v>12</v>
      </c>
      <c r="B8" s="9">
        <v>0.1</v>
      </c>
      <c r="C8" s="27">
        <f>B8*B2</f>
        <v>7.3167630057803468</v>
      </c>
      <c r="D8" s="30">
        <v>532.4</v>
      </c>
      <c r="E8" s="30">
        <v>533</v>
      </c>
      <c r="F8" s="29">
        <f t="shared" si="0"/>
        <v>539.71676300578031</v>
      </c>
      <c r="G8" s="26">
        <f t="shared" si="1"/>
        <v>-6.716763005780308</v>
      </c>
      <c r="L8" s="7"/>
    </row>
    <row r="9" spans="1:14" ht="18.75" x14ac:dyDescent="0.3">
      <c r="A9" s="28" t="s">
        <v>13</v>
      </c>
      <c r="B9" s="9">
        <v>9.5</v>
      </c>
      <c r="C9" s="27">
        <f>B9*B2</f>
        <v>695.0924855491329</v>
      </c>
      <c r="D9" s="30">
        <v>18938.7</v>
      </c>
      <c r="E9" s="30">
        <v>18938.7</v>
      </c>
      <c r="F9" s="29">
        <f t="shared" si="0"/>
        <v>19633.792485549133</v>
      </c>
      <c r="G9" s="26">
        <f t="shared" si="1"/>
        <v>-695.09248554913211</v>
      </c>
    </row>
    <row r="10" spans="1:14" ht="18.75" x14ac:dyDescent="0.3">
      <c r="A10" s="28" t="s">
        <v>14</v>
      </c>
      <c r="B10" s="9">
        <v>2</v>
      </c>
      <c r="C10" s="27">
        <f>B10*B2</f>
        <v>146.33526011560693</v>
      </c>
      <c r="D10" s="30">
        <v>1602.7</v>
      </c>
      <c r="E10" s="30">
        <v>1602.7</v>
      </c>
      <c r="F10" s="29">
        <f t="shared" si="0"/>
        <v>1749.0352601156069</v>
      </c>
      <c r="G10" s="26">
        <f t="shared" si="1"/>
        <v>-146.33526011560684</v>
      </c>
    </row>
    <row r="11" spans="1:14" ht="18.75" x14ac:dyDescent="0.3">
      <c r="A11" s="28" t="s">
        <v>15</v>
      </c>
      <c r="B11" s="9">
        <v>2.7</v>
      </c>
      <c r="C11" s="27">
        <f>B11*B2</f>
        <v>197.55260115606936</v>
      </c>
      <c r="D11" s="30">
        <v>9117.9</v>
      </c>
      <c r="E11" s="31">
        <v>8000</v>
      </c>
      <c r="F11" s="29">
        <f t="shared" si="0"/>
        <v>9315.4526011560683</v>
      </c>
      <c r="G11" s="26">
        <f t="shared" si="1"/>
        <v>-1315.4526011560683</v>
      </c>
    </row>
    <row r="12" spans="1:14" ht="18.75" x14ac:dyDescent="0.3">
      <c r="A12" s="28" t="s">
        <v>16</v>
      </c>
      <c r="B12" s="9">
        <v>1.2</v>
      </c>
      <c r="C12" s="27">
        <f>B12*B2</f>
        <v>87.801156069364154</v>
      </c>
      <c r="D12" s="30">
        <v>4088.7</v>
      </c>
      <c r="E12" s="30">
        <v>4089</v>
      </c>
      <c r="F12" s="29">
        <f t="shared" si="0"/>
        <v>4176.5011560693638</v>
      </c>
      <c r="G12" s="26">
        <f t="shared" si="1"/>
        <v>-87.501156069363788</v>
      </c>
    </row>
    <row r="13" spans="1:14" ht="18.75" x14ac:dyDescent="0.3">
      <c r="A13" s="28" t="s">
        <v>17</v>
      </c>
      <c r="B13" s="9">
        <v>30</v>
      </c>
      <c r="C13" s="27">
        <f>B13*B2</f>
        <v>2195.0289017341038</v>
      </c>
      <c r="D13" s="30">
        <v>95486.6</v>
      </c>
      <c r="E13" s="30">
        <v>95487</v>
      </c>
      <c r="F13" s="29">
        <f t="shared" si="0"/>
        <v>97681.628901734104</v>
      </c>
      <c r="G13" s="26">
        <f t="shared" si="1"/>
        <v>-2194.6289017341041</v>
      </c>
    </row>
    <row r="14" spans="1:14" ht="18.75" x14ac:dyDescent="0.3">
      <c r="A14" s="28" t="s">
        <v>18</v>
      </c>
      <c r="B14" s="9">
        <v>6</v>
      </c>
      <c r="C14" s="27">
        <f>B14*B2</f>
        <v>439.00578034682076</v>
      </c>
      <c r="D14" s="30">
        <v>4571.6000000000004</v>
      </c>
      <c r="E14" s="30">
        <v>4571.6000000000004</v>
      </c>
      <c r="F14" s="29">
        <f t="shared" si="0"/>
        <v>5010.6057803468211</v>
      </c>
      <c r="G14" s="26">
        <f t="shared" si="1"/>
        <v>-439.00578034682076</v>
      </c>
    </row>
    <row r="15" spans="1:14" ht="18.75" x14ac:dyDescent="0.3">
      <c r="A15" s="28" t="s">
        <v>19</v>
      </c>
      <c r="B15" s="9">
        <v>0.5</v>
      </c>
      <c r="C15" s="27">
        <f>B15*B2</f>
        <v>36.583815028901732</v>
      </c>
      <c r="D15" s="30">
        <v>5490.1</v>
      </c>
      <c r="E15" s="30">
        <v>5490.1</v>
      </c>
      <c r="F15" s="29">
        <f t="shared" si="0"/>
        <v>5526.6838150289022</v>
      </c>
      <c r="G15" s="26">
        <f t="shared" si="1"/>
        <v>-36.583815028901881</v>
      </c>
    </row>
    <row r="16" spans="1:14" ht="18.75" x14ac:dyDescent="0.3">
      <c r="A16" s="28" t="s">
        <v>20</v>
      </c>
      <c r="B16" s="9">
        <v>0.6</v>
      </c>
      <c r="C16" s="27">
        <f>B16*B2</f>
        <v>43.900578034682077</v>
      </c>
      <c r="D16" s="30">
        <v>1255.0999999999999</v>
      </c>
      <c r="E16" s="30">
        <v>1255.0999999999999</v>
      </c>
      <c r="F16" s="29">
        <f t="shared" si="0"/>
        <v>1299.0005780346819</v>
      </c>
      <c r="G16" s="26">
        <f t="shared" si="1"/>
        <v>-43.900578034681985</v>
      </c>
    </row>
    <row r="17" spans="1:7" ht="18.75" x14ac:dyDescent="0.3">
      <c r="A17" s="28" t="s">
        <v>21</v>
      </c>
      <c r="B17" s="9">
        <v>3.5</v>
      </c>
      <c r="C17" s="27">
        <f>B17*B2</f>
        <v>256.08670520231215</v>
      </c>
      <c r="D17" s="30">
        <v>5142.5</v>
      </c>
      <c r="E17" s="30">
        <v>5142.5</v>
      </c>
      <c r="F17" s="29">
        <f t="shared" si="0"/>
        <v>5398.5867052023123</v>
      </c>
      <c r="G17" s="26">
        <f t="shared" si="1"/>
        <v>-256.08670520231226</v>
      </c>
    </row>
    <row r="18" spans="1:7" ht="18.75" x14ac:dyDescent="0.3">
      <c r="A18" s="28" t="s">
        <v>22</v>
      </c>
      <c r="B18" s="9">
        <v>8</v>
      </c>
      <c r="C18" s="27">
        <f>B18*B2</f>
        <v>585.34104046242771</v>
      </c>
      <c r="D18" s="30">
        <v>23035.1</v>
      </c>
      <c r="E18" s="30">
        <v>23035.1</v>
      </c>
      <c r="F18" s="29">
        <f t="shared" si="0"/>
        <v>23620.441040462425</v>
      </c>
      <c r="G18" s="26">
        <f t="shared" si="1"/>
        <v>-585.34104046242646</v>
      </c>
    </row>
    <row r="19" spans="1:7" ht="18.75" x14ac:dyDescent="0.3">
      <c r="A19" s="28" t="s">
        <v>23</v>
      </c>
      <c r="B19" s="9">
        <v>1.5</v>
      </c>
      <c r="C19" s="27">
        <f>B19*B2</f>
        <v>109.75144508670519</v>
      </c>
      <c r="D19" s="30">
        <v>3810.4</v>
      </c>
      <c r="E19" s="30">
        <v>3811</v>
      </c>
      <c r="F19" s="29">
        <f t="shared" si="0"/>
        <v>3920.1514450867053</v>
      </c>
      <c r="G19" s="26">
        <f t="shared" si="1"/>
        <v>-109.15144508670528</v>
      </c>
    </row>
    <row r="20" spans="1:7" ht="18.75" x14ac:dyDescent="0.3">
      <c r="A20" s="28" t="s">
        <v>24</v>
      </c>
      <c r="B20" s="9">
        <v>10.7</v>
      </c>
      <c r="C20" s="27">
        <f>B20*B2</f>
        <v>782.89364161849699</v>
      </c>
      <c r="D20" s="30">
        <v>12412.4</v>
      </c>
      <c r="E20" s="30">
        <v>12412.4</v>
      </c>
      <c r="F20" s="29">
        <f t="shared" si="0"/>
        <v>13195.293641618497</v>
      </c>
      <c r="G20" s="26">
        <f t="shared" si="1"/>
        <v>-782.89364161849699</v>
      </c>
    </row>
    <row r="21" spans="1:7" ht="18.75" x14ac:dyDescent="0.3">
      <c r="A21" s="28" t="s">
        <v>8</v>
      </c>
      <c r="B21" s="9">
        <v>2</v>
      </c>
      <c r="C21" s="27">
        <f>B21*B2</f>
        <v>146.33526011560693</v>
      </c>
      <c r="D21" s="30">
        <v>3351.7</v>
      </c>
      <c r="E21" s="30">
        <v>3351.7</v>
      </c>
      <c r="F21" s="29">
        <f t="shared" si="0"/>
        <v>3498.0352601156069</v>
      </c>
      <c r="G21" s="26">
        <f t="shared" si="1"/>
        <v>-146.33526011560707</v>
      </c>
    </row>
    <row r="22" spans="1:7" ht="18.75" x14ac:dyDescent="0.3">
      <c r="A22" s="28" t="s">
        <v>25</v>
      </c>
      <c r="B22" s="9">
        <v>19</v>
      </c>
      <c r="C22" s="27">
        <f>B22*B2</f>
        <v>1390.1849710982658</v>
      </c>
      <c r="D22" s="30">
        <v>21928.5</v>
      </c>
      <c r="E22" s="30">
        <v>21928.5</v>
      </c>
      <c r="F22" s="29">
        <f t="shared" si="0"/>
        <v>23318.684971098264</v>
      </c>
      <c r="G22" s="26">
        <f t="shared" si="1"/>
        <v>-1390.1849710982642</v>
      </c>
    </row>
    <row r="23" spans="1:7" ht="18.75" x14ac:dyDescent="0.3">
      <c r="A23" s="28" t="s">
        <v>26</v>
      </c>
      <c r="B23" s="9">
        <v>10.7</v>
      </c>
      <c r="C23" s="27">
        <f>B23*B2</f>
        <v>782.89364161849699</v>
      </c>
      <c r="D23" s="30">
        <v>3531</v>
      </c>
      <c r="E23" s="30">
        <v>3531</v>
      </c>
      <c r="F23" s="29">
        <f t="shared" si="0"/>
        <v>4313.893641618497</v>
      </c>
      <c r="G23" s="26">
        <f>E23-F23</f>
        <v>-782.89364161849699</v>
      </c>
    </row>
    <row r="24" spans="1:7" ht="18.75" x14ac:dyDescent="0.3">
      <c r="A24" s="28" t="s">
        <v>27</v>
      </c>
      <c r="B24" s="9">
        <v>14</v>
      </c>
      <c r="C24" s="27">
        <f>B24*B2</f>
        <v>1024.3468208092486</v>
      </c>
      <c r="D24" s="30">
        <v>23095.599999999999</v>
      </c>
      <c r="E24" s="30">
        <v>23095.599999999999</v>
      </c>
      <c r="F24" s="29">
        <f t="shared" si="0"/>
        <v>24119.946820809248</v>
      </c>
      <c r="G24" s="26">
        <f>E24-F24</f>
        <v>-1024.346820809249</v>
      </c>
    </row>
    <row r="25" spans="1:7" ht="18.75" x14ac:dyDescent="0.3">
      <c r="A25" s="28" t="s">
        <v>28</v>
      </c>
      <c r="B25" s="9">
        <v>3</v>
      </c>
      <c r="C25" s="27">
        <f>B25*B2</f>
        <v>219.50289017341038</v>
      </c>
      <c r="D25" s="30">
        <v>5309.7</v>
      </c>
      <c r="E25" s="30">
        <v>5309.7</v>
      </c>
      <c r="F25" s="29">
        <f t="shared" si="0"/>
        <v>5529.2028901734102</v>
      </c>
      <c r="G25" s="26">
        <f t="shared" si="1"/>
        <v>-219.50289017341038</v>
      </c>
    </row>
    <row r="26" spans="1:7" ht="18.75" hidden="1" x14ac:dyDescent="0.3">
      <c r="A26" s="32" t="s">
        <v>29</v>
      </c>
      <c r="B26" s="9">
        <v>0</v>
      </c>
      <c r="C26" s="27">
        <f>B26*B6</f>
        <v>0</v>
      </c>
      <c r="D26" s="30">
        <v>0</v>
      </c>
      <c r="E26" s="31">
        <v>0</v>
      </c>
      <c r="F26" s="29">
        <f t="shared" si="0"/>
        <v>0</v>
      </c>
      <c r="G26" s="26">
        <f t="shared" si="1"/>
        <v>0</v>
      </c>
    </row>
    <row r="27" spans="1:7" ht="18.75" x14ac:dyDescent="0.3">
      <c r="A27" s="32" t="s">
        <v>29</v>
      </c>
      <c r="B27" s="9">
        <v>37</v>
      </c>
      <c r="C27" s="27">
        <f>B27*B2</f>
        <v>2707.2023121387283</v>
      </c>
      <c r="D27" s="30">
        <v>94055.5</v>
      </c>
      <c r="E27" s="30">
        <v>94055.5</v>
      </c>
      <c r="F27" s="29">
        <f t="shared" si="0"/>
        <v>96762.702312138732</v>
      </c>
      <c r="G27" s="26">
        <f t="shared" si="1"/>
        <v>-2707.2023121387319</v>
      </c>
    </row>
    <row r="28" spans="1:7" ht="18.75" x14ac:dyDescent="0.3">
      <c r="A28" s="34" t="s">
        <v>30</v>
      </c>
      <c r="B28" s="9">
        <v>1</v>
      </c>
      <c r="C28" s="27">
        <f>B28*B2</f>
        <v>73.167630057803464</v>
      </c>
      <c r="D28" s="35"/>
      <c r="E28" s="36"/>
      <c r="F28" s="37"/>
      <c r="G28" s="38"/>
    </row>
    <row r="29" spans="1:7" x14ac:dyDescent="0.25">
      <c r="B29" s="4">
        <f>SUM(B5:B28)</f>
        <v>173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 Капитонов</dc:creator>
  <cp:lastModifiedBy>Егор Капитонов</cp:lastModifiedBy>
  <dcterms:created xsi:type="dcterms:W3CDTF">2011-01-22T04:40:36Z</dcterms:created>
  <dcterms:modified xsi:type="dcterms:W3CDTF">2018-11-07T16:54:08Z</dcterms:modified>
</cp:coreProperties>
</file>