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0" yWindow="0" windowWidth="15600" windowHeight="6180" tabRatio="973" activeTab="1"/>
  </bookViews>
  <sheets>
    <sheet name="Итого" sheetId="7" r:id="rId1"/>
    <sheet name=" Живой песок" sheetId="2" r:id="rId2"/>
    <sheet name="Ср-ва Передвижения" sheetId="3" r:id="rId3"/>
    <sheet name="Активные Развлечения" sheetId="12" r:id="rId4"/>
    <sheet name="Головоломки" sheetId="10" r:id="rId5"/>
    <sheet name="Скользун" sheetId="6" r:id="rId6"/>
    <sheet name="Умный пластилин" sheetId="17" r:id="rId7"/>
    <sheet name="Боевой волчёк TOOP " sheetId="16" r:id="rId8"/>
    <sheet name="Powerball" sheetId="4" r:id="rId9"/>
    <sheet name="Йо-йо Shinwoo" sheetId="9" r:id="rId10"/>
    <sheet name="Система Скидок" sheetId="14" r:id="rId11"/>
    <sheet name="Инфо" sheetId="15" r:id="rId12"/>
  </sheets>
  <definedNames>
    <definedName name="_xlnm._FilterDatabase" localSheetId="1" hidden="1">' Живой песок'!$E$2:$E$34</definedName>
    <definedName name="_xlnm._FilterDatabase" localSheetId="8" hidden="1">Powerball!$E$1:$E$6</definedName>
    <definedName name="_xlnm._FilterDatabase" localSheetId="3" hidden="1">'Активные Развлечения'!$E$1:$E$83</definedName>
    <definedName name="_xlnm._FilterDatabase" localSheetId="7" hidden="1">'Боевой волчёк TOOP '!$E$1:$E$12</definedName>
    <definedName name="_xlnm._FilterDatabase" localSheetId="4" hidden="1">Головоломки!$E$1:$E$14</definedName>
    <definedName name="_xlnm._FilterDatabase" localSheetId="9" hidden="1">'Йо-йо Shinwoo'!$E$1:$E$5</definedName>
    <definedName name="_xlnm._FilterDatabase" localSheetId="0" hidden="1">Итого!$E$1:$E$12</definedName>
    <definedName name="_xlnm._FilterDatabase" localSheetId="5" hidden="1">Скользун!$E$1:$E$6</definedName>
    <definedName name="_xlnm._FilterDatabase" localSheetId="2" hidden="1">'Ср-ва Передвижения'!$E$1:$E$42</definedName>
    <definedName name="_xlnm._FilterDatabase" localSheetId="6" hidden="1">'Умный пластилин'!$E$1:$E$40</definedName>
  </definedNames>
  <calcPr calcId="125725"/>
</workbook>
</file>

<file path=xl/calcChain.xml><?xml version="1.0" encoding="utf-8"?>
<calcChain xmlns="http://schemas.openxmlformats.org/spreadsheetml/2006/main">
  <c r="L8" i="2"/>
  <c r="K8"/>
  <c r="J8"/>
  <c r="I8"/>
  <c r="I18"/>
  <c r="I14" i="3"/>
  <c r="I13"/>
  <c r="I12"/>
  <c r="I11"/>
  <c r="I10"/>
  <c r="I9"/>
  <c r="I8"/>
  <c r="I7"/>
  <c r="I6"/>
  <c r="I5"/>
  <c r="I26"/>
  <c r="I25"/>
  <c r="I24"/>
  <c r="I23"/>
  <c r="I22"/>
  <c r="I21"/>
  <c r="I20"/>
  <c r="I19"/>
  <c r="I18"/>
  <c r="I17"/>
  <c r="I16"/>
  <c r="I15"/>
  <c r="J24" i="12" l="1"/>
  <c r="K24"/>
  <c r="J25"/>
  <c r="K25"/>
  <c r="J27"/>
  <c r="K27"/>
  <c r="J29"/>
  <c r="K29"/>
  <c r="J30"/>
  <c r="K30"/>
  <c r="J31"/>
  <c r="K31"/>
  <c r="J32"/>
  <c r="K32"/>
  <c r="J34"/>
  <c r="K34"/>
  <c r="J35"/>
  <c r="K35"/>
  <c r="J37"/>
  <c r="K37"/>
  <c r="I7" i="1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1" i="9"/>
  <c r="I27" i="3"/>
  <c r="I28"/>
  <c r="I29"/>
  <c r="I32"/>
  <c r="I33"/>
  <c r="I34"/>
  <c r="I35"/>
  <c r="I38"/>
  <c r="I39"/>
  <c r="I40"/>
  <c r="I41"/>
  <c r="I42"/>
  <c r="I10" i="2"/>
  <c r="I11"/>
  <c r="I12"/>
  <c r="I19"/>
  <c r="I13"/>
  <c r="I14"/>
  <c r="I15"/>
  <c r="I16"/>
  <c r="I17"/>
  <c r="I20"/>
  <c r="I21"/>
  <c r="I22"/>
  <c r="I23"/>
  <c r="I24"/>
  <c r="I25"/>
  <c r="I26"/>
  <c r="I27"/>
  <c r="I28"/>
  <c r="I29"/>
  <c r="I30"/>
  <c r="I31"/>
  <c r="I32"/>
  <c r="I33"/>
  <c r="I34"/>
  <c r="M6" i="6"/>
  <c r="L6"/>
  <c r="K6"/>
  <c r="J6"/>
  <c r="D1" i="17"/>
  <c r="I6" i="6"/>
  <c r="I1" s="1"/>
  <c r="F7" i="7" s="1"/>
  <c r="I6" i="17"/>
  <c r="I5"/>
  <c r="K12" i="16"/>
  <c r="J12"/>
  <c r="I12"/>
  <c r="K11"/>
  <c r="J11"/>
  <c r="I11"/>
  <c r="K10"/>
  <c r="J10"/>
  <c r="I10"/>
  <c r="K9"/>
  <c r="J9"/>
  <c r="I9"/>
  <c r="K8"/>
  <c r="J8"/>
  <c r="I8"/>
  <c r="K7"/>
  <c r="J7"/>
  <c r="I7"/>
  <c r="K6"/>
  <c r="J6"/>
  <c r="I6"/>
  <c r="I5"/>
  <c r="I1" s="1"/>
  <c r="F11" i="7" s="1"/>
  <c r="D1" i="16"/>
  <c r="J10" i="10"/>
  <c r="K10"/>
  <c r="J11"/>
  <c r="K11"/>
  <c r="J12"/>
  <c r="K12"/>
  <c r="J13"/>
  <c r="K13"/>
  <c r="J14"/>
  <c r="K14"/>
  <c r="I6" i="4"/>
  <c r="I1" s="1"/>
  <c r="F8" i="7" s="1"/>
  <c r="I31" i="3"/>
  <c r="I36"/>
  <c r="I37"/>
  <c r="I30"/>
  <c r="I9" i="10"/>
  <c r="I10"/>
  <c r="I11"/>
  <c r="I12"/>
  <c r="I13"/>
  <c r="I14"/>
  <c r="I7"/>
  <c r="I8"/>
  <c r="J7"/>
  <c r="K8"/>
  <c r="J8"/>
  <c r="K7"/>
  <c r="L11" i="2"/>
  <c r="L12"/>
  <c r="L19"/>
  <c r="L14"/>
  <c r="L15"/>
  <c r="L17"/>
  <c r="L10"/>
  <c r="K11"/>
  <c r="K12"/>
  <c r="K19"/>
  <c r="K14"/>
  <c r="K15"/>
  <c r="K17"/>
  <c r="K10"/>
  <c r="J11"/>
  <c r="J12"/>
  <c r="J19"/>
  <c r="J14"/>
  <c r="J15"/>
  <c r="J17"/>
  <c r="J10"/>
  <c r="I6" i="10"/>
  <c r="K15" i="12"/>
  <c r="K16"/>
  <c r="K17"/>
  <c r="K18"/>
  <c r="K19"/>
  <c r="K20"/>
  <c r="K21"/>
  <c r="K14"/>
  <c r="J15"/>
  <c r="J16"/>
  <c r="J17"/>
  <c r="J18"/>
  <c r="J19"/>
  <c r="J20"/>
  <c r="J21"/>
  <c r="J14"/>
  <c r="I19"/>
  <c r="I18"/>
  <c r="I17"/>
  <c r="I16"/>
  <c r="I15"/>
  <c r="I14"/>
  <c r="I21"/>
  <c r="I20"/>
  <c r="D2" i="2"/>
  <c r="I50" i="12"/>
  <c r="I51"/>
  <c r="I52"/>
  <c r="I53"/>
  <c r="I54"/>
  <c r="I55"/>
  <c r="I56"/>
  <c r="I60"/>
  <c r="I57"/>
  <c r="I58"/>
  <c r="I61"/>
  <c r="I59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5" i="10"/>
  <c r="K5" i="12"/>
  <c r="K6"/>
  <c r="K7"/>
  <c r="K8"/>
  <c r="K9"/>
  <c r="K10"/>
  <c r="K11"/>
  <c r="J5"/>
  <c r="J6"/>
  <c r="J7"/>
  <c r="J8"/>
  <c r="J9"/>
  <c r="J10"/>
  <c r="J11"/>
  <c r="I13"/>
  <c r="I5"/>
  <c r="I6"/>
  <c r="I7"/>
  <c r="I8"/>
  <c r="I9"/>
  <c r="I10"/>
  <c r="I11"/>
  <c r="I12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F12" i="7"/>
  <c r="D1" i="3"/>
  <c r="D1" i="9"/>
  <c r="D1" i="6"/>
  <c r="D1" i="12"/>
  <c r="D1" i="10"/>
  <c r="D1" i="4"/>
  <c r="I2" i="2" l="1"/>
  <c r="F4" i="7" s="1"/>
  <c r="I1" i="10"/>
  <c r="F5" i="7" s="1"/>
  <c r="I1" i="3"/>
  <c r="F10" i="7" s="1"/>
  <c r="I1" i="12"/>
  <c r="F9" i="7" s="1"/>
  <c r="I1" i="17"/>
  <c r="F6" i="7" s="1"/>
  <c r="F13" l="1"/>
</calcChain>
</file>

<file path=xl/sharedStrings.xml><?xml version="1.0" encoding="utf-8"?>
<sst xmlns="http://schemas.openxmlformats.org/spreadsheetml/2006/main" count="588" uniqueCount="308">
  <si>
    <t>Валюта в отчете: RUB</t>
  </si>
  <si>
    <t>Фото</t>
  </si>
  <si>
    <t>Код</t>
  </si>
  <si>
    <t>Код хар-ки</t>
  </si>
  <si>
    <t>Товар</t>
  </si>
  <si>
    <t>Оптовая</t>
  </si>
  <si>
    <t>РРЦ</t>
  </si>
  <si>
    <t>Заказ</t>
  </si>
  <si>
    <t>Нет</t>
  </si>
  <si>
    <t>Мало</t>
  </si>
  <si>
    <t>Достаточно</t>
  </si>
  <si>
    <t>Много</t>
  </si>
  <si>
    <t>Йо-йо Yo-Yo, Shinwoo,  Clutch Light SW301</t>
  </si>
  <si>
    <t>Йо-йо Yo-Yo, Shinwoo, Griffin Wing SW990</t>
  </si>
  <si>
    <t>Йо-йо Yo-Yo, Shinwoo, Hi-Power Loop SW501</t>
  </si>
  <si>
    <t>Йо-йо Yo-Yo, Shinwoo, Hi-Power SW101</t>
  </si>
  <si>
    <t>Йо-йо Yo-Yo, Shinwoo, Phantom SW605</t>
  </si>
  <si>
    <t>Йо-йо Yo-Yo, Shinwoo, Techno SW502</t>
  </si>
  <si>
    <t>Йо-йо Yo-Yo, Shinwoo, Zannavi SW801</t>
  </si>
  <si>
    <t>Speed Puzzle 3х3</t>
  </si>
  <si>
    <t>Speed Puzzle 5х5</t>
  </si>
  <si>
    <t>Speed Puzzle Twist</t>
  </si>
  <si>
    <t>Skyrunner</t>
  </si>
  <si>
    <t>rings</t>
  </si>
  <si>
    <t>Летающее кольцо PRO RING, mod.A13 Aerobie</t>
  </si>
  <si>
    <t>Летающее кольцо SPRINT RING mod. A10 Aerobie</t>
  </si>
  <si>
    <t>squidgie ball</t>
  </si>
  <si>
    <t>Мяч Squidgie ball, colour Aerobie</t>
  </si>
  <si>
    <t>discs</t>
  </si>
  <si>
    <t>Летающий диск DOGOBIE, mod.A28, Aerobie</t>
  </si>
  <si>
    <t>Летающий диск SKYLIGHTER, mod.A27</t>
  </si>
  <si>
    <t>Летающий диск Squidgie disc, colour, mod.A22 Aerobie</t>
  </si>
  <si>
    <t>Летающий диск SUPERDISC mod.A25 Aerobie</t>
  </si>
  <si>
    <t>footballs</t>
  </si>
  <si>
    <t>Мяч FOOTBALL</t>
  </si>
  <si>
    <t>Мяч ROCKET FOOTBALL mod.A50</t>
  </si>
  <si>
    <t>Бумеранг ORBITER BOOMERANG mod.A30 Aerobie</t>
  </si>
  <si>
    <t>умный пластилин магнитный</t>
  </si>
  <si>
    <t>умный пластилин простой</t>
  </si>
  <si>
    <t>умный пластилин светящийся</t>
  </si>
  <si>
    <t>умный пластилин хамелеон</t>
  </si>
  <si>
    <t>Мяч  Waboba Ball Blast</t>
  </si>
  <si>
    <t>Мяч  Waboba Ball Extreme</t>
  </si>
  <si>
    <t>Мяч  Waboba Ball New Surf</t>
  </si>
  <si>
    <t>Мяч  Waboba Ball Pro</t>
  </si>
  <si>
    <t>Мяч  Waboba Moon</t>
  </si>
  <si>
    <t>Перчатка PRO левая с мячом</t>
  </si>
  <si>
    <t>Ракетки с воланом Waboba Flyer + Rackets</t>
  </si>
  <si>
    <t>Опт от 3 шт.</t>
  </si>
  <si>
    <t>Итого:</t>
  </si>
  <si>
    <t>Speed Puzzle 2х2</t>
  </si>
  <si>
    <t>Speed Puzzle 4х4</t>
  </si>
  <si>
    <t>Детские</t>
  </si>
  <si>
    <t>Мы рады, что Вам интересны наши продукты. И, поэтому, мы хотим, чтобы Вам было приятно их покупать.</t>
  </si>
  <si>
    <t>Цифры</t>
  </si>
  <si>
    <t>РАЗОВАЯ (за объем)</t>
  </si>
  <si>
    <t>НАКОПИТЕЛЬАЯ</t>
  </si>
  <si>
    <t>учитывает объем конкретного заказа</t>
  </si>
  <si>
    <r>
      <t xml:space="preserve">учитывает общий объем заказов за предшествующие </t>
    </r>
    <r>
      <rPr>
        <b/>
        <sz val="10"/>
        <rFont val="Arial Cyr"/>
        <charset val="204"/>
      </rPr>
      <t>12 месяцев</t>
    </r>
  </si>
  <si>
    <t xml:space="preserve">Максимальный объем 5% </t>
  </si>
  <si>
    <t xml:space="preserve">каждые накопленные 200'000 добавляют 1%. Максимальный объем 10% </t>
  </si>
  <si>
    <t>Складываем две этих составляющих - и получам Вашу скидку.</t>
  </si>
  <si>
    <t>Пример</t>
  </si>
  <si>
    <t>Например, если Вы с 1 апреля 2012г делаете ежемесячно заказ на 100тыс.руб., то
на первый заказ Вы получите скидку 2%, на пятый - 5%,
а заказ в апреле 2013 обойдется Вам дешевле уже на 8%.
При этом в среднем Ваша экономия за год накопления составит 60тыс.руб.
А при ежемесячном заказе в 120тыс.руб. Вы сэкономите уже 98 тысяч</t>
  </si>
  <si>
    <t>Система Скидок</t>
  </si>
  <si>
    <t>Полезная Информация</t>
  </si>
  <si>
    <t>Меры безопасности для Sky Jumper:                                                                                                                                                                   • Не используйте Sky-Runner, если вы имеете проблемы со здоровьем, замедленную реакцию или другие ограничения для занятий фитнесом.
• Перед началом занятий разогрейте все мышцы - сделайте упражнения на разминку.
• На стадии обучения используйте помощника - он придаст вам уверенность и подстрахует от возможных падений.
• Не ремонтируйте, не переоборудуйте и не разбирайте Sky-Runner самостоятельно.
• Не используйте Sky-Runner в следующих местах:
- на автомобильных дорогах;
- на улицах и перекрёстках с ограниченной видимостью;
- на склонах и лестницах (на стадии обучения), а также вблизи препятствий.
- на мягком грунте и мягких покрытиях;
- в местах большого скопления людей;
• Протирайте пыль, воду и грязь влажной тканью после использования Sky-Runner - это продлит срок его службы.</t>
  </si>
  <si>
    <r>
      <rPr>
        <b/>
        <sz val="11"/>
        <rFont val="Arial"/>
        <family val="2"/>
        <charset val="204"/>
      </rPr>
      <t xml:space="preserve">Джамперы Sky-Runner  </t>
    </r>
    <r>
      <rPr>
        <sz val="8"/>
        <rFont val="Arial"/>
        <family val="2"/>
        <charset val="1"/>
      </rPr>
      <t xml:space="preserve">                                                                                                                                    </t>
    </r>
    <r>
      <rPr>
        <sz val="9"/>
        <rFont val="Arial"/>
        <family val="2"/>
        <charset val="204"/>
      </rPr>
      <t xml:space="preserve">Новшество в мире спорта -оригинальный подарок для взрослых и детей Sky Jumper
Это кажется невероятным, но с помощью Sky Jumper можно бегать 3-х метровыми шагами со скоростью до 32 км/час и прыгать на 2 метра в высоту! Море потрясающих впечатлений, новых ощущений, здоровья, бодрости, адреналина, окрылённости… всё это Sky-Runner. Теперь не только дети, но и взрослые могут насладиться этим волшебным изобретением, этим воплощением нашей давней мечты о сапогах-скороходах. 
Как они работают, вы могли видеть на Церемонии закрытия Олимпийских игр в Пекине.
Sky Jumper - это инновация в мире спорта, содержат современный, новый, стильный дизайн элементов.          Sky Jumper выполнены из особо прочного алюминиевого сплава, неразрушаемого стекловолокна и специального пластика. Они абсолютно надёжны даже при выполнении сложнейших трюков. 
</t>
    </r>
    <r>
      <rPr>
        <sz val="9"/>
        <rFont val="Arial"/>
        <family val="2"/>
        <charset val="204"/>
      </rPr>
      <t xml:space="preserve">
 Если вы покупаете Sky-Runner для ребёнка, обязательно соблюдайте следующие правила:                                                                                                   
• Не допускайте использование Sky Jumper без средств защиты.
• Всегда сопровождайте и страхуйте ребёнка на стадии обучения, пока не убедитесь, что он уверенно выполняет основные техники - бег и прыжки.                                                                        
</t>
    </r>
    <r>
      <rPr>
        <sz val="8"/>
        <rFont val="Arial"/>
        <family val="2"/>
        <charset val="1"/>
      </rPr>
      <t xml:space="preserve">
</t>
    </r>
  </si>
  <si>
    <t>ВАЖНО! Система Подбора</t>
  </si>
  <si>
    <t>Waboba (Швеция)</t>
  </si>
  <si>
    <t>Invento (Германия)</t>
  </si>
  <si>
    <t>Discraft (США)</t>
  </si>
  <si>
    <r>
      <rPr>
        <b/>
        <sz val="11"/>
        <color indexed="10"/>
        <rFont val="Arial"/>
        <family val="2"/>
        <charset val="204"/>
      </rPr>
      <t xml:space="preserve">ВНИМАНИЕ! </t>
    </r>
    <r>
      <rPr>
        <b/>
        <sz val="9"/>
        <color indexed="10"/>
        <rFont val="Arial"/>
        <family val="2"/>
        <charset val="204"/>
      </rPr>
      <t xml:space="preserve">Джамперы подбираются под вес пользователя.                                                                           </t>
    </r>
    <r>
      <rPr>
        <b/>
        <sz val="11"/>
        <color indexed="10"/>
        <rFont val="Arial"/>
        <family val="2"/>
        <charset val="204"/>
      </rPr>
      <t>ЗАПРЕЩАЕТСЯ</t>
    </r>
    <r>
      <rPr>
        <b/>
        <sz val="9"/>
        <color indexed="10"/>
        <rFont val="Arial"/>
        <family val="2"/>
        <charset val="204"/>
      </rPr>
      <t xml:space="preserve"> эксплуатация при сильном привышении веса пользователя, особенно это касается детских джамперов, их приобретают детям; мамы и подростки должны покупать </t>
    </r>
    <r>
      <rPr>
        <b/>
        <u/>
        <sz val="10"/>
        <color indexed="10"/>
        <rFont val="Arial"/>
        <family val="2"/>
        <charset val="204"/>
      </rPr>
      <t>взрослые джамперы</t>
    </r>
    <r>
      <rPr>
        <b/>
        <sz val="10"/>
        <color indexed="10"/>
        <rFont val="Arial"/>
        <family val="2"/>
        <charset val="204"/>
      </rPr>
      <t>.</t>
    </r>
    <r>
      <rPr>
        <sz val="9"/>
        <rFont val="Arial"/>
        <family val="2"/>
        <charset val="204"/>
      </rPr>
      <t xml:space="preserve">
</t>
    </r>
    <r>
      <rPr>
        <sz val="8"/>
        <rFont val="Arial"/>
        <family val="2"/>
        <charset val="1"/>
      </rPr>
      <t xml:space="preserve">
</t>
    </r>
  </si>
  <si>
    <t>Флюгер</t>
  </si>
  <si>
    <t>Флюгер Magic Wheel 20 cm, art.100860</t>
  </si>
  <si>
    <t>нет</t>
  </si>
  <si>
    <t xml:space="preserve"> </t>
  </si>
  <si>
    <t>Powerball (Оригинальный, Тайвань)</t>
  </si>
  <si>
    <t>умный пластилин металл</t>
  </si>
  <si>
    <t>УП металл БРОНЗА</t>
  </si>
  <si>
    <t>УП Металл ЗЕЛЕНЫЙ ЭЛЕКТРИК</t>
  </si>
  <si>
    <t>УП металл ЗОЛОТО</t>
  </si>
  <si>
    <t>УП металл ИЗУМРУД. ЗЕЛЕНЫЙ</t>
  </si>
  <si>
    <t>УП металл СЕРЕБРО</t>
  </si>
  <si>
    <t>УП металл СИРЕНЬ</t>
  </si>
  <si>
    <t>Умный пластилин ЗАГАР</t>
  </si>
  <si>
    <t>Мяч  Waboba Ball Kahuna NEW цвета зеленый, синий, красный</t>
  </si>
  <si>
    <t>Aerobie (США)</t>
  </si>
  <si>
    <t xml:space="preserve">orbiter boomerang </t>
  </si>
  <si>
    <t>Shinwoo (Южная Корея)</t>
  </si>
  <si>
    <t>Опт от 6 шт.</t>
  </si>
  <si>
    <t>Минимальная Розничная Цена</t>
  </si>
  <si>
    <t>Скиллтой  (YoYo: Shinwoo)</t>
  </si>
  <si>
    <t>Обязательное Соблюдение Установленных Минимальных Розничных Цен!</t>
  </si>
  <si>
    <t>Фонарик ультрафиолет</t>
  </si>
  <si>
    <t>Оптовая Базовая</t>
  </si>
  <si>
    <t>скидка 5%</t>
  </si>
  <si>
    <t>Смотреть Видео</t>
  </si>
  <si>
    <t>Скидки и Спецпредложения не суммируются,                                             Вы выбираете, что то одно!!!</t>
  </si>
  <si>
    <t>Базовые условия.</t>
  </si>
  <si>
    <t>Мы постарались подобрать для Вас гибкую, но понятную и простую систему. 
Скидка, которую Вы можете получить на Ваш заказ, состоит из двух частей:</t>
  </si>
  <si>
    <t>шт. в дисплее /трансп. кор</t>
  </si>
  <si>
    <t>24 / 72</t>
  </si>
  <si>
    <t>18/ 36</t>
  </si>
  <si>
    <t>24 / 120</t>
  </si>
  <si>
    <t>20 / 40</t>
  </si>
  <si>
    <t>6. / 12</t>
  </si>
  <si>
    <t>Оптовая от         1 трансп. кор на вид</t>
  </si>
  <si>
    <t>Оптовая от 1 дисплея на вид</t>
  </si>
  <si>
    <t>скидка 10%</t>
  </si>
  <si>
    <t>Живой песок (Южная Корея)</t>
  </si>
  <si>
    <t>Возд. змей Comet Rainbow 120x60cm, art.102171</t>
  </si>
  <si>
    <t>Возд. змей Fury 120х60cm (Ecoline), art.102170</t>
  </si>
  <si>
    <t>Возд. змей Pocket Sled 120х60cm, art.10008501</t>
  </si>
  <si>
    <t>Возд. змей Symphony Beach 1,3, Rainbow 135x55cm, art.11768011</t>
  </si>
  <si>
    <t>Возд. змей Bebop R2F Fire, 145x69cm, art.112350</t>
  </si>
  <si>
    <t>Возд. змей Bebop R2F Lime,145x69cm, art.112354</t>
  </si>
  <si>
    <t>Возд. змей Calypso II Radical105x59cm, art.112324</t>
  </si>
  <si>
    <t>Возд. змей Calypso II Rainbow 105x59cm, art.112322</t>
  </si>
  <si>
    <t>Возд. змей Limbo Green, art.112372</t>
  </si>
  <si>
    <t>Возд. змей Maestro II R2F 228x100cm, art.116782</t>
  </si>
  <si>
    <t>Возд. змей Orion Rainbow, art.10218730</t>
  </si>
  <si>
    <t>Возд. змей Simple Flyer Radiant RB 85cm, art.102132</t>
  </si>
  <si>
    <t>Возд. змей Trigger Rainbow, art.10216730</t>
  </si>
  <si>
    <t>Возд.змей Buttefly Kite Ruby "R", art.100302</t>
  </si>
  <si>
    <r>
      <t xml:space="preserve">Воздушный змей Box Kite L  50 cm </t>
    </r>
    <r>
      <rPr>
        <b/>
        <sz val="8"/>
        <rFont val="Arial"/>
        <family val="2"/>
        <charset val="204"/>
      </rPr>
      <t xml:space="preserve">NEW </t>
    </r>
  </si>
  <si>
    <r>
      <t>Воздушный змей Box Kite S 30 cm</t>
    </r>
    <r>
      <rPr>
        <b/>
        <sz val="8"/>
        <rFont val="Arial"/>
        <family val="2"/>
        <charset val="204"/>
      </rPr>
      <t xml:space="preserve"> NEW </t>
    </r>
  </si>
  <si>
    <r>
      <t xml:space="preserve">Воздушный змей Box Kite XL 80 cm </t>
    </r>
    <r>
      <rPr>
        <b/>
        <sz val="8"/>
        <rFont val="Arial"/>
        <family val="2"/>
        <charset val="204"/>
      </rPr>
      <t xml:space="preserve">NEW </t>
    </r>
  </si>
  <si>
    <t>материал: 100% Ripstop-Polyester; каркас 100% Carbon (Углепластик)</t>
  </si>
  <si>
    <t>бескаркасные змеи</t>
  </si>
  <si>
    <t>каркасные змеи</t>
  </si>
  <si>
    <t>материал: 100% Ripstop-Polyester</t>
  </si>
  <si>
    <t>SpeedPuzzle подходит для скоростной сборки</t>
  </si>
  <si>
    <t xml:space="preserve">Calypso II Dazzling Colors 105x59cm NEW </t>
  </si>
  <si>
    <t xml:space="preserve">Mini-Eddy Biplane NEW </t>
  </si>
  <si>
    <t xml:space="preserve">Воздушный змей Eddy Happy Face 50 cm NEW </t>
  </si>
  <si>
    <t xml:space="preserve">Воздушный змей Eddy Happy Froggy 50 cm NEW </t>
  </si>
  <si>
    <t xml:space="preserve">Воздушный змей Eddy Ladybug  70 cm NEW </t>
  </si>
  <si>
    <t xml:space="preserve">Воздушный змей Eddy Spectrum 50 cm NEW </t>
  </si>
  <si>
    <t xml:space="preserve">Воздушный змей Rainbow 70 cm NEW </t>
  </si>
  <si>
    <t xml:space="preserve">Воздушный змей  Eddy Biplane 70 cm NEW </t>
  </si>
  <si>
    <t xml:space="preserve">Red Baron 3D Airplane NEW </t>
  </si>
  <si>
    <t>Воздушный змей Bausatz Kid`s Creation NEW            змея можно разрисовывать самому, прилагаются цветные мелки</t>
  </si>
  <si>
    <t>Creative Line: Sleddy Kid`s Creation NEW                       змея можно разрисовывать самому, прилагаются цветные мелки</t>
  </si>
  <si>
    <t>УП пластилин металл ГРАФИТ</t>
  </si>
  <si>
    <t>УП пластилин металл ОКЕАН</t>
  </si>
  <si>
    <t>УП пластилин металл РУБИН</t>
  </si>
  <si>
    <t>УП магнитный ЧЕРНЫЙ</t>
  </si>
  <si>
    <t>УП основной цвет ГОЛУБОЙ</t>
  </si>
  <si>
    <t>УП основной цвет ЖЕЛТЫЙ</t>
  </si>
  <si>
    <t>УП основной цвет КРАСНЫЙ</t>
  </si>
  <si>
    <t>УП основной цвет ОРАНЖЕВЫЙ</t>
  </si>
  <si>
    <t>УП основной цвет РОЗОВЫЙ</t>
  </si>
  <si>
    <t>УП светящийся КРИПТОН</t>
  </si>
  <si>
    <t>УП хамелеон АМЕТИСТ</t>
  </si>
  <si>
    <t>УП хамелеон СУМЕРКИ</t>
  </si>
  <si>
    <t>УП хамелеон ХАМЕЛЕОН</t>
  </si>
  <si>
    <t>умный пластилин фантом</t>
  </si>
  <si>
    <t>УП фантом ЛИЛОВЫЙ + фонарик</t>
  </si>
  <si>
    <t>Видео</t>
  </si>
  <si>
    <r>
      <rPr>
        <b/>
        <sz val="8"/>
        <rFont val="Arial"/>
        <family val="2"/>
        <charset val="204"/>
      </rPr>
      <t xml:space="preserve">Петанк (стальной)     </t>
    </r>
    <r>
      <rPr>
        <sz val="8"/>
        <rFont val="Arial"/>
        <family val="2"/>
        <charset val="1"/>
      </rPr>
      <t xml:space="preserve">                                                             вес 1шт 4кг                                                            (кол-во в транспортной коробке 4шт.)</t>
    </r>
  </si>
  <si>
    <t>Powerball Endless Power PB-688 C</t>
  </si>
  <si>
    <t>PowerBall Endless Power Autostart PB-688A</t>
  </si>
  <si>
    <t>Powerball Endless Power Metall  PB-588H Gold</t>
  </si>
  <si>
    <t>Powerball Endless Power Metall  Pro PB-588C Silver</t>
  </si>
  <si>
    <t>Powerball Endless Power Metall Pro PB-588HC Gold</t>
  </si>
  <si>
    <t>Powerball Endless Power Neon Pro PB-688LC Amber</t>
  </si>
  <si>
    <t>Powerball Endless Power Neon Pro PB-688LC Green</t>
  </si>
  <si>
    <t>Powerball Endless Power Neon Pro PB-688LC White</t>
  </si>
  <si>
    <t>Powerball Endless Power Techno PB-688P</t>
  </si>
  <si>
    <t>Кистевой тренажер Powerball 250 HZ Autostart Pro (PB-688AC)</t>
  </si>
  <si>
    <t>Джамперы</t>
  </si>
  <si>
    <r>
      <t>Контейнер для игры : ванночка с крышкой + 3 формочки 40x33,5x8,5см (комплектация может быть изменена)  (кол-во в транспортной упаковке 10шт.,</t>
    </r>
    <r>
      <rPr>
        <b/>
        <sz val="8"/>
        <color indexed="10"/>
        <rFont val="Arial"/>
        <family val="2"/>
        <charset val="204"/>
      </rPr>
      <t xml:space="preserve"> товар хрупкий рекомендуем заказывать обрешётку или страховать груз, наша компания не несет ответственность за сохранность товарного вида при транспортировке</t>
    </r>
    <r>
      <rPr>
        <b/>
        <sz val="8"/>
        <rFont val="Arial"/>
        <family val="2"/>
        <charset val="204"/>
      </rPr>
      <t>)</t>
    </r>
  </si>
  <si>
    <t>Джампер: Junior 20-40 красный</t>
  </si>
  <si>
    <t>Джампер: Junior 20-40 синий</t>
  </si>
  <si>
    <t>Джампер: Junior 20-40 черный</t>
  </si>
  <si>
    <t>Джампер: Junior 30-50 красный</t>
  </si>
  <si>
    <t>Джампер: Junior 30-50 синий</t>
  </si>
  <si>
    <t>Джампер: Junior 30-50 черный</t>
  </si>
  <si>
    <t>Джампер: Junior 40-60 синий</t>
  </si>
  <si>
    <t>Взрослые</t>
  </si>
  <si>
    <t>Беговелы</t>
  </si>
  <si>
    <t>www.ecobalancerussia.ru</t>
  </si>
  <si>
    <t>www.живойпесок.рф</t>
  </si>
  <si>
    <t>www.nsd-powerball.ru</t>
  </si>
  <si>
    <t>Релакс</t>
  </si>
  <si>
    <t>Лайт</t>
  </si>
  <si>
    <r>
      <rPr>
        <b/>
        <sz val="9"/>
        <rFont val="Arial"/>
        <family val="2"/>
        <charset val="204"/>
      </rPr>
      <t xml:space="preserve">Живой песок 500г </t>
    </r>
    <r>
      <rPr>
        <b/>
        <sz val="9"/>
        <color indexed="40"/>
        <rFont val="Arial"/>
        <family val="2"/>
        <charset val="204"/>
      </rPr>
      <t>ХИТ ПРОДАЖ!!!</t>
    </r>
    <r>
      <rPr>
        <b/>
        <sz val="8"/>
        <rFont val="Arial"/>
        <family val="2"/>
        <charset val="204"/>
      </rPr>
      <t xml:space="preserve"> (кол-во в транспортной коробке 16шт.) размер упаковки 16,5x15,5x5,5 см </t>
    </r>
  </si>
  <si>
    <r>
      <t xml:space="preserve">Живой песок 750г + инструменты для игр </t>
    </r>
    <r>
      <rPr>
        <b/>
        <sz val="8"/>
        <color indexed="40"/>
        <rFont val="Arial"/>
        <family val="2"/>
        <charset val="204"/>
      </rPr>
      <t>ХИТ ПРОДАЖ!!!</t>
    </r>
    <r>
      <rPr>
        <b/>
        <sz val="8"/>
        <color indexed="8"/>
        <rFont val="Arial"/>
        <family val="2"/>
        <charset val="204"/>
      </rPr>
      <t xml:space="preserve"> (комплектация может быть изменена)                           (кол-во в транспортной коробке 20шт.)                         размер упаковки 23x20,5x7см </t>
    </r>
  </si>
  <si>
    <r>
      <t xml:space="preserve">Живой песок 1 500 г </t>
    </r>
    <r>
      <rPr>
        <b/>
        <sz val="8"/>
        <color indexed="40"/>
        <rFont val="Arial"/>
        <family val="2"/>
        <charset val="204"/>
      </rPr>
      <t>ХИТ ПРОДАЖ!!!</t>
    </r>
    <r>
      <rPr>
        <b/>
        <sz val="8"/>
        <color indexed="8"/>
        <rFont val="Arial"/>
        <family val="2"/>
        <charset val="204"/>
      </rPr>
      <t xml:space="preserve">                                        (кол-во в транспортной коробке 12шт.)                          размер упаковки 23x20,5x7см </t>
    </r>
  </si>
  <si>
    <r>
      <t xml:space="preserve">Живой песок "Релакс" 750г </t>
    </r>
    <r>
      <rPr>
        <b/>
        <sz val="8"/>
        <color indexed="10"/>
        <rFont val="Arial"/>
        <family val="2"/>
        <charset val="204"/>
      </rPr>
      <t>НОВИНКА</t>
    </r>
    <r>
      <rPr>
        <b/>
        <sz val="8"/>
        <rFont val="Arial"/>
        <family val="2"/>
        <charset val="204"/>
      </rPr>
      <t xml:space="preserve"> (кол-во в транспортной коробке 16шт.) размер упаковки 16,5x15,5x5,5 см </t>
    </r>
  </si>
  <si>
    <r>
      <t>Живой песок "Лайт" 500г</t>
    </r>
    <r>
      <rPr>
        <b/>
        <sz val="8"/>
        <color indexed="10"/>
        <rFont val="Arial"/>
        <family val="2"/>
        <charset val="204"/>
      </rPr>
      <t xml:space="preserve"> НОВИНКА </t>
    </r>
    <r>
      <rPr>
        <b/>
        <sz val="8"/>
        <rFont val="Arial"/>
        <family val="2"/>
        <charset val="204"/>
      </rPr>
      <t xml:space="preserve">(масса для лепки) (кол-во в транспортной коробке 16шт.) размер упаковки 16,5x15,5x5,5 см </t>
    </r>
  </si>
  <si>
    <t>Базовая Оптовая цена</t>
  </si>
  <si>
    <t>Рекомендованный возраст от 2-х до 7-и лет</t>
  </si>
  <si>
    <t>Максимальный вес 25 кг</t>
  </si>
  <si>
    <t>Игрушки для песка: скидка 5% при закупке только формочек от 100тр, 10% при закупке от 250тр.</t>
  </si>
  <si>
    <r>
      <rPr>
        <b/>
        <sz val="8"/>
        <rFont val="Arial"/>
        <family val="2"/>
        <charset val="204"/>
      </rPr>
      <t>Беговел EcoBalance LINE черный</t>
    </r>
    <r>
      <rPr>
        <sz val="8"/>
        <rFont val="Arial"/>
        <family val="2"/>
        <charset val="1"/>
      </rPr>
      <t xml:space="preserve">                                - Регулируемое сидение от 35 см до 45 см (расстояние от пола)
- Регулировка руля от 50 см до 61 см (расстояние от пола)
- Колесо EVA полимер 12" (30,5 см)
- Габариты без упаковки 88*57 см
- Габариты упаковке 72*18*33 см</t>
    </r>
  </si>
  <si>
    <r>
      <rPr>
        <b/>
        <sz val="8"/>
        <rFont val="Arial"/>
        <family val="2"/>
        <charset val="204"/>
      </rPr>
      <t xml:space="preserve">Беговел EcoBalance LINE белый      </t>
    </r>
    <r>
      <rPr>
        <sz val="8"/>
        <rFont val="Arial"/>
        <family val="2"/>
        <charset val="1"/>
      </rPr>
      <t xml:space="preserve">                                    - Регулируемое сидение от 35 см до 45 см (расстояние от пола)
- Регулировка руля от 50 см до 61 см (расстояние от пола)
- Колесо EVA полимер 12" (30,5 см)
- Габариты без упаковки 88*57 см
- Габариты упаковке 72*18*33 см</t>
    </r>
  </si>
  <si>
    <r>
      <rPr>
        <b/>
        <sz val="8"/>
        <rFont val="Arial"/>
        <family val="2"/>
        <charset val="204"/>
      </rPr>
      <t xml:space="preserve">Беговел EcoBalance RACE желтый      </t>
    </r>
    <r>
      <rPr>
        <sz val="8"/>
        <rFont val="Arial"/>
        <family val="2"/>
        <charset val="1"/>
      </rPr>
      <t xml:space="preserve">                           - Регулируемое сидение от 30 см до 40 см (расстояние от пола)
- Регулировка руля от 49 см до 58 см (расстояние от пола)
- Колесо EVA полимер, диаметр колеса 12" (30,5 см)
- Габариты без упаковки 88*57 см
- Габариты упаковке 72*17,5*32 см</t>
    </r>
  </si>
  <si>
    <r>
      <rPr>
        <b/>
        <sz val="8"/>
        <rFont val="Arial"/>
        <family val="2"/>
        <charset val="204"/>
      </rPr>
      <t xml:space="preserve">Беговел EcoBalance RACE красный      </t>
    </r>
    <r>
      <rPr>
        <sz val="8"/>
        <rFont val="Arial"/>
        <family val="2"/>
        <charset val="1"/>
      </rPr>
      <t xml:space="preserve">                          Регулируемое сидение от 30 см до 40 см (расстояние от пола)
- Регулировка руля от 49 см до 58 см (расстояние от пола)
- Колесо EVA полимер, диаметр колеса 12" (30,5 см)
- Габариты без упаковки 88*57 см
- Габариты упаковке 72*17,5*32 см</t>
    </r>
  </si>
  <si>
    <r>
      <rPr>
        <b/>
        <sz val="8"/>
        <rFont val="Arial"/>
        <family val="2"/>
        <charset val="204"/>
      </rPr>
      <t xml:space="preserve">Беговел EcoBalance RACE синий      </t>
    </r>
    <r>
      <rPr>
        <sz val="8"/>
        <rFont val="Arial"/>
        <family val="2"/>
        <charset val="1"/>
      </rPr>
      <t xml:space="preserve">                              Регулируемое сидение от 30 см до 40 см (расстояние от пола)
- Регулировка руля от 49 см до 58 см (расстояние от пола)
- Колесо EVA полимер, диаметр колеса 12" (30,5 см)
- Габариты без упаковки 88*57 см
- Габариты упаковке 72*17,5*32 см</t>
    </r>
  </si>
  <si>
    <r>
      <rPr>
        <b/>
        <sz val="8"/>
        <rFont val="Arial"/>
        <family val="2"/>
        <charset val="204"/>
      </rPr>
      <t xml:space="preserve">Петанк (черный)     </t>
    </r>
    <r>
      <rPr>
        <sz val="8"/>
        <rFont val="Arial"/>
        <family val="2"/>
        <charset val="1"/>
      </rPr>
      <t xml:space="preserve">                                                             вес 1шт 4кг                                                            (кол-во в транспортной коробке 4шт.)</t>
    </r>
  </si>
  <si>
    <r>
      <t>Живой песок (Living Sand) ХИТ ПРОДАЖ!!! и НОВИНКИ!!!</t>
    </r>
    <r>
      <rPr>
        <b/>
        <u/>
        <sz val="12"/>
        <color indexed="12"/>
        <rFont val="Arial"/>
        <family val="2"/>
        <charset val="204"/>
      </rPr>
      <t xml:space="preserve">                                                                                 </t>
    </r>
    <r>
      <rPr>
        <b/>
        <u/>
        <sz val="10"/>
        <color indexed="12"/>
        <rFont val="Arial"/>
        <family val="2"/>
        <charset val="204"/>
      </rPr>
      <t xml:space="preserve"> Компания Happy Nation является  Эксклюзивным дистрибьютором в России и СНГ.                                                   Просим партнеров распространять продукцию только на территории Российской Федерации и СНГ.</t>
    </r>
  </si>
  <si>
    <t>Диск Ultra-Star Discraft  желтый</t>
  </si>
  <si>
    <t>Диск Ultra-Star Discraft белый</t>
  </si>
  <si>
    <t>Диск Ultra-Star Discraft голубой</t>
  </si>
  <si>
    <t>Диск Ultra-Star Discraft оранжевый</t>
  </si>
  <si>
    <t>Диск Ultra-Star Discraft синий</t>
  </si>
  <si>
    <t>Диск Ultra-Star Discraft синий искр.</t>
  </si>
  <si>
    <t>Диск Ultra-Star Discraft черный</t>
  </si>
  <si>
    <t>Диск Ultra-Star Discraft ярко-красный</t>
  </si>
  <si>
    <t>Диск Ultra-Star Discraft Nite-Glow (светится в темноте)</t>
  </si>
  <si>
    <t>Диск Ultra-Star Discraft  Хамелеон (меняет свой цвет на солнце)</t>
  </si>
  <si>
    <t>Cruiser Board ecoBalance</t>
  </si>
  <si>
    <t xml:space="preserve">Pogo stick </t>
  </si>
  <si>
    <t>Джампер: Junior 40-60 красный</t>
  </si>
  <si>
    <t>Средства Передвижения (Мини-Скейты, Погостики, Беговелы, Джамперы, Мини-ролики)</t>
  </si>
  <si>
    <t xml:space="preserve">Cruiser Board ecoBalance, зеленый,                                    подшипник ABEC 9, 56смx14,5см                                              (кол-во в транспортной коробке 8шт.) </t>
  </si>
  <si>
    <t xml:space="preserve">Cruiser Board ecoBalance, синий,                                 подшипник ABEC 9, 56смx14,5см                                             (кол-во в транспортной коробке 8шт.) </t>
  </si>
  <si>
    <t xml:space="preserve">Cruiser Board ecoBalance, фиолетовый,                                 подшипник ABEC 9, 56смx14,5см                                               (кол-во в транспортной коробке 8шт.) </t>
  </si>
  <si>
    <t xml:space="preserve">Pogo stick ecoBalance Mini Red до 40 кг                           (кол-во в транспортной коробке 6шт.) </t>
  </si>
  <si>
    <t xml:space="preserve">Pogo stick ecoBalance Mini Green до 40 кг                                  (кол-во в транспортной коробке 6шт.) </t>
  </si>
  <si>
    <t xml:space="preserve">Pogo stick ecoBalance Mini Blue до 40 кг                                       (кол-во в транспортной коробке 6шт.) </t>
  </si>
  <si>
    <t xml:space="preserve">Pogo stick ecoBalance Mini Orange до 40 кг                            (кол-во в транспортной коробке 6шт.) </t>
  </si>
  <si>
    <t xml:space="preserve">Pogo stick ecoBalance Maxi Blue до 50 кг                                (кол-во в транспортной коробке 6шт.) </t>
  </si>
  <si>
    <t xml:space="preserve">Pogo stick ecoBalance Maxi Red до 50 кг                               (кол-во в транспортной коробке 6шт.) </t>
  </si>
  <si>
    <t xml:space="preserve">Cruiser Board ecoBalance, красный,                                 подшипник ABEC 9, 56смx14,5см                                             (кол-во в транспортной коробке 8шт.) </t>
  </si>
  <si>
    <t>Умный пластилин</t>
  </si>
  <si>
    <t>umniy-plastilin.ru</t>
  </si>
  <si>
    <r>
      <t>Живой песок "Релакс"1 500 г + лопатка</t>
    </r>
    <r>
      <rPr>
        <b/>
        <sz val="8"/>
        <color indexed="10"/>
        <rFont val="Arial"/>
        <family val="2"/>
        <charset val="204"/>
      </rPr>
      <t xml:space="preserve"> НОВИНКА </t>
    </r>
    <r>
      <rPr>
        <b/>
        <sz val="8"/>
        <rFont val="Arial"/>
        <family val="2"/>
        <charset val="204"/>
      </rPr>
      <t xml:space="preserve">(масса для лепки) (кол-во в транспортной коробке 12шт.)                          размер упаковки 23x20,5x7см </t>
    </r>
  </si>
  <si>
    <t>Игрушки для песка</t>
  </si>
  <si>
    <t>Ведро Большое арт.ШКД18</t>
  </si>
  <si>
    <t>Ведро Замок арт.431787</t>
  </si>
  <si>
    <t>Набор для песка №2 (формочки Морской микс+грабелька+лопатка) арт.042</t>
  </si>
  <si>
    <t>Набор для песка №78 (формочки 3шт+грабелька+лопатка) арт.178</t>
  </si>
  <si>
    <t>Набор для песка №8 (ведро+лопатка+формочки крепость) арт.079</t>
  </si>
  <si>
    <t>Набор для песка №90 (формочки зверята+грабелька+лопатка) арт.190</t>
  </si>
  <si>
    <t>Набор для песка №97 (грабелька+лопатка) арт.197</t>
  </si>
  <si>
    <t>Набор для песка Формочки Крепость арт.081</t>
  </si>
  <si>
    <t>Набор для песка Формочки Машинки арт.431700</t>
  </si>
  <si>
    <t>Набор для песка Формочки Пирожные арт.431699</t>
  </si>
  <si>
    <t>Набор Лето №1 Ведро+Совок арт.ШКД21</t>
  </si>
  <si>
    <t>Совок (Шкода) арт.ШКД19</t>
  </si>
  <si>
    <r>
      <rPr>
        <b/>
        <sz val="8"/>
        <rFont val="Arial"/>
        <family val="2"/>
        <charset val="204"/>
      </rPr>
      <t xml:space="preserve">Петанк (радужный)     </t>
    </r>
    <r>
      <rPr>
        <sz val="8"/>
        <rFont val="Arial"/>
        <family val="2"/>
        <charset val="1"/>
      </rPr>
      <t xml:space="preserve">                                                             вес 1шт 4кг                                                            (кол-во в транспортной коробке 4шт.)</t>
    </r>
  </si>
  <si>
    <t>Джамперы взрослые Skyrunner Adult Pro 50-70 черный</t>
  </si>
  <si>
    <t>Джамперы взрослые Skyrunner Adult Pro 50-70 серебрянный</t>
  </si>
  <si>
    <t>Джамперы взрослые Skyrunner Adult Pro 70-90 серебрянный</t>
  </si>
  <si>
    <t>Джамперы взрослые Skyrunner Adult Pro 90-110 серебрянный</t>
  </si>
  <si>
    <r>
      <rPr>
        <b/>
        <sz val="8"/>
        <rFont val="Arial"/>
        <family val="2"/>
        <charset val="204"/>
      </rPr>
      <t xml:space="preserve">Петанк (золотой)     </t>
    </r>
    <r>
      <rPr>
        <sz val="8"/>
        <rFont val="Arial"/>
        <family val="2"/>
        <charset val="1"/>
      </rPr>
      <t xml:space="preserve">                                                             вес 1шт 4кг                                                            (кол-во в транспортной коробке 4шт.)</t>
    </r>
  </si>
  <si>
    <r>
      <rPr>
        <b/>
        <sz val="8"/>
        <rFont val="Arial"/>
        <family val="2"/>
        <charset val="204"/>
      </rPr>
      <t xml:space="preserve">Петанк (стальной + золотой)     </t>
    </r>
    <r>
      <rPr>
        <sz val="8"/>
        <rFont val="Arial"/>
        <family val="2"/>
        <charset val="1"/>
      </rPr>
      <t xml:space="preserve">                                                             вес 1шт 4кг                                                            (кол-во в транспортной коробке 4шт.)</t>
    </r>
  </si>
  <si>
    <r>
      <rPr>
        <b/>
        <sz val="8"/>
        <rFont val="Arial"/>
        <family val="2"/>
        <charset val="204"/>
      </rPr>
      <t xml:space="preserve">Петанк (черный + стальной)     </t>
    </r>
    <r>
      <rPr>
        <sz val="8"/>
        <rFont val="Arial"/>
        <family val="2"/>
        <charset val="1"/>
      </rPr>
      <t xml:space="preserve">                                                             вес 1шт 4кг                                                            (кол-во в транспортной коробке 4шт.)</t>
    </r>
  </si>
  <si>
    <r>
      <rPr>
        <b/>
        <sz val="8"/>
        <rFont val="Arial"/>
        <family val="2"/>
        <charset val="204"/>
      </rPr>
      <t xml:space="preserve">Петанк (черный + золотой)     </t>
    </r>
    <r>
      <rPr>
        <sz val="8"/>
        <rFont val="Arial"/>
        <family val="2"/>
        <charset val="1"/>
      </rPr>
      <t xml:space="preserve">                                                             вес 1шт 4кг                                                            (кол-во в транспортной коробке 4шт.)</t>
    </r>
  </si>
  <si>
    <r>
      <rPr>
        <b/>
        <sz val="8"/>
        <rFont val="Arial"/>
        <family val="2"/>
        <charset val="204"/>
      </rPr>
      <t xml:space="preserve">Петанк (8 шаров стальной + золотой + черный + радужный)     </t>
    </r>
    <r>
      <rPr>
        <sz val="8"/>
        <rFont val="Arial"/>
        <family val="2"/>
        <charset val="1"/>
      </rPr>
      <t xml:space="preserve">                                                             вес 1шт 4кг                                                            (кол-во в транспортной коробке 4шт.)</t>
    </r>
  </si>
  <si>
    <t>от 50тр - 5%</t>
  </si>
  <si>
    <t>от 100тр - 10%</t>
  </si>
  <si>
    <t>Aaddict a ball (Великобритания)</t>
  </si>
  <si>
    <t>Цена при</t>
  </si>
  <si>
    <t>20000 руб.</t>
  </si>
  <si>
    <t>30000 руб.</t>
  </si>
  <si>
    <t>60000 руб.</t>
  </si>
  <si>
    <t xml:space="preserve">закупке на </t>
  </si>
  <si>
    <t>В транспортной коробке 6 дисплеев по 12шт</t>
  </si>
  <si>
    <t>12 дисплеев</t>
  </si>
  <si>
    <t>24 дисплея</t>
  </si>
  <si>
    <t>Цена за</t>
  </si>
  <si>
    <t>54 дисплея</t>
  </si>
  <si>
    <t>108 дисплеев</t>
  </si>
  <si>
    <t>Сумма Базовый Опт</t>
  </si>
  <si>
    <t>Скользун НОВИНКА! АНАЛОГОВ в Росии НЕТ!!!</t>
  </si>
  <si>
    <t>Powerball (Противоударная Новинка 2015 года )</t>
  </si>
  <si>
    <t>Активные Развлечения (Петанк, Летающие и Скачущие предметы, Воздушные змеи)</t>
  </si>
  <si>
    <t>Головоломки (3D Лабиринт Aaddict a ball, SpeedPuzzle)</t>
  </si>
  <si>
    <t>Петанк - игра французских королей</t>
  </si>
  <si>
    <t>3D Лабиринт Aaddict a ball  самый продаваемый европейских бренд на мировом рынке аналогичных игрушек, также очень популярный в России.</t>
  </si>
  <si>
    <r>
      <t>Аддиктаболл малый (100 шагов)</t>
    </r>
    <r>
      <rPr>
        <b/>
        <sz val="8"/>
        <rFont val="Arial"/>
        <family val="2"/>
        <charset val="204"/>
      </rPr>
      <t xml:space="preserve"> НОВИНКА!                            (кол-во в транспортной коробке 6шт.)</t>
    </r>
  </si>
  <si>
    <r>
      <t xml:space="preserve">Аддиктаболл большой (138 шагов) </t>
    </r>
    <r>
      <rPr>
        <b/>
        <sz val="8"/>
        <rFont val="Arial"/>
        <family val="2"/>
        <charset val="204"/>
      </rPr>
      <t>НОВИНКА!                        (кол-во в транспортной коробке 4шт.)</t>
    </r>
  </si>
  <si>
    <t xml:space="preserve">Боевой волчёк TOOP </t>
  </si>
  <si>
    <t>от 30тр - 5%</t>
  </si>
  <si>
    <t>Боевой волчок с контроллером Звездный Торнадо, арт.Т-01005, TOSY (кол-во в транспортной коробке 12шт.)</t>
  </si>
  <si>
    <t>Боевой волчок с контроллером Ледяной, арт.Т-01002,TOSY (кол-во в транспортной коробке 12шт.)</t>
  </si>
  <si>
    <t>Боевой волчок с контроллером Марс, арт.Т-01004, TOSY (кол-во в транспортной коробке 12шт.)</t>
  </si>
  <si>
    <t>Боевой волчок с контроллером Плутон, арт.Т-010021, TOSY (кол-во в транспортной коробке 12шт.)</t>
  </si>
  <si>
    <t>Боевой волчок с контроллером Посейдон, арт.Т-01006, TOSY (кол-во в транспортной коробке 12шт.)</t>
  </si>
  <si>
    <t>Стартовый набор, Два боевых волчка Марс и Торнадо+2 контроллера+Арена, арт.Т-02001,TOSY (кол-во в транспортной коробке 12шт.)</t>
  </si>
  <si>
    <t>Стартовый набор, Два боевых волчка+2 контроллера+Арена, арт.Т-01001,TOSY (кол-во в транспортной коробке 12шт.)</t>
  </si>
  <si>
    <t>СКОЛЬЗУН СУПЕР НОВИНКА!!!</t>
  </si>
  <si>
    <t>Умный пластилин (США)</t>
  </si>
  <si>
    <t>Возд. змей Rookie Aqua 120x60cm, art.10216212</t>
  </si>
  <si>
    <t>Возд. змей Rookie Rainbow 120x60cm, art.10216230</t>
  </si>
  <si>
    <t>УП металл ГОЛУБОЙ ЭЛЕКТРИК</t>
  </si>
  <si>
    <t>УП металл ЛАЗУРЬ</t>
  </si>
  <si>
    <t>УП основной цвет ФИОЛЕТОВЫЙ</t>
  </si>
  <si>
    <t>УП светящийся  АУРА</t>
  </si>
  <si>
    <t>УП светящийся ИОН</t>
  </si>
  <si>
    <t>УП фантом НЕБЕСНЫЙ + фонарик</t>
  </si>
  <si>
    <t>Контейнер для игры</t>
  </si>
  <si>
    <t>Счетчик для Powerball, SM-01</t>
  </si>
  <si>
    <t>УП светящийся ЯНТАРЬ</t>
  </si>
  <si>
    <t>В одной товарной коробке (дисплее) 12 штук разных цветов, среди которых - бесплатный промо-образец для магазина. Морские животные внутри составляют целую коллекцию. 165р оптовая базовая цена за одну шт. Вы оплачиваете 11шт</t>
  </si>
  <si>
    <t>Приход май 2016</t>
  </si>
  <si>
    <t>Прайс-лист товаров на 05 апреля 2016 г.</t>
  </si>
  <si>
    <r>
      <rPr>
        <b/>
        <sz val="8"/>
        <rFont val="Arial"/>
        <family val="2"/>
        <charset val="204"/>
      </rPr>
      <t>Беговел EcoBalance NEXT золотой НОВИНКА, СУПЕР ЛЕГКАЯ АЛЮМИНЕВАЯ РАМА, вес всего 1,9 кг, премиальная окраска</t>
    </r>
    <r>
      <rPr>
        <sz val="8"/>
        <rFont val="Arial"/>
        <family val="2"/>
        <charset val="1"/>
      </rPr>
      <t xml:space="preserve">                             Регулируемое сидение от 35 см до 45 см (расстояние от пола)
- Регулировка руля от 50 см до 61 см (расстояние от пола)
- Колесо EVA полимер 12" (30,5 см)
- Габариты без упаковки 88*57 см
- Габариты упаковке 72*18*33 см</t>
    </r>
  </si>
  <si>
    <r>
      <rPr>
        <b/>
        <sz val="8"/>
        <rFont val="Arial"/>
        <family val="2"/>
        <charset val="204"/>
      </rPr>
      <t>Беговел EcoBalance NEXT серебряный НОВИНКА, СУПЕР ЛЕГКАЯ АЛЮМИНЕВАЯ РАМА, вес всего 1,9 кг, премиальная окраска</t>
    </r>
    <r>
      <rPr>
        <sz val="8"/>
        <rFont val="Arial"/>
        <family val="2"/>
        <charset val="1"/>
      </rPr>
      <t xml:space="preserve">  Регулируемое сидение от 35 см до 45 см (расстояние от пола) 
- Регулировка руля от 50 см до 61 см (расстояние от пола)
- Колесо EVA полимер 12" (30,5 см)
- Габариты без упаковки 88*57 см
- Габариты упаковке 72*18*33 см</t>
    </r>
  </si>
  <si>
    <t>Стандарт</t>
  </si>
  <si>
    <r>
      <rPr>
        <b/>
        <sz val="10"/>
        <rFont val="Arial"/>
        <family val="2"/>
        <charset val="204"/>
      </rPr>
      <t>Цветной Стандарт</t>
    </r>
    <r>
      <rPr>
        <b/>
        <sz val="10"/>
        <color rgb="FF00B0F0"/>
        <rFont val="Arial"/>
        <family val="2"/>
        <charset val="1"/>
      </rPr>
      <t xml:space="preserve"> НОВИНКА!</t>
    </r>
  </si>
  <si>
    <t>Приход июнь 2016</t>
  </si>
  <si>
    <r>
      <rPr>
        <b/>
        <sz val="9"/>
        <rFont val="Arial"/>
        <family val="2"/>
        <charset val="204"/>
      </rPr>
      <t xml:space="preserve">Живой песок "Стандарт" Цветной 1 200 г </t>
    </r>
    <r>
      <rPr>
        <b/>
        <sz val="9"/>
        <color rgb="FF00B0F0"/>
        <rFont val="Arial"/>
        <family val="2"/>
        <charset val="204"/>
      </rPr>
      <t>НОВИНКА!</t>
    </r>
    <r>
      <rPr>
        <b/>
        <sz val="9"/>
        <rFont val="Arial"/>
        <family val="2"/>
        <charset val="204"/>
      </rPr>
      <t xml:space="preserve">   (3 цвета по 400гр)                                                                         </t>
    </r>
    <r>
      <rPr>
        <b/>
        <sz val="8"/>
        <rFont val="Arial"/>
        <family val="2"/>
        <charset val="204"/>
      </rPr>
      <t xml:space="preserve">(кол-во в транспортной коробке 12шт.)                         размер упаковки 16,5x15,5x5,5 см </t>
    </r>
  </si>
  <si>
    <t>в наличие</t>
  </si>
</sst>
</file>

<file path=xl/styles.xml><?xml version="1.0" encoding="utf-8"?>
<styleSheet xmlns="http://schemas.openxmlformats.org/spreadsheetml/2006/main">
  <numFmts count="5">
    <numFmt numFmtId="164" formatCode="_-* #,##0.00\ &quot;₽&quot;_-;\-* #,##0.00\ &quot;₽&quot;_-;_-* &quot;-&quot;??\ &quot;₽&quot;_-;_-@_-"/>
    <numFmt numFmtId="165" formatCode="#,##0&quot;р.&quot;"/>
    <numFmt numFmtId="166" formatCode="#,##0.00&quot;р.&quot;"/>
    <numFmt numFmtId="167" formatCode="#,##0.00_р_."/>
    <numFmt numFmtId="168" formatCode="#,##0.00\ _₽"/>
  </numFmts>
  <fonts count="54">
    <font>
      <sz val="8"/>
      <name val="Arial"/>
      <family val="2"/>
      <charset val="1"/>
    </font>
    <font>
      <sz val="8"/>
      <name val="Arial"/>
      <family val="2"/>
      <charset val="1"/>
    </font>
    <font>
      <b/>
      <sz val="14"/>
      <name val="Arial"/>
      <family val="2"/>
      <charset val="1"/>
    </font>
    <font>
      <b/>
      <sz val="10"/>
      <name val="Arial"/>
      <family val="2"/>
      <charset val="1"/>
    </font>
    <font>
      <b/>
      <sz val="8"/>
      <name val="Arial"/>
      <family val="2"/>
      <charset val="1"/>
    </font>
    <font>
      <b/>
      <sz val="9"/>
      <name val="Arial"/>
      <family val="2"/>
      <charset val="1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8"/>
      <name val="Arial"/>
      <family val="2"/>
      <charset val="204"/>
    </font>
    <font>
      <b/>
      <sz val="11"/>
      <name val="Arial"/>
      <family val="2"/>
      <charset val="204"/>
    </font>
    <font>
      <b/>
      <sz val="10"/>
      <color indexed="10"/>
      <name val="Arial"/>
      <family val="2"/>
      <charset val="204"/>
    </font>
    <font>
      <sz val="8"/>
      <name val="Arial"/>
      <family val="2"/>
      <charset val="204"/>
    </font>
    <font>
      <b/>
      <sz val="24"/>
      <name val="Arial Cyr"/>
      <charset val="204"/>
    </font>
    <font>
      <i/>
      <sz val="12"/>
      <name val="Arial Cyr"/>
      <charset val="204"/>
    </font>
    <font>
      <b/>
      <sz val="10"/>
      <name val="Arial Cyr"/>
      <charset val="204"/>
    </font>
    <font>
      <sz val="10"/>
      <name val="Arial Cyr"/>
      <charset val="204"/>
    </font>
    <font>
      <i/>
      <sz val="8"/>
      <name val="Arial Cyr"/>
      <charset val="204"/>
    </font>
    <font>
      <sz val="12"/>
      <name val="Arial Cyr"/>
      <charset val="204"/>
    </font>
    <font>
      <sz val="24"/>
      <name val="Arial Cyr"/>
      <charset val="204"/>
    </font>
    <font>
      <sz val="9"/>
      <name val="Arial"/>
      <family val="2"/>
      <charset val="204"/>
    </font>
    <font>
      <sz val="9"/>
      <name val="Arial"/>
      <family val="2"/>
      <charset val="1"/>
    </font>
    <font>
      <b/>
      <sz val="11"/>
      <name val="Arial"/>
      <family val="2"/>
      <charset val="1"/>
    </font>
    <font>
      <b/>
      <sz val="9"/>
      <color indexed="1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u/>
      <sz val="10"/>
      <color indexed="10"/>
      <name val="Arial"/>
      <family val="2"/>
      <charset val="204"/>
    </font>
    <font>
      <b/>
      <u/>
      <sz val="10"/>
      <color indexed="12"/>
      <name val="Arial"/>
      <family val="2"/>
      <charset val="204"/>
    </font>
    <font>
      <sz val="10"/>
      <name val="Arial"/>
      <family val="2"/>
      <charset val="1"/>
    </font>
    <font>
      <b/>
      <sz val="12"/>
      <name val="Arial Cyr"/>
      <charset val="204"/>
    </font>
    <font>
      <b/>
      <sz val="9"/>
      <name val="Arial"/>
      <family val="2"/>
      <charset val="204"/>
    </font>
    <font>
      <b/>
      <u/>
      <sz val="12"/>
      <color indexed="12"/>
      <name val="Arial"/>
      <family val="2"/>
      <charset val="204"/>
    </font>
    <font>
      <b/>
      <sz val="8"/>
      <color indexed="10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9"/>
      <color indexed="40"/>
      <name val="Arial"/>
      <family val="2"/>
      <charset val="204"/>
    </font>
    <font>
      <b/>
      <sz val="8"/>
      <color indexed="40"/>
      <name val="Arial"/>
      <family val="2"/>
      <charset val="204"/>
    </font>
    <font>
      <b/>
      <sz val="12"/>
      <name val="Arial"/>
      <family val="2"/>
      <charset val="1"/>
    </font>
    <font>
      <u/>
      <sz val="8"/>
      <color theme="10"/>
      <name val="Arial"/>
      <family val="2"/>
      <charset val="1"/>
    </font>
    <font>
      <b/>
      <u/>
      <sz val="10"/>
      <color theme="10"/>
      <name val="Arial"/>
      <family val="2"/>
      <charset val="204"/>
    </font>
    <font>
      <b/>
      <u/>
      <sz val="12"/>
      <color theme="10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u/>
      <sz val="8"/>
      <color theme="10"/>
      <name val="Arial"/>
      <family val="2"/>
      <charset val="204"/>
    </font>
    <font>
      <b/>
      <u/>
      <sz val="9"/>
      <color theme="10"/>
      <name val="Arial"/>
      <family val="2"/>
      <charset val="204"/>
    </font>
    <font>
      <b/>
      <sz val="16"/>
      <color rgb="FFFF0000"/>
      <name val="Arial"/>
      <family val="2"/>
      <charset val="1"/>
    </font>
    <font>
      <b/>
      <sz val="8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rgb="FFFFFF0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8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10"/>
      <color rgb="FFFF0000"/>
      <name val="Arial"/>
      <family val="2"/>
      <charset val="1"/>
    </font>
    <font>
      <b/>
      <u/>
      <sz val="11"/>
      <color theme="10"/>
      <name val="Arial"/>
      <family val="2"/>
      <charset val="204"/>
    </font>
    <font>
      <b/>
      <sz val="12"/>
      <color rgb="FFFF0000"/>
      <name val="Arial Cyr"/>
      <charset val="204"/>
    </font>
    <font>
      <b/>
      <sz val="10"/>
      <color rgb="FF00B0F0"/>
      <name val="Arial"/>
      <family val="2"/>
      <charset val="1"/>
    </font>
    <font>
      <b/>
      <sz val="10"/>
      <color rgb="FF00B0F0"/>
      <name val="Arial"/>
      <family val="2"/>
      <charset val="204"/>
    </font>
    <font>
      <b/>
      <sz val="9"/>
      <color rgb="FF00B0F0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5" fillId="0" borderId="0" applyNumberFormat="0" applyFill="0" applyBorder="0" applyAlignment="0" applyProtection="0">
      <alignment vertical="top"/>
      <protection locked="0"/>
    </xf>
  </cellStyleXfs>
  <cellXfs count="332">
    <xf numFmtId="0" fontId="0" fillId="0" borderId="0" xfId="0"/>
    <xf numFmtId="0" fontId="0" fillId="0" borderId="0" xfId="0" applyAlignment="1">
      <alignment horizontal="left"/>
    </xf>
    <xf numFmtId="0" fontId="0" fillId="0" borderId="0" xfId="0" applyNumberFormat="1" applyAlignment="1">
      <alignment horizontal="center"/>
    </xf>
    <xf numFmtId="0" fontId="2" fillId="0" borderId="0" xfId="0" applyNumberFormat="1" applyFont="1" applyAlignment="1">
      <alignment horizontal="left"/>
    </xf>
    <xf numFmtId="0" fontId="3" fillId="0" borderId="0" xfId="0" applyNumberFormat="1" applyFont="1" applyAlignment="1">
      <alignment horizontal="left" vertical="center"/>
    </xf>
    <xf numFmtId="0" fontId="4" fillId="0" borderId="1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0" fillId="0" borderId="4" xfId="0" applyNumberFormat="1" applyFont="1" applyBorder="1" applyAlignment="1">
      <alignment horizontal="center"/>
    </xf>
    <xf numFmtId="0" fontId="0" fillId="0" borderId="5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horizontal="left" indent="1"/>
    </xf>
    <xf numFmtId="0" fontId="0" fillId="0" borderId="0" xfId="0" applyNumberFormat="1" applyAlignment="1">
      <alignment horizontal="left" vertical="center"/>
    </xf>
    <xf numFmtId="0" fontId="5" fillId="0" borderId="5" xfId="0" applyNumberFormat="1" applyFont="1" applyBorder="1" applyAlignment="1">
      <alignment horizontal="left" vertical="center"/>
    </xf>
    <xf numFmtId="1" fontId="0" fillId="0" borderId="5" xfId="0" applyNumberFormat="1" applyFont="1" applyBorder="1" applyAlignment="1">
      <alignment horizontal="right" vertical="center"/>
    </xf>
    <xf numFmtId="0" fontId="0" fillId="0" borderId="5" xfId="0" applyNumberFormat="1" applyFont="1" applyBorder="1" applyAlignment="1">
      <alignment horizontal="left" vertical="center"/>
    </xf>
    <xf numFmtId="0" fontId="0" fillId="0" borderId="5" xfId="0" applyNumberFormat="1" applyFont="1" applyBorder="1" applyAlignment="1">
      <alignment horizontal="left" vertical="center" wrapText="1"/>
    </xf>
    <xf numFmtId="2" fontId="0" fillId="0" borderId="5" xfId="0" applyNumberFormat="1" applyFont="1" applyBorder="1" applyAlignment="1">
      <alignment horizontal="right" vertical="center"/>
    </xf>
    <xf numFmtId="3" fontId="0" fillId="0" borderId="5" xfId="0" applyNumberFormat="1" applyFont="1" applyBorder="1" applyAlignment="1">
      <alignment horizontal="right" vertical="center"/>
    </xf>
    <xf numFmtId="4" fontId="0" fillId="0" borderId="5" xfId="0" applyNumberFormat="1" applyFont="1" applyBorder="1" applyAlignment="1">
      <alignment horizontal="right" vertical="center"/>
    </xf>
    <xf numFmtId="0" fontId="0" fillId="0" borderId="5" xfId="0" applyNumberFormat="1" applyBorder="1" applyAlignment="1">
      <alignment horizontal="left" vertical="center" wrapText="1"/>
    </xf>
    <xf numFmtId="0" fontId="7" fillId="6" borderId="0" xfId="0" applyFont="1" applyFill="1" applyAlignment="1">
      <alignment horizontal="left" vertical="center"/>
    </xf>
    <xf numFmtId="0" fontId="7" fillId="6" borderId="6" xfId="0" applyFont="1" applyFill="1" applyBorder="1" applyAlignment="1">
      <alignment horizontal="center" vertical="center"/>
    </xf>
    <xf numFmtId="1" fontId="6" fillId="7" borderId="5" xfId="0" applyNumberFormat="1" applyFont="1" applyFill="1" applyBorder="1" applyAlignment="1">
      <alignment horizontal="center" vertical="center"/>
    </xf>
    <xf numFmtId="0" fontId="6" fillId="0" borderId="5" xfId="0" applyNumberFormat="1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8" fillId="0" borderId="3" xfId="0" applyNumberFormat="1" applyFont="1" applyBorder="1" applyAlignment="1">
      <alignment horizontal="center"/>
    </xf>
    <xf numFmtId="0" fontId="8" fillId="0" borderId="5" xfId="0" applyNumberFormat="1" applyFont="1" applyBorder="1" applyAlignment="1">
      <alignment horizontal="left" vertical="center"/>
    </xf>
    <xf numFmtId="0" fontId="8" fillId="0" borderId="5" xfId="0" applyNumberFormat="1" applyFont="1" applyBorder="1" applyAlignment="1">
      <alignment horizontal="left" vertical="center" wrapText="1"/>
    </xf>
    <xf numFmtId="0" fontId="0" fillId="0" borderId="3" xfId="0" applyNumberFormat="1" applyFont="1" applyBorder="1" applyAlignment="1">
      <alignment horizontal="center"/>
    </xf>
    <xf numFmtId="1" fontId="0" fillId="7" borderId="5" xfId="0" applyNumberFormat="1" applyFont="1" applyFill="1" applyBorder="1" applyAlignment="1">
      <alignment horizontal="right" vertical="center"/>
    </xf>
    <xf numFmtId="0" fontId="6" fillId="8" borderId="2" xfId="0" applyFont="1" applyFill="1" applyBorder="1" applyAlignment="1">
      <alignment horizontal="left" vertical="center"/>
    </xf>
    <xf numFmtId="0" fontId="9" fillId="8" borderId="2" xfId="0" applyFont="1" applyFill="1" applyBorder="1" applyAlignment="1">
      <alignment horizontal="left" vertical="center"/>
    </xf>
    <xf numFmtId="0" fontId="9" fillId="8" borderId="3" xfId="0" applyFont="1" applyFill="1" applyBorder="1" applyAlignment="1">
      <alignment horizontal="left" vertical="center"/>
    </xf>
    <xf numFmtId="0" fontId="8" fillId="8" borderId="3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8" fillId="0" borderId="0" xfId="0" applyFont="1" applyBorder="1" applyAlignment="1">
      <alignment vertical="center"/>
    </xf>
    <xf numFmtId="0" fontId="0" fillId="2" borderId="0" xfId="0" applyFill="1" applyAlignment="1">
      <alignment horizontal="right" vertical="top" wrapText="1"/>
    </xf>
    <xf numFmtId="0" fontId="0" fillId="2" borderId="0" xfId="0" applyFill="1" applyAlignment="1">
      <alignment wrapText="1"/>
    </xf>
    <xf numFmtId="0" fontId="14" fillId="2" borderId="0" xfId="0" applyFont="1" applyFill="1" applyAlignment="1">
      <alignment horizontal="right" vertical="top" wrapText="1"/>
    </xf>
    <xf numFmtId="0" fontId="14" fillId="2" borderId="0" xfId="0" applyFont="1" applyFill="1" applyAlignment="1">
      <alignment wrapText="1"/>
    </xf>
    <xf numFmtId="0" fontId="16" fillId="2" borderId="0" xfId="0" applyFont="1" applyFill="1" applyAlignment="1">
      <alignment horizontal="right" vertical="top" wrapText="1"/>
    </xf>
    <xf numFmtId="0" fontId="16" fillId="2" borderId="0" xfId="0" applyFont="1" applyFill="1" applyAlignment="1">
      <alignment vertical="top" wrapText="1"/>
    </xf>
    <xf numFmtId="0" fontId="0" fillId="3" borderId="7" xfId="0" applyFill="1" applyBorder="1" applyAlignment="1">
      <alignment horizontal="center" wrapText="1"/>
    </xf>
    <xf numFmtId="0" fontId="0" fillId="3" borderId="0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8" xfId="0" applyFill="1" applyBorder="1" applyAlignment="1">
      <alignment horizontal="center" wrapText="1"/>
    </xf>
    <xf numFmtId="165" fontId="14" fillId="3" borderId="3" xfId="0" applyNumberFormat="1" applyFont="1" applyFill="1" applyBorder="1" applyAlignment="1">
      <alignment horizontal="right" wrapText="1"/>
    </xf>
    <xf numFmtId="9" fontId="14" fillId="3" borderId="3" xfId="0" applyNumberFormat="1" applyFont="1" applyFill="1" applyBorder="1" applyAlignment="1">
      <alignment horizontal="center" wrapText="1"/>
    </xf>
    <xf numFmtId="165" fontId="14" fillId="4" borderId="3" xfId="0" applyNumberFormat="1" applyFont="1" applyFill="1" applyBorder="1" applyAlignment="1">
      <alignment horizontal="right" wrapText="1"/>
    </xf>
    <xf numFmtId="9" fontId="14" fillId="4" borderId="3" xfId="0" applyNumberFormat="1" applyFont="1" applyFill="1" applyBorder="1" applyAlignment="1">
      <alignment horizontal="center" wrapText="1"/>
    </xf>
    <xf numFmtId="165" fontId="14" fillId="4" borderId="2" xfId="0" applyNumberFormat="1" applyFont="1" applyFill="1" applyBorder="1" applyAlignment="1">
      <alignment horizontal="right" wrapText="1"/>
    </xf>
    <xf numFmtId="9" fontId="14" fillId="4" borderId="2" xfId="0" applyNumberFormat="1" applyFont="1" applyFill="1" applyBorder="1" applyAlignment="1">
      <alignment horizontal="center" wrapText="1"/>
    </xf>
    <xf numFmtId="165" fontId="14" fillId="3" borderId="0" xfId="0" applyNumberFormat="1" applyFont="1" applyFill="1" applyBorder="1" applyAlignment="1">
      <alignment horizontal="right" wrapText="1"/>
    </xf>
    <xf numFmtId="9" fontId="14" fillId="3" borderId="0" xfId="0" applyNumberFormat="1" applyFont="1" applyFill="1" applyBorder="1" applyAlignment="1">
      <alignment horizontal="center" wrapText="1"/>
    </xf>
    <xf numFmtId="0" fontId="17" fillId="5" borderId="9" xfId="0" applyFont="1" applyFill="1" applyBorder="1" applyAlignment="1">
      <alignment horizontal="center" wrapText="1"/>
    </xf>
    <xf numFmtId="0" fontId="17" fillId="5" borderId="10" xfId="0" applyFont="1" applyFill="1" applyBorder="1" applyAlignment="1">
      <alignment horizontal="center" wrapText="1"/>
    </xf>
    <xf numFmtId="0" fontId="17" fillId="5" borderId="11" xfId="0" applyFont="1" applyFill="1" applyBorder="1" applyAlignment="1">
      <alignment horizontal="center" wrapText="1"/>
    </xf>
    <xf numFmtId="0" fontId="0" fillId="2" borderId="0" xfId="0" applyFill="1"/>
    <xf numFmtId="0" fontId="12" fillId="2" borderId="10" xfId="0" applyFont="1" applyFill="1" applyBorder="1" applyAlignment="1">
      <alignment horizontal="right" vertical="top" wrapText="1"/>
    </xf>
    <xf numFmtId="0" fontId="18" fillId="2" borderId="10" xfId="0" applyFont="1" applyFill="1" applyBorder="1" applyAlignment="1">
      <alignment horizontal="right" vertical="top" wrapText="1"/>
    </xf>
    <xf numFmtId="0" fontId="36" fillId="8" borderId="12" xfId="1" applyFont="1" applyFill="1" applyBorder="1" applyAlignment="1" applyProtection="1">
      <alignment horizontal="left" vertical="center"/>
    </xf>
    <xf numFmtId="0" fontId="8" fillId="8" borderId="2" xfId="0" applyNumberFormat="1" applyFont="1" applyFill="1" applyBorder="1" applyAlignment="1">
      <alignment horizontal="center" vertical="center"/>
    </xf>
    <xf numFmtId="2" fontId="6" fillId="9" borderId="13" xfId="0" applyNumberFormat="1" applyFont="1" applyFill="1" applyBorder="1" applyAlignment="1">
      <alignment horizontal="center" vertical="center"/>
    </xf>
    <xf numFmtId="0" fontId="37" fillId="8" borderId="14" xfId="1" applyFont="1" applyFill="1" applyBorder="1" applyAlignment="1" applyProtection="1">
      <alignment horizontal="center" vertical="center"/>
    </xf>
    <xf numFmtId="0" fontId="37" fillId="8" borderId="15" xfId="1" applyFont="1" applyFill="1" applyBorder="1" applyAlignment="1" applyProtection="1">
      <alignment horizontal="center" vertical="center"/>
    </xf>
    <xf numFmtId="0" fontId="20" fillId="0" borderId="0" xfId="0" applyFont="1" applyAlignment="1">
      <alignment wrapText="1"/>
    </xf>
    <xf numFmtId="0" fontId="11" fillId="0" borderId="0" xfId="0" applyFont="1" applyAlignment="1">
      <alignment horizontal="left" vertical="center" wrapText="1"/>
    </xf>
    <xf numFmtId="0" fontId="11" fillId="0" borderId="5" xfId="0" applyNumberFormat="1" applyFont="1" applyBorder="1" applyAlignment="1">
      <alignment horizontal="left" vertical="center" wrapText="1"/>
    </xf>
    <xf numFmtId="0" fontId="4" fillId="0" borderId="5" xfId="0" applyNumberFormat="1" applyFont="1" applyBorder="1" applyAlignment="1">
      <alignment horizontal="left" vertical="center"/>
    </xf>
    <xf numFmtId="1" fontId="3" fillId="7" borderId="5" xfId="0" applyNumberFormat="1" applyFont="1" applyFill="1" applyBorder="1" applyAlignment="1">
      <alignment horizontal="center" vertical="center"/>
    </xf>
    <xf numFmtId="0" fontId="0" fillId="0" borderId="0" xfId="0" applyFont="1"/>
    <xf numFmtId="0" fontId="3" fillId="0" borderId="5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36" fillId="0" borderId="2" xfId="1" applyFont="1" applyBorder="1" applyAlignment="1" applyProtection="1"/>
    <xf numFmtId="0" fontId="0" fillId="0" borderId="2" xfId="0" applyBorder="1"/>
    <xf numFmtId="0" fontId="6" fillId="8" borderId="16" xfId="0" applyNumberFormat="1" applyFont="1" applyFill="1" applyBorder="1" applyAlignment="1">
      <alignment horizontal="center" vertical="center"/>
    </xf>
    <xf numFmtId="0" fontId="4" fillId="0" borderId="48" xfId="0" applyFont="1" applyBorder="1" applyAlignment="1">
      <alignment horizontal="left" indent="1"/>
    </xf>
    <xf numFmtId="0" fontId="4" fillId="0" borderId="49" xfId="0" applyFont="1" applyBorder="1" applyAlignment="1">
      <alignment horizontal="left"/>
    </xf>
    <xf numFmtId="0" fontId="4" fillId="0" borderId="50" xfId="0" applyFont="1" applyBorder="1" applyAlignment="1">
      <alignment horizontal="left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0" fontId="1" fillId="0" borderId="52" xfId="0" applyFont="1" applyBorder="1" applyAlignment="1">
      <alignment horizontal="right" vertical="center"/>
    </xf>
    <xf numFmtId="0" fontId="4" fillId="0" borderId="48" xfId="0" applyFont="1" applyBorder="1" applyAlignment="1">
      <alignment horizontal="left" indent="2"/>
    </xf>
    <xf numFmtId="0" fontId="5" fillId="0" borderId="52" xfId="0" applyFont="1" applyBorder="1" applyAlignment="1">
      <alignment horizontal="left" vertical="center"/>
    </xf>
    <xf numFmtId="1" fontId="1" fillId="0" borderId="52" xfId="0" applyNumberFormat="1" applyFont="1" applyBorder="1" applyAlignment="1">
      <alignment horizontal="right" vertical="center"/>
    </xf>
    <xf numFmtId="0" fontId="1" fillId="0" borderId="52" xfId="0" applyFont="1" applyBorder="1" applyAlignment="1">
      <alignment horizontal="left" vertical="center"/>
    </xf>
    <xf numFmtId="0" fontId="1" fillId="0" borderId="52" xfId="0" applyFont="1" applyBorder="1" applyAlignment="1">
      <alignment horizontal="left" vertical="center" wrapText="1"/>
    </xf>
    <xf numFmtId="2" fontId="1" fillId="0" borderId="52" xfId="0" applyNumberFormat="1" applyFont="1" applyBorder="1" applyAlignment="1">
      <alignment horizontal="right" vertical="center"/>
    </xf>
    <xf numFmtId="4" fontId="1" fillId="0" borderId="52" xfId="0" applyNumberFormat="1" applyFont="1" applyBorder="1" applyAlignment="1">
      <alignment horizontal="right" vertical="center"/>
    </xf>
    <xf numFmtId="0" fontId="3" fillId="0" borderId="14" xfId="0" applyNumberFormat="1" applyFont="1" applyBorder="1" applyAlignment="1">
      <alignment horizontal="center" vertical="center" wrapText="1"/>
    </xf>
    <xf numFmtId="0" fontId="6" fillId="0" borderId="17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5" fillId="0" borderId="5" xfId="0" applyNumberFormat="1" applyFont="1" applyBorder="1" applyAlignment="1">
      <alignment horizontal="center" vertical="center"/>
    </xf>
    <xf numFmtId="2" fontId="1" fillId="0" borderId="0" xfId="0" applyNumberFormat="1" applyFont="1" applyBorder="1" applyAlignment="1">
      <alignment horizontal="right" vertical="center"/>
    </xf>
    <xf numFmtId="4" fontId="1" fillId="0" borderId="0" xfId="0" applyNumberFormat="1" applyFont="1" applyBorder="1" applyAlignment="1">
      <alignment horizontal="right" vertical="center"/>
    </xf>
    <xf numFmtId="0" fontId="8" fillId="0" borderId="52" xfId="0" applyFont="1" applyBorder="1" applyAlignment="1">
      <alignment horizontal="left" vertical="center" wrapText="1"/>
    </xf>
    <xf numFmtId="0" fontId="0" fillId="0" borderId="52" xfId="0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8" fillId="0" borderId="0" xfId="0" applyFont="1" applyAlignment="1">
      <alignment horizontal="left"/>
    </xf>
    <xf numFmtId="0" fontId="4" fillId="0" borderId="2" xfId="0" applyFont="1" applyBorder="1" applyAlignment="1">
      <alignment horizontal="left" vertical="top"/>
    </xf>
    <xf numFmtId="0" fontId="4" fillId="0" borderId="3" xfId="0" applyFont="1" applyBorder="1" applyAlignment="1">
      <alignment horizontal="left" vertical="top"/>
    </xf>
    <xf numFmtId="0" fontId="21" fillId="0" borderId="1" xfId="0" applyFont="1" applyBorder="1" applyAlignment="1">
      <alignment horizontal="left" vertical="top"/>
    </xf>
    <xf numFmtId="0" fontId="26" fillId="0" borderId="0" xfId="0" applyFont="1"/>
    <xf numFmtId="2" fontId="8" fillId="10" borderId="5" xfId="0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 vertical="center"/>
    </xf>
    <xf numFmtId="0" fontId="27" fillId="2" borderId="0" xfId="0" applyFont="1" applyFill="1" applyAlignment="1">
      <alignment wrapText="1"/>
    </xf>
    <xf numFmtId="0" fontId="6" fillId="0" borderId="1" xfId="0" applyNumberFormat="1" applyFont="1" applyBorder="1" applyAlignment="1">
      <alignment horizontal="center" vertical="center"/>
    </xf>
    <xf numFmtId="0" fontId="8" fillId="11" borderId="5" xfId="0" applyNumberFormat="1" applyFont="1" applyFill="1" applyBorder="1" applyAlignment="1">
      <alignment horizontal="center" vertical="center"/>
    </xf>
    <xf numFmtId="16" fontId="8" fillId="11" borderId="5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26" fillId="0" borderId="4" xfId="0" applyNumberFormat="1" applyFont="1" applyBorder="1" applyAlignment="1">
      <alignment horizontal="center"/>
    </xf>
    <xf numFmtId="2" fontId="3" fillId="12" borderId="18" xfId="0" applyNumberFormat="1" applyFont="1" applyFill="1" applyBorder="1" applyAlignment="1">
      <alignment horizontal="center"/>
    </xf>
    <xf numFmtId="0" fontId="3" fillId="0" borderId="3" xfId="0" applyNumberFormat="1" applyFont="1" applyBorder="1" applyAlignment="1">
      <alignment horizontal="center"/>
    </xf>
    <xf numFmtId="0" fontId="36" fillId="11" borderId="3" xfId="1" applyNumberFormat="1" applyFont="1" applyFill="1" applyBorder="1" applyAlignment="1" applyProtection="1">
      <alignment horizontal="center"/>
    </xf>
    <xf numFmtId="0" fontId="39" fillId="0" borderId="3" xfId="1" applyNumberFormat="1" applyFont="1" applyFill="1" applyBorder="1" applyAlignment="1" applyProtection="1">
      <alignment horizontal="left"/>
    </xf>
    <xf numFmtId="0" fontId="40" fillId="0" borderId="3" xfId="1" applyNumberFormat="1" applyFont="1" applyFill="1" applyBorder="1" applyAlignment="1" applyProtection="1">
      <alignment horizontal="left" vertical="center"/>
    </xf>
    <xf numFmtId="167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26" fillId="0" borderId="5" xfId="0" applyNumberFormat="1" applyFont="1" applyBorder="1" applyAlignment="1">
      <alignment horizontal="right" vertical="center"/>
    </xf>
    <xf numFmtId="167" fontId="0" fillId="0" borderId="5" xfId="0" applyNumberFormat="1" applyFont="1" applyBorder="1" applyAlignment="1">
      <alignment horizontal="right" vertical="center"/>
    </xf>
    <xf numFmtId="167" fontId="1" fillId="0" borderId="52" xfId="0" applyNumberFormat="1" applyFont="1" applyBorder="1" applyAlignment="1">
      <alignment horizontal="right" vertical="center"/>
    </xf>
    <xf numFmtId="0" fontId="0" fillId="0" borderId="52" xfId="0" applyBorder="1" applyAlignment="1">
      <alignment horizontal="left" vertical="center" wrapText="1"/>
    </xf>
    <xf numFmtId="0" fontId="4" fillId="0" borderId="53" xfId="0" applyFont="1" applyBorder="1" applyAlignment="1"/>
    <xf numFmtId="0" fontId="4" fillId="0" borderId="55" xfId="0" applyFont="1" applyBorder="1" applyAlignment="1"/>
    <xf numFmtId="0" fontId="8" fillId="0" borderId="3" xfId="0" applyFont="1" applyBorder="1" applyAlignment="1">
      <alignment horizontal="left"/>
    </xf>
    <xf numFmtId="0" fontId="0" fillId="0" borderId="3" xfId="0" applyNumberFormat="1" applyBorder="1" applyAlignment="1">
      <alignment horizontal="center"/>
    </xf>
    <xf numFmtId="0" fontId="6" fillId="0" borderId="19" xfId="0" applyNumberFormat="1" applyFont="1" applyBorder="1" applyAlignment="1">
      <alignment horizontal="center" vertical="center"/>
    </xf>
    <xf numFmtId="0" fontId="5" fillId="0" borderId="20" xfId="0" applyNumberFormat="1" applyFont="1" applyBorder="1" applyAlignment="1">
      <alignment horizontal="left" vertical="center"/>
    </xf>
    <xf numFmtId="0" fontId="5" fillId="0" borderId="21" xfId="0" applyNumberFormat="1" applyFont="1" applyBorder="1" applyAlignment="1">
      <alignment horizontal="left" vertical="center"/>
    </xf>
    <xf numFmtId="3" fontId="0" fillId="0" borderId="22" xfId="0" applyNumberFormat="1" applyFont="1" applyBorder="1" applyAlignment="1">
      <alignment horizontal="right" vertical="center"/>
    </xf>
    <xf numFmtId="0" fontId="0" fillId="0" borderId="22" xfId="0" applyNumberFormat="1" applyFont="1" applyBorder="1" applyAlignment="1">
      <alignment horizontal="left" vertical="center"/>
    </xf>
    <xf numFmtId="0" fontId="8" fillId="0" borderId="22" xfId="0" applyNumberFormat="1" applyFont="1" applyBorder="1" applyAlignment="1">
      <alignment horizontal="left" vertical="center" wrapText="1"/>
    </xf>
    <xf numFmtId="1" fontId="6" fillId="7" borderId="22" xfId="0" applyNumberFormat="1" applyFont="1" applyFill="1" applyBorder="1" applyAlignment="1">
      <alignment horizontal="center" vertical="center"/>
    </xf>
    <xf numFmtId="0" fontId="6" fillId="0" borderId="23" xfId="0" applyNumberFormat="1" applyFont="1" applyBorder="1" applyAlignment="1">
      <alignment horizontal="center" vertical="center"/>
    </xf>
    <xf numFmtId="0" fontId="35" fillId="0" borderId="52" xfId="1" applyBorder="1" applyAlignment="1" applyProtection="1">
      <alignment horizontal="left" vertical="center" wrapText="1"/>
    </xf>
    <xf numFmtId="0" fontId="39" fillId="0" borderId="52" xfId="1" applyFont="1" applyBorder="1" applyAlignment="1" applyProtection="1">
      <alignment horizontal="left" vertical="center" wrapText="1"/>
    </xf>
    <xf numFmtId="0" fontId="41" fillId="0" borderId="1" xfId="0" applyFont="1" applyBorder="1" applyAlignment="1">
      <alignment horizontal="left" vertical="top"/>
    </xf>
    <xf numFmtId="0" fontId="36" fillId="0" borderId="3" xfId="1" applyFont="1" applyBorder="1" applyAlignment="1" applyProtection="1">
      <alignment horizontal="left"/>
    </xf>
    <xf numFmtId="0" fontId="42" fillId="0" borderId="5" xfId="0" applyNumberFormat="1" applyFont="1" applyBorder="1" applyAlignment="1">
      <alignment horizontal="left" vertical="center" wrapText="1"/>
    </xf>
    <xf numFmtId="166" fontId="43" fillId="0" borderId="5" xfId="0" applyNumberFormat="1" applyFont="1" applyBorder="1" applyAlignment="1">
      <alignment horizontal="right" vertical="center"/>
    </xf>
    <xf numFmtId="0" fontId="5" fillId="0" borderId="56" xfId="0" applyFont="1" applyBorder="1" applyAlignment="1">
      <alignment horizontal="left" vertical="center"/>
    </xf>
    <xf numFmtId="1" fontId="1" fillId="0" borderId="57" xfId="0" applyNumberFormat="1" applyFont="1" applyBorder="1" applyAlignment="1">
      <alignment horizontal="right" vertical="center"/>
    </xf>
    <xf numFmtId="0" fontId="0" fillId="0" borderId="24" xfId="0" applyNumberFormat="1" applyFont="1" applyBorder="1" applyAlignment="1">
      <alignment horizontal="left" vertical="center"/>
    </xf>
    <xf numFmtId="0" fontId="8" fillId="0" borderId="24" xfId="0" applyNumberFormat="1" applyFont="1" applyBorder="1" applyAlignment="1">
      <alignment horizontal="left" vertical="center" wrapText="1"/>
    </xf>
    <xf numFmtId="166" fontId="6" fillId="0" borderId="24" xfId="0" applyNumberFormat="1" applyFont="1" applyBorder="1" applyAlignment="1">
      <alignment horizontal="right" vertical="center"/>
    </xf>
    <xf numFmtId="0" fontId="6" fillId="0" borderId="25" xfId="0" applyNumberFormat="1" applyFont="1" applyBorder="1" applyAlignment="1">
      <alignment horizontal="center" vertical="center"/>
    </xf>
    <xf numFmtId="166" fontId="43" fillId="0" borderId="22" xfId="0" applyNumberFormat="1" applyFont="1" applyBorder="1" applyAlignment="1">
      <alignment horizontal="right" vertical="center"/>
    </xf>
    <xf numFmtId="0" fontId="6" fillId="0" borderId="26" xfId="0" applyNumberFormat="1" applyFont="1" applyBorder="1" applyAlignment="1">
      <alignment horizontal="center" vertical="center" wrapText="1"/>
    </xf>
    <xf numFmtId="0" fontId="4" fillId="0" borderId="58" xfId="0" applyFont="1" applyBorder="1" applyAlignment="1">
      <alignment horizontal="left" indent="1"/>
    </xf>
    <xf numFmtId="0" fontId="4" fillId="0" borderId="59" xfId="0" applyFont="1" applyBorder="1" applyAlignment="1">
      <alignment horizontal="left"/>
    </xf>
    <xf numFmtId="0" fontId="0" fillId="0" borderId="59" xfId="0" applyBorder="1" applyAlignment="1">
      <alignment horizontal="center"/>
    </xf>
    <xf numFmtId="0" fontId="0" fillId="0" borderId="60" xfId="0" applyBorder="1" applyAlignment="1">
      <alignment horizontal="center"/>
    </xf>
    <xf numFmtId="0" fontId="5" fillId="0" borderId="61" xfId="0" applyFont="1" applyBorder="1" applyAlignment="1">
      <alignment horizontal="left" vertical="center"/>
    </xf>
    <xf numFmtId="0" fontId="5" fillId="0" borderId="62" xfId="0" applyFont="1" applyBorder="1" applyAlignment="1">
      <alignment horizontal="left" vertical="center"/>
    </xf>
    <xf numFmtId="1" fontId="1" fillId="0" borderId="63" xfId="0" applyNumberFormat="1" applyFont="1" applyBorder="1" applyAlignment="1">
      <alignment horizontal="right" vertical="center"/>
    </xf>
    <xf numFmtId="0" fontId="1" fillId="0" borderId="63" xfId="0" applyFont="1" applyBorder="1" applyAlignment="1">
      <alignment horizontal="left" vertical="center"/>
    </xf>
    <xf numFmtId="0" fontId="4" fillId="0" borderId="48" xfId="0" applyFont="1" applyBorder="1" applyAlignment="1">
      <alignment horizontal="left" indent="3"/>
    </xf>
    <xf numFmtId="1" fontId="6" fillId="7" borderId="27" xfId="0" applyNumberFormat="1" applyFont="1" applyFill="1" applyBorder="1" applyAlignment="1">
      <alignment horizontal="center" vertical="center"/>
    </xf>
    <xf numFmtId="168" fontId="0" fillId="0" borderId="0" xfId="0" applyNumberFormat="1" applyAlignment="1">
      <alignment horizontal="left"/>
    </xf>
    <xf numFmtId="168" fontId="0" fillId="0" borderId="0" xfId="0" applyNumberFormat="1" applyAlignment="1">
      <alignment horizontal="center"/>
    </xf>
    <xf numFmtId="168" fontId="1" fillId="0" borderId="52" xfId="0" applyNumberFormat="1" applyFont="1" applyBorder="1" applyAlignment="1">
      <alignment horizontal="right" vertical="center"/>
    </xf>
    <xf numFmtId="168" fontId="0" fillId="0" borderId="5" xfId="0" applyNumberFormat="1" applyFont="1" applyBorder="1" applyAlignment="1">
      <alignment horizontal="right" vertical="center"/>
    </xf>
    <xf numFmtId="168" fontId="0" fillId="0" borderId="51" xfId="0" applyNumberFormat="1" applyBorder="1" applyAlignment="1">
      <alignment horizontal="center"/>
    </xf>
    <xf numFmtId="0" fontId="36" fillId="0" borderId="49" xfId="1" applyFont="1" applyBorder="1" applyAlignment="1" applyProtection="1">
      <alignment horizontal="center" vertical="center"/>
    </xf>
    <xf numFmtId="2" fontId="6" fillId="0" borderId="52" xfId="0" applyNumberFormat="1" applyFont="1" applyBorder="1" applyAlignment="1">
      <alignment horizontal="right" vertical="center"/>
    </xf>
    <xf numFmtId="0" fontId="8" fillId="0" borderId="63" xfId="0" applyFont="1" applyBorder="1" applyAlignment="1">
      <alignment horizontal="left" vertical="center" wrapText="1"/>
    </xf>
    <xf numFmtId="166" fontId="6" fillId="0" borderId="28" xfId="0" applyNumberFormat="1" applyFont="1" applyBorder="1" applyAlignment="1">
      <alignment horizontal="right" vertical="center"/>
    </xf>
    <xf numFmtId="1" fontId="6" fillId="7" borderId="29" xfId="0" applyNumberFormat="1" applyFont="1" applyFill="1" applyBorder="1" applyAlignment="1">
      <alignment horizontal="center" vertical="center"/>
    </xf>
    <xf numFmtId="0" fontId="6" fillId="0" borderId="30" xfId="0" applyNumberFormat="1" applyFont="1" applyBorder="1" applyAlignment="1">
      <alignment horizontal="center" vertical="center"/>
    </xf>
    <xf numFmtId="166" fontId="6" fillId="0" borderId="5" xfId="0" applyNumberFormat="1" applyFont="1" applyBorder="1" applyAlignment="1">
      <alignment horizontal="right" vertical="center"/>
    </xf>
    <xf numFmtId="0" fontId="44" fillId="13" borderId="52" xfId="0" applyFont="1" applyFill="1" applyBorder="1" applyAlignment="1">
      <alignment horizontal="center" vertical="center" wrapText="1"/>
    </xf>
    <xf numFmtId="1" fontId="45" fillId="7" borderId="5" xfId="0" applyNumberFormat="1" applyFont="1" applyFill="1" applyBorder="1" applyAlignment="1">
      <alignment horizontal="center" vertical="center"/>
    </xf>
    <xf numFmtId="166" fontId="6" fillId="0" borderId="22" xfId="0" applyNumberFormat="1" applyFont="1" applyBorder="1" applyAlignment="1">
      <alignment horizontal="right" vertical="center"/>
    </xf>
    <xf numFmtId="0" fontId="11" fillId="0" borderId="52" xfId="0" applyFont="1" applyBorder="1" applyAlignment="1">
      <alignment horizontal="left" vertical="center" wrapText="1"/>
    </xf>
    <xf numFmtId="0" fontId="8" fillId="0" borderId="52" xfId="0" applyFont="1" applyBorder="1" applyAlignment="1">
      <alignment horizontal="left" vertical="center"/>
    </xf>
    <xf numFmtId="0" fontId="39" fillId="0" borderId="3" xfId="1" applyNumberFormat="1" applyFont="1" applyFill="1" applyBorder="1" applyAlignment="1" applyProtection="1">
      <alignment horizontal="center" vertical="center"/>
    </xf>
    <xf numFmtId="0" fontId="28" fillId="0" borderId="52" xfId="0" applyFont="1" applyBorder="1" applyAlignment="1">
      <alignment horizontal="left" vertical="center" wrapText="1"/>
    </xf>
    <xf numFmtId="0" fontId="34" fillId="0" borderId="48" xfId="0" applyFont="1" applyBorder="1" applyAlignment="1">
      <alignment horizontal="left" indent="1"/>
    </xf>
    <xf numFmtId="0" fontId="36" fillId="0" borderId="50" xfId="1" applyFont="1" applyBorder="1" applyAlignment="1" applyProtection="1">
      <alignment horizontal="left"/>
    </xf>
    <xf numFmtId="10" fontId="6" fillId="0" borderId="0" xfId="0" applyNumberFormat="1" applyFont="1" applyBorder="1" applyAlignment="1">
      <alignment horizontal="left" vertical="center"/>
    </xf>
    <xf numFmtId="0" fontId="0" fillId="0" borderId="0" xfId="0" applyBorder="1"/>
    <xf numFmtId="0" fontId="6" fillId="0" borderId="31" xfId="0" applyNumberFormat="1" applyFont="1" applyBorder="1" applyAlignment="1">
      <alignment horizontal="center" vertical="center"/>
    </xf>
    <xf numFmtId="0" fontId="6" fillId="0" borderId="32" xfId="0" applyNumberFormat="1" applyFont="1" applyBorder="1" applyAlignment="1">
      <alignment horizontal="center" vertical="center"/>
    </xf>
    <xf numFmtId="0" fontId="8" fillId="0" borderId="59" xfId="0" applyFont="1" applyBorder="1" applyAlignment="1">
      <alignment horizontal="left"/>
    </xf>
    <xf numFmtId="0" fontId="44" fillId="13" borderId="59" xfId="0" applyFont="1" applyFill="1" applyBorder="1" applyAlignment="1">
      <alignment horizontal="center" wrapText="1"/>
    </xf>
    <xf numFmtId="0" fontId="6" fillId="0" borderId="60" xfId="0" applyFont="1" applyBorder="1" applyAlignment="1">
      <alignment horizontal="center"/>
    </xf>
    <xf numFmtId="0" fontId="6" fillId="0" borderId="57" xfId="0" applyFont="1" applyBorder="1" applyAlignment="1">
      <alignment horizontal="right" vertical="center"/>
    </xf>
    <xf numFmtId="1" fontId="6" fillId="7" borderId="24" xfId="0" applyNumberFormat="1" applyFont="1" applyFill="1" applyBorder="1" applyAlignment="1">
      <alignment horizontal="center" vertical="center"/>
    </xf>
    <xf numFmtId="0" fontId="44" fillId="13" borderId="63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left" indent="1"/>
    </xf>
    <xf numFmtId="0" fontId="0" fillId="0" borderId="5" xfId="0" applyNumberFormat="1" applyBorder="1" applyAlignment="1">
      <alignment horizontal="left" vertical="center"/>
    </xf>
    <xf numFmtId="0" fontId="43" fillId="0" borderId="50" xfId="1" applyFont="1" applyBorder="1" applyAlignment="1" applyProtection="1">
      <alignment horizontal="center" vertical="center" wrapText="1"/>
    </xf>
    <xf numFmtId="164" fontId="0" fillId="0" borderId="5" xfId="0" applyNumberFormat="1" applyBorder="1" applyAlignment="1">
      <alignment horizontal="left" vertical="center"/>
    </xf>
    <xf numFmtId="164" fontId="0" fillId="0" borderId="0" xfId="0" applyNumberFormat="1" applyBorder="1" applyAlignment="1">
      <alignment horizontal="left" vertical="center"/>
    </xf>
    <xf numFmtId="10" fontId="0" fillId="0" borderId="0" xfId="0" applyNumberFormat="1" applyBorder="1" applyAlignment="1">
      <alignment horizontal="left" vertical="center"/>
    </xf>
    <xf numFmtId="164" fontId="0" fillId="0" borderId="0" xfId="0" applyNumberFormat="1" applyBorder="1" applyAlignment="1">
      <alignment horizontal="left"/>
    </xf>
    <xf numFmtId="10" fontId="6" fillId="0" borderId="0" xfId="0" applyNumberFormat="1" applyFont="1" applyBorder="1" applyAlignment="1">
      <alignment horizontal="left"/>
    </xf>
    <xf numFmtId="164" fontId="46" fillId="0" borderId="0" xfId="0" applyNumberFormat="1" applyFont="1" applyBorder="1" applyAlignment="1">
      <alignment horizontal="left"/>
    </xf>
    <xf numFmtId="10" fontId="47" fillId="0" borderId="0" xfId="0" applyNumberFormat="1" applyFont="1" applyBorder="1" applyAlignment="1">
      <alignment horizontal="left"/>
    </xf>
    <xf numFmtId="0" fontId="6" fillId="0" borderId="0" xfId="0" applyFont="1" applyBorder="1" applyAlignment="1">
      <alignment wrapText="1"/>
    </xf>
    <xf numFmtId="0" fontId="6" fillId="0" borderId="18" xfId="0" applyNumberFormat="1" applyFont="1" applyBorder="1" applyAlignment="1">
      <alignment horizontal="center" vertical="center"/>
    </xf>
    <xf numFmtId="0" fontId="6" fillId="0" borderId="34" xfId="0" applyNumberFormat="1" applyFont="1" applyBorder="1" applyAlignment="1">
      <alignment horizontal="center" vertical="center"/>
    </xf>
    <xf numFmtId="0" fontId="6" fillId="0" borderId="35" xfId="0" applyFont="1" applyBorder="1" applyAlignment="1">
      <alignment horizontal="center"/>
    </xf>
    <xf numFmtId="164" fontId="0" fillId="0" borderId="36" xfId="0" applyNumberFormat="1" applyBorder="1" applyAlignment="1">
      <alignment horizontal="left" vertical="center"/>
    </xf>
    <xf numFmtId="0" fontId="4" fillId="0" borderId="37" xfId="0" applyFont="1" applyBorder="1" applyAlignment="1">
      <alignment horizontal="left" vertical="center"/>
    </xf>
    <xf numFmtId="0" fontId="4" fillId="0" borderId="38" xfId="0" applyFont="1" applyBorder="1" applyAlignment="1">
      <alignment horizontal="left"/>
    </xf>
    <xf numFmtId="0" fontId="39" fillId="0" borderId="38" xfId="1" applyNumberFormat="1" applyFont="1" applyFill="1" applyBorder="1" applyAlignment="1" applyProtection="1">
      <alignment horizontal="left"/>
    </xf>
    <xf numFmtId="0" fontId="39" fillId="0" borderId="38" xfId="1" applyFont="1" applyBorder="1" applyAlignment="1" applyProtection="1">
      <alignment horizontal="center" vertical="center"/>
    </xf>
    <xf numFmtId="0" fontId="0" fillId="0" borderId="27" xfId="0" applyNumberFormat="1" applyFont="1" applyBorder="1" applyAlignment="1">
      <alignment horizontal="left" vertical="center"/>
    </xf>
    <xf numFmtId="0" fontId="0" fillId="0" borderId="39" xfId="0" applyNumberFormat="1" applyFont="1" applyBorder="1" applyAlignment="1">
      <alignment horizontal="center"/>
    </xf>
    <xf numFmtId="0" fontId="0" fillId="0" borderId="27" xfId="0" applyNumberFormat="1" applyFont="1" applyBorder="1" applyAlignment="1">
      <alignment horizontal="right" vertical="center"/>
    </xf>
    <xf numFmtId="0" fontId="4" fillId="0" borderId="39" xfId="0" applyFont="1" applyBorder="1" applyAlignment="1">
      <alignment horizontal="left"/>
    </xf>
    <xf numFmtId="164" fontId="0" fillId="0" borderId="22" xfId="0" applyNumberFormat="1" applyBorder="1" applyAlignment="1">
      <alignment horizontal="left" vertical="center"/>
    </xf>
    <xf numFmtId="0" fontId="0" fillId="0" borderId="17" xfId="0" applyFont="1" applyBorder="1" applyAlignment="1">
      <alignment horizontal="left"/>
    </xf>
    <xf numFmtId="164" fontId="0" fillId="0" borderId="40" xfId="0" applyNumberFormat="1" applyFont="1" applyBorder="1"/>
    <xf numFmtId="0" fontId="1" fillId="0" borderId="64" xfId="0" applyFont="1" applyBorder="1" applyAlignment="1">
      <alignment horizontal="right" vertical="center"/>
    </xf>
    <xf numFmtId="164" fontId="0" fillId="0" borderId="24" xfId="0" applyNumberFormat="1" applyBorder="1" applyAlignment="1">
      <alignment horizontal="left" vertical="center"/>
    </xf>
    <xf numFmtId="0" fontId="34" fillId="0" borderId="65" xfId="0" applyFont="1" applyBorder="1" applyAlignment="1">
      <alignment horizontal="left" vertical="center"/>
    </xf>
    <xf numFmtId="0" fontId="1" fillId="0" borderId="54" xfId="0" applyFont="1" applyBorder="1" applyAlignment="1">
      <alignment horizontal="right" vertical="center"/>
    </xf>
    <xf numFmtId="1" fontId="45" fillId="7" borderId="36" xfId="0" applyNumberFormat="1" applyFont="1" applyFill="1" applyBorder="1" applyAlignment="1">
      <alignment horizontal="center" vertical="center"/>
    </xf>
    <xf numFmtId="0" fontId="4" fillId="7" borderId="49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left"/>
    </xf>
    <xf numFmtId="0" fontId="36" fillId="0" borderId="0" xfId="1" applyFont="1" applyBorder="1" applyAlignment="1" applyProtection="1">
      <alignment horizontal="left"/>
    </xf>
    <xf numFmtId="14" fontId="28" fillId="7" borderId="5" xfId="0" applyNumberFormat="1" applyFont="1" applyFill="1" applyBorder="1" applyAlignment="1">
      <alignment horizontal="center" vertical="center" wrapText="1"/>
    </xf>
    <xf numFmtId="0" fontId="39" fillId="0" borderId="0" xfId="1" applyFont="1" applyBorder="1" applyAlignment="1" applyProtection="1">
      <alignment horizontal="left"/>
    </xf>
    <xf numFmtId="0" fontId="4" fillId="0" borderId="0" xfId="0" applyFont="1"/>
    <xf numFmtId="0" fontId="35" fillId="0" borderId="0" xfId="1" applyAlignment="1" applyProtection="1"/>
    <xf numFmtId="0" fontId="6" fillId="0" borderId="10" xfId="0" applyNumberFormat="1" applyFont="1" applyBorder="1" applyAlignment="1">
      <alignment vertical="center" wrapText="1"/>
    </xf>
    <xf numFmtId="0" fontId="6" fillId="0" borderId="11" xfId="0" applyNumberFormat="1" applyFont="1" applyBorder="1" applyAlignment="1">
      <alignment vertical="center" wrapText="1"/>
    </xf>
    <xf numFmtId="0" fontId="6" fillId="0" borderId="9" xfId="0" applyNumberFormat="1" applyFont="1" applyBorder="1" applyAlignment="1">
      <alignment vertical="center"/>
    </xf>
    <xf numFmtId="0" fontId="36" fillId="0" borderId="10" xfId="1" applyNumberFormat="1" applyFont="1" applyBorder="1" applyAlignment="1" applyProtection="1">
      <alignment vertical="center"/>
    </xf>
    <xf numFmtId="0" fontId="36" fillId="0" borderId="3" xfId="1" applyNumberFormat="1" applyFont="1" applyBorder="1" applyAlignment="1" applyProtection="1">
      <alignment horizontal="center"/>
    </xf>
    <xf numFmtId="2" fontId="0" fillId="0" borderId="9" xfId="0" applyNumberFormat="1" applyFont="1" applyBorder="1" applyAlignment="1">
      <alignment horizontal="right" vertical="center"/>
    </xf>
    <xf numFmtId="0" fontId="8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2" fontId="6" fillId="0" borderId="5" xfId="0" applyNumberFormat="1" applyFont="1" applyBorder="1" applyAlignment="1">
      <alignment horizontal="right" vertical="center"/>
    </xf>
    <xf numFmtId="4" fontId="6" fillId="0" borderId="5" xfId="0" applyNumberFormat="1" applyFont="1" applyBorder="1" applyAlignment="1">
      <alignment horizontal="right" vertical="center"/>
    </xf>
    <xf numFmtId="0" fontId="0" fillId="0" borderId="0" xfId="0" applyNumberFormat="1" applyBorder="1" applyAlignment="1">
      <alignment horizontal="center"/>
    </xf>
    <xf numFmtId="0" fontId="1" fillId="0" borderId="67" xfId="0" applyFont="1" applyBorder="1" applyAlignment="1">
      <alignment horizontal="right" vertical="center"/>
    </xf>
    <xf numFmtId="0" fontId="0" fillId="0" borderId="68" xfId="0" applyBorder="1" applyAlignment="1">
      <alignment horizontal="center"/>
    </xf>
    <xf numFmtId="2" fontId="1" fillId="0" borderId="69" xfId="0" applyNumberFormat="1" applyFont="1" applyBorder="1" applyAlignment="1">
      <alignment horizontal="right" vertical="center"/>
    </xf>
    <xf numFmtId="2" fontId="1" fillId="0" borderId="70" xfId="0" applyNumberFormat="1" applyFont="1" applyBorder="1" applyAlignment="1">
      <alignment horizontal="right" vertical="center"/>
    </xf>
    <xf numFmtId="2" fontId="0" fillId="0" borderId="0" xfId="0" applyNumberFormat="1" applyFill="1" applyBorder="1" applyAlignment="1">
      <alignment horizontal="right" vertical="center"/>
    </xf>
    <xf numFmtId="2" fontId="0" fillId="0" borderId="0" xfId="0" applyNumberFormat="1" applyBorder="1" applyAlignment="1">
      <alignment horizontal="right" vertical="center"/>
    </xf>
    <xf numFmtId="0" fontId="8" fillId="0" borderId="34" xfId="0" applyFont="1" applyBorder="1"/>
    <xf numFmtId="2" fontId="0" fillId="0" borderId="5" xfId="0" applyNumberFormat="1" applyBorder="1" applyAlignment="1">
      <alignment horizontal="right" vertical="center"/>
    </xf>
    <xf numFmtId="2" fontId="0" fillId="0" borderId="0" xfId="0" applyNumberFormat="1" applyAlignment="1">
      <alignment horizontal="left"/>
    </xf>
    <xf numFmtId="2" fontId="0" fillId="0" borderId="0" xfId="0" applyNumberFormat="1" applyAlignment="1">
      <alignment horizontal="center"/>
    </xf>
    <xf numFmtId="4" fontId="6" fillId="0" borderId="52" xfId="0" applyNumberFormat="1" applyFont="1" applyBorder="1" applyAlignment="1">
      <alignment horizontal="right" vertical="center"/>
    </xf>
    <xf numFmtId="0" fontId="6" fillId="7" borderId="5" xfId="0" applyNumberFormat="1" applyFont="1" applyFill="1" applyBorder="1" applyAlignment="1">
      <alignment horizontal="center" vertical="center" wrapText="1"/>
    </xf>
    <xf numFmtId="0" fontId="2" fillId="0" borderId="71" xfId="0" applyFont="1" applyBorder="1" applyAlignment="1">
      <alignment horizontal="left" vertical="center"/>
    </xf>
    <xf numFmtId="0" fontId="11" fillId="0" borderId="63" xfId="0" applyFont="1" applyBorder="1" applyAlignment="1">
      <alignment horizontal="left" vertical="center" wrapText="1"/>
    </xf>
    <xf numFmtId="4" fontId="1" fillId="0" borderId="63" xfId="0" applyNumberFormat="1" applyFont="1" applyBorder="1" applyAlignment="1">
      <alignment horizontal="right" vertical="center"/>
    </xf>
    <xf numFmtId="168" fontId="1" fillId="0" borderId="63" xfId="0" applyNumberFormat="1" applyFont="1" applyBorder="1" applyAlignment="1">
      <alignment horizontal="right" vertical="center"/>
    </xf>
    <xf numFmtId="0" fontId="2" fillId="0" borderId="65" xfId="0" applyFont="1" applyBorder="1" applyAlignment="1">
      <alignment horizontal="left" vertical="center"/>
    </xf>
    <xf numFmtId="0" fontId="36" fillId="0" borderId="50" xfId="1" applyFont="1" applyBorder="1" applyAlignment="1" applyProtection="1">
      <alignment horizontal="center" vertical="center"/>
    </xf>
    <xf numFmtId="168" fontId="1" fillId="0" borderId="54" xfId="0" applyNumberFormat="1" applyFont="1" applyBorder="1" applyAlignment="1">
      <alignment horizontal="right" vertical="center"/>
    </xf>
    <xf numFmtId="1" fontId="6" fillId="7" borderId="36" xfId="0" applyNumberFormat="1" applyFont="1" applyFill="1" applyBorder="1" applyAlignment="1">
      <alignment horizontal="center" vertical="center"/>
    </xf>
    <xf numFmtId="0" fontId="6" fillId="0" borderId="36" xfId="0" applyNumberFormat="1" applyFont="1" applyBorder="1" applyAlignment="1">
      <alignment horizontal="center" vertical="center"/>
    </xf>
    <xf numFmtId="0" fontId="34" fillId="0" borderId="37" xfId="0" applyFont="1" applyBorder="1" applyAlignment="1">
      <alignment horizontal="left" vertical="center"/>
    </xf>
    <xf numFmtId="0" fontId="52" fillId="0" borderId="37" xfId="0" applyFont="1" applyBorder="1" applyAlignment="1">
      <alignment horizontal="left" vertical="center"/>
    </xf>
    <xf numFmtId="0" fontId="3" fillId="0" borderId="37" xfId="0" applyNumberFormat="1" applyFont="1" applyBorder="1" applyAlignment="1">
      <alignment horizontal="center" vertical="center" wrapText="1"/>
    </xf>
    <xf numFmtId="0" fontId="3" fillId="0" borderId="38" xfId="0" applyNumberFormat="1" applyFont="1" applyBorder="1" applyAlignment="1">
      <alignment horizontal="center" vertical="center" wrapText="1"/>
    </xf>
    <xf numFmtId="0" fontId="3" fillId="0" borderId="39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37" fillId="8" borderId="41" xfId="1" applyFont="1" applyFill="1" applyBorder="1" applyAlignment="1" applyProtection="1">
      <alignment horizontal="left" vertical="top" wrapText="1"/>
    </xf>
    <xf numFmtId="0" fontId="37" fillId="8" borderId="3" xfId="1" applyFont="1" applyFill="1" applyBorder="1" applyAlignment="1" applyProtection="1">
      <alignment horizontal="left" vertical="top" wrapText="1"/>
    </xf>
    <xf numFmtId="0" fontId="37" fillId="8" borderId="42" xfId="1" applyFont="1" applyFill="1" applyBorder="1" applyAlignment="1" applyProtection="1">
      <alignment horizontal="left" vertical="top" wrapText="1"/>
    </xf>
    <xf numFmtId="0" fontId="3" fillId="0" borderId="17" xfId="0" applyNumberFormat="1" applyFont="1" applyBorder="1" applyAlignment="1">
      <alignment horizontal="center" vertical="center" wrapText="1"/>
    </xf>
    <xf numFmtId="0" fontId="3" fillId="0" borderId="7" xfId="0" applyNumberFormat="1" applyFont="1" applyBorder="1" applyAlignment="1">
      <alignment horizontal="center" vertical="center" wrapText="1"/>
    </xf>
    <xf numFmtId="0" fontId="48" fillId="0" borderId="27" xfId="0" applyNumberFormat="1" applyFont="1" applyBorder="1" applyAlignment="1">
      <alignment horizontal="center" vertical="center" wrapText="1"/>
    </xf>
    <xf numFmtId="0" fontId="48" fillId="0" borderId="33" xfId="0" applyNumberFormat="1" applyFont="1" applyBorder="1" applyAlignment="1">
      <alignment horizontal="center" vertical="center" wrapText="1"/>
    </xf>
    <xf numFmtId="0" fontId="3" fillId="0" borderId="27" xfId="0" applyNumberFormat="1" applyFont="1" applyBorder="1" applyAlignment="1">
      <alignment horizontal="center" vertical="center" wrapText="1"/>
    </xf>
    <xf numFmtId="0" fontId="3" fillId="0" borderId="33" xfId="0" applyNumberFormat="1" applyFont="1" applyBorder="1" applyAlignment="1">
      <alignment horizontal="center" vertical="center" wrapText="1"/>
    </xf>
    <xf numFmtId="0" fontId="3" fillId="0" borderId="43" xfId="0" applyNumberFormat="1" applyFont="1" applyBorder="1" applyAlignment="1">
      <alignment horizontal="center" vertical="center" wrapText="1"/>
    </xf>
    <xf numFmtId="0" fontId="3" fillId="0" borderId="44" xfId="0" applyNumberFormat="1" applyFont="1" applyBorder="1" applyAlignment="1">
      <alignment horizontal="center" vertical="center" wrapText="1"/>
    </xf>
    <xf numFmtId="0" fontId="3" fillId="0" borderId="25" xfId="0" applyNumberFormat="1" applyFont="1" applyBorder="1" applyAlignment="1">
      <alignment horizontal="center" vertical="center" wrapText="1"/>
    </xf>
    <xf numFmtId="0" fontId="3" fillId="0" borderId="19" xfId="0" applyNumberFormat="1" applyFont="1" applyBorder="1" applyAlignment="1">
      <alignment horizontal="center" vertical="center" wrapText="1"/>
    </xf>
    <xf numFmtId="0" fontId="3" fillId="0" borderId="72" xfId="0" applyNumberFormat="1" applyFont="1" applyBorder="1" applyAlignment="1">
      <alignment horizontal="center" vertical="center" wrapText="1"/>
    </xf>
    <xf numFmtId="0" fontId="3" fillId="0" borderId="20" xfId="0" applyNumberFormat="1" applyFont="1" applyBorder="1" applyAlignment="1">
      <alignment horizontal="center" vertical="center" wrapText="1"/>
    </xf>
    <xf numFmtId="0" fontId="3" fillId="0" borderId="73" xfId="0" applyNumberFormat="1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24" xfId="0" applyNumberFormat="1" applyFont="1" applyBorder="1" applyAlignment="1">
      <alignment horizontal="center" vertical="center" wrapText="1"/>
    </xf>
    <xf numFmtId="0" fontId="3" fillId="0" borderId="5" xfId="0" applyNumberFormat="1" applyFont="1" applyBorder="1" applyAlignment="1">
      <alignment horizontal="center" vertical="center" wrapText="1"/>
    </xf>
    <xf numFmtId="0" fontId="6" fillId="0" borderId="24" xfId="0" applyNumberFormat="1" applyFont="1" applyBorder="1" applyAlignment="1">
      <alignment horizontal="center" vertical="center" wrapText="1"/>
    </xf>
    <xf numFmtId="0" fontId="6" fillId="0" borderId="5" xfId="0" applyNumberFormat="1" applyFont="1" applyBorder="1" applyAlignment="1">
      <alignment horizontal="center" vertical="center" wrapText="1"/>
    </xf>
    <xf numFmtId="0" fontId="8" fillId="0" borderId="71" xfId="0" applyFont="1" applyBorder="1" applyAlignment="1">
      <alignment horizontal="left" vertical="center" wrapText="1"/>
    </xf>
    <xf numFmtId="0" fontId="8" fillId="0" borderId="49" xfId="0" applyFont="1" applyBorder="1" applyAlignment="1">
      <alignment horizontal="left" vertical="center" wrapText="1"/>
    </xf>
    <xf numFmtId="0" fontId="8" fillId="0" borderId="66" xfId="0" applyFont="1" applyBorder="1" applyAlignment="1">
      <alignment horizontal="left" vertical="center" wrapText="1"/>
    </xf>
    <xf numFmtId="0" fontId="49" fillId="0" borderId="2" xfId="1" applyFont="1" applyBorder="1" applyAlignment="1" applyProtection="1">
      <alignment horizontal="left" vertical="top"/>
    </xf>
    <xf numFmtId="0" fontId="48" fillId="0" borderId="36" xfId="0" applyNumberFormat="1" applyFont="1" applyBorder="1" applyAlignment="1">
      <alignment horizontal="center" vertical="center" wrapText="1"/>
    </xf>
    <xf numFmtId="2" fontId="3" fillId="0" borderId="5" xfId="0" applyNumberFormat="1" applyFont="1" applyBorder="1" applyAlignment="1">
      <alignment horizontal="center" vertical="center" wrapText="1"/>
    </xf>
    <xf numFmtId="0" fontId="6" fillId="11" borderId="5" xfId="0" applyNumberFormat="1" applyFont="1" applyFill="1" applyBorder="1" applyAlignment="1">
      <alignment horizontal="center" vertical="center" wrapText="1"/>
    </xf>
    <xf numFmtId="2" fontId="4" fillId="12" borderId="14" xfId="0" applyNumberFormat="1" applyFont="1" applyFill="1" applyBorder="1" applyAlignment="1">
      <alignment horizontal="center" vertical="center" wrapText="1"/>
    </xf>
    <xf numFmtId="2" fontId="4" fillId="12" borderId="15" xfId="0" applyNumberFormat="1" applyFont="1" applyFill="1" applyBorder="1" applyAlignment="1">
      <alignment horizontal="center" vertical="center" wrapText="1"/>
    </xf>
    <xf numFmtId="2" fontId="4" fillId="12" borderId="45" xfId="0" applyNumberFormat="1" applyFont="1" applyFill="1" applyBorder="1" applyAlignment="1">
      <alignment horizontal="center" vertical="center" wrapText="1"/>
    </xf>
    <xf numFmtId="2" fontId="4" fillId="12" borderId="46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3" fillId="0" borderId="18" xfId="0" applyNumberFormat="1" applyFont="1" applyBorder="1" applyAlignment="1">
      <alignment horizontal="center" vertical="center" wrapText="1"/>
    </xf>
    <xf numFmtId="0" fontId="3" fillId="0" borderId="35" xfId="0" applyNumberFormat="1" applyFont="1" applyBorder="1" applyAlignment="1">
      <alignment horizontal="center" vertical="center" wrapText="1"/>
    </xf>
    <xf numFmtId="0" fontId="48" fillId="0" borderId="29" xfId="0" applyNumberFormat="1" applyFont="1" applyBorder="1" applyAlignment="1">
      <alignment horizontal="center" vertical="center" wrapText="1"/>
    </xf>
    <xf numFmtId="0" fontId="0" fillId="5" borderId="47" xfId="0" applyFill="1" applyBorder="1" applyAlignment="1">
      <alignment horizontal="center" vertical="top" wrapText="1"/>
    </xf>
    <xf numFmtId="0" fontId="0" fillId="5" borderId="3" xfId="0" applyFill="1" applyBorder="1" applyAlignment="1">
      <alignment horizontal="center" vertical="top" wrapText="1"/>
    </xf>
    <xf numFmtId="0" fontId="0" fillId="5" borderId="4" xfId="0" applyFill="1" applyBorder="1" applyAlignment="1">
      <alignment horizontal="center" vertical="top" wrapText="1"/>
    </xf>
    <xf numFmtId="0" fontId="17" fillId="6" borderId="47" xfId="0" applyFont="1" applyFill="1" applyBorder="1" applyAlignment="1">
      <alignment horizontal="center" vertical="center" wrapText="1"/>
    </xf>
    <xf numFmtId="0" fontId="17" fillId="6" borderId="3" xfId="0" applyFont="1" applyFill="1" applyBorder="1" applyAlignment="1">
      <alignment horizontal="center" vertical="center" wrapText="1"/>
    </xf>
    <xf numFmtId="0" fontId="17" fillId="6" borderId="4" xfId="0" applyFont="1" applyFill="1" applyBorder="1" applyAlignment="1">
      <alignment horizontal="center" vertical="center" wrapText="1"/>
    </xf>
    <xf numFmtId="0" fontId="27" fillId="10" borderId="0" xfId="0" applyFont="1" applyFill="1" applyBorder="1" applyAlignment="1">
      <alignment horizontal="center" vertical="center" wrapText="1"/>
    </xf>
    <xf numFmtId="0" fontId="16" fillId="3" borderId="7" xfId="0" applyFont="1" applyFill="1" applyBorder="1" applyAlignment="1">
      <alignment horizontal="center" wrapText="1"/>
    </xf>
    <xf numFmtId="0" fontId="16" fillId="3" borderId="0" xfId="0" applyFont="1" applyFill="1" applyBorder="1" applyAlignment="1">
      <alignment horizontal="center" wrapText="1"/>
    </xf>
    <xf numFmtId="0" fontId="16" fillId="4" borderId="0" xfId="0" applyFont="1" applyFill="1" applyBorder="1" applyAlignment="1">
      <alignment horizontal="center" wrapText="1"/>
    </xf>
    <xf numFmtId="0" fontId="16" fillId="4" borderId="8" xfId="0" applyFont="1" applyFill="1" applyBorder="1" applyAlignment="1">
      <alignment horizontal="center" wrapText="1"/>
    </xf>
    <xf numFmtId="0" fontId="50" fillId="6" borderId="47" xfId="0" applyFont="1" applyFill="1" applyBorder="1" applyAlignment="1">
      <alignment horizontal="center" vertical="center" wrapText="1"/>
    </xf>
    <xf numFmtId="0" fontId="27" fillId="6" borderId="47" xfId="0" applyFont="1" applyFill="1" applyBorder="1" applyAlignment="1">
      <alignment horizontal="center" vertical="center" wrapText="1"/>
    </xf>
    <xf numFmtId="0" fontId="27" fillId="6" borderId="3" xfId="0" applyFont="1" applyFill="1" applyBorder="1" applyAlignment="1">
      <alignment horizontal="center" vertical="center" wrapText="1"/>
    </xf>
    <xf numFmtId="0" fontId="27" fillId="6" borderId="4" xfId="0" applyFont="1" applyFill="1" applyBorder="1" applyAlignment="1">
      <alignment horizontal="center" vertical="center" wrapText="1"/>
    </xf>
    <xf numFmtId="0" fontId="13" fillId="6" borderId="9" xfId="0" applyFont="1" applyFill="1" applyBorder="1" applyAlignment="1">
      <alignment horizontal="center" vertical="center" wrapText="1"/>
    </xf>
    <xf numFmtId="0" fontId="13" fillId="6" borderId="10" xfId="0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wrapText="1"/>
    </xf>
    <xf numFmtId="0" fontId="14" fillId="3" borderId="0" xfId="0" applyFont="1" applyFill="1" applyBorder="1" applyAlignment="1">
      <alignment horizontal="center" wrapText="1"/>
    </xf>
    <xf numFmtId="0" fontId="14" fillId="4" borderId="0" xfId="0" applyFont="1" applyFill="1" applyBorder="1" applyAlignment="1">
      <alignment horizontal="center" wrapText="1"/>
    </xf>
    <xf numFmtId="0" fontId="14" fillId="4" borderId="8" xfId="0" applyFont="1" applyFill="1" applyBorder="1" applyAlignment="1">
      <alignment horizontal="center" wrapText="1"/>
    </xf>
    <xf numFmtId="0" fontId="15" fillId="3" borderId="7" xfId="0" applyFont="1" applyFill="1" applyBorder="1" applyAlignment="1">
      <alignment horizontal="center" vertical="top" wrapText="1"/>
    </xf>
    <xf numFmtId="0" fontId="15" fillId="3" borderId="0" xfId="0" applyFont="1" applyFill="1" applyBorder="1" applyAlignment="1">
      <alignment horizontal="center" vertical="top" wrapText="1"/>
    </xf>
    <xf numFmtId="0" fontId="15" fillId="4" borderId="0" xfId="0" applyFont="1" applyFill="1" applyBorder="1" applyAlignment="1">
      <alignment horizontal="center" vertical="top" wrapText="1"/>
    </xf>
    <xf numFmtId="0" fontId="15" fillId="4" borderId="8" xfId="0" applyFont="1" applyFill="1" applyBorder="1" applyAlignment="1">
      <alignment horizontal="center" vertical="top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hnation.ru/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5.png"/><Relationship Id="rId3" Type="http://schemas.openxmlformats.org/officeDocument/2006/relationships/image" Target="../media/image160.png"/><Relationship Id="rId7" Type="http://schemas.openxmlformats.org/officeDocument/2006/relationships/image" Target="../media/image164.png"/><Relationship Id="rId2" Type="http://schemas.openxmlformats.org/officeDocument/2006/relationships/image" Target="../media/image159.png"/><Relationship Id="rId1" Type="http://schemas.openxmlformats.org/officeDocument/2006/relationships/image" Target="../media/image1.png"/><Relationship Id="rId6" Type="http://schemas.openxmlformats.org/officeDocument/2006/relationships/image" Target="../media/image163.png"/><Relationship Id="rId5" Type="http://schemas.openxmlformats.org/officeDocument/2006/relationships/image" Target="../media/image162.png"/><Relationship Id="rId4" Type="http://schemas.openxmlformats.org/officeDocument/2006/relationships/image" Target="../media/image161.png"/><Relationship Id="rId9" Type="http://schemas.openxmlformats.org/officeDocument/2006/relationships/image" Target="../media/image16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jpeg"/><Relationship Id="rId3" Type="http://schemas.openxmlformats.org/officeDocument/2006/relationships/image" Target="../media/image5.jpeg"/><Relationship Id="rId21" Type="http://schemas.openxmlformats.org/officeDocument/2006/relationships/image" Target="../media/image23.jpe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jpeg"/><Relationship Id="rId2" Type="http://schemas.openxmlformats.org/officeDocument/2006/relationships/image" Target="../media/image4.jpeg"/><Relationship Id="rId16" Type="http://schemas.openxmlformats.org/officeDocument/2006/relationships/image" Target="../media/image18.png"/><Relationship Id="rId20" Type="http://schemas.openxmlformats.org/officeDocument/2006/relationships/image" Target="../media/image22.jpeg"/><Relationship Id="rId1" Type="http://schemas.openxmlformats.org/officeDocument/2006/relationships/image" Target="../media/image3.jpe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19" Type="http://schemas.openxmlformats.org/officeDocument/2006/relationships/image" Target="../media/image21.jpe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image" Target="../media/image35.png"/><Relationship Id="rId18" Type="http://schemas.openxmlformats.org/officeDocument/2006/relationships/image" Target="../media/image40.png"/><Relationship Id="rId3" Type="http://schemas.openxmlformats.org/officeDocument/2006/relationships/image" Target="../media/image25.png"/><Relationship Id="rId21" Type="http://schemas.openxmlformats.org/officeDocument/2006/relationships/image" Target="../media/image43.png"/><Relationship Id="rId7" Type="http://schemas.openxmlformats.org/officeDocument/2006/relationships/image" Target="../media/image29.png"/><Relationship Id="rId12" Type="http://schemas.openxmlformats.org/officeDocument/2006/relationships/image" Target="../media/image34.png"/><Relationship Id="rId17" Type="http://schemas.openxmlformats.org/officeDocument/2006/relationships/image" Target="../media/image39.png"/><Relationship Id="rId2" Type="http://schemas.openxmlformats.org/officeDocument/2006/relationships/image" Target="../media/image24.png"/><Relationship Id="rId16" Type="http://schemas.openxmlformats.org/officeDocument/2006/relationships/image" Target="../media/image38.png"/><Relationship Id="rId20" Type="http://schemas.openxmlformats.org/officeDocument/2006/relationships/image" Target="../media/image42.png"/><Relationship Id="rId1" Type="http://schemas.openxmlformats.org/officeDocument/2006/relationships/image" Target="../media/image1.png"/><Relationship Id="rId6" Type="http://schemas.openxmlformats.org/officeDocument/2006/relationships/image" Target="../media/image28.png"/><Relationship Id="rId11" Type="http://schemas.openxmlformats.org/officeDocument/2006/relationships/image" Target="../media/image33.png"/><Relationship Id="rId24" Type="http://schemas.openxmlformats.org/officeDocument/2006/relationships/image" Target="../media/image46.jpeg"/><Relationship Id="rId5" Type="http://schemas.openxmlformats.org/officeDocument/2006/relationships/image" Target="../media/image27.png"/><Relationship Id="rId15" Type="http://schemas.openxmlformats.org/officeDocument/2006/relationships/image" Target="../media/image37.png"/><Relationship Id="rId23" Type="http://schemas.openxmlformats.org/officeDocument/2006/relationships/image" Target="../media/image45.jpeg"/><Relationship Id="rId10" Type="http://schemas.openxmlformats.org/officeDocument/2006/relationships/image" Target="../media/image32.png"/><Relationship Id="rId19" Type="http://schemas.openxmlformats.org/officeDocument/2006/relationships/image" Target="../media/image41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Relationship Id="rId14" Type="http://schemas.openxmlformats.org/officeDocument/2006/relationships/image" Target="../media/image36.png"/><Relationship Id="rId22" Type="http://schemas.openxmlformats.org/officeDocument/2006/relationships/image" Target="../media/image44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8.jpeg"/><Relationship Id="rId18" Type="http://schemas.openxmlformats.org/officeDocument/2006/relationships/image" Target="../media/image63.png"/><Relationship Id="rId26" Type="http://schemas.openxmlformats.org/officeDocument/2006/relationships/image" Target="../media/image71.png"/><Relationship Id="rId39" Type="http://schemas.openxmlformats.org/officeDocument/2006/relationships/image" Target="../media/image84.png"/><Relationship Id="rId21" Type="http://schemas.openxmlformats.org/officeDocument/2006/relationships/image" Target="../media/image66.png"/><Relationship Id="rId34" Type="http://schemas.openxmlformats.org/officeDocument/2006/relationships/image" Target="../media/image79.png"/><Relationship Id="rId42" Type="http://schemas.openxmlformats.org/officeDocument/2006/relationships/image" Target="../media/image87.png"/><Relationship Id="rId47" Type="http://schemas.openxmlformats.org/officeDocument/2006/relationships/image" Target="../media/image92.png"/><Relationship Id="rId50" Type="http://schemas.openxmlformats.org/officeDocument/2006/relationships/image" Target="../media/image95.png"/><Relationship Id="rId55" Type="http://schemas.openxmlformats.org/officeDocument/2006/relationships/image" Target="../media/image100.png"/><Relationship Id="rId63" Type="http://schemas.openxmlformats.org/officeDocument/2006/relationships/image" Target="../media/image108.png"/><Relationship Id="rId68" Type="http://schemas.openxmlformats.org/officeDocument/2006/relationships/image" Target="../media/image113.jpe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6" Type="http://schemas.openxmlformats.org/officeDocument/2006/relationships/image" Target="../media/image61.jpeg"/><Relationship Id="rId29" Type="http://schemas.openxmlformats.org/officeDocument/2006/relationships/image" Target="../media/image74.png"/><Relationship Id="rId1" Type="http://schemas.openxmlformats.org/officeDocument/2006/relationships/image" Target="../media/image47.png"/><Relationship Id="rId6" Type="http://schemas.openxmlformats.org/officeDocument/2006/relationships/image" Target="../media/image52.png"/><Relationship Id="rId11" Type="http://schemas.openxmlformats.org/officeDocument/2006/relationships/image" Target="../media/image1.png"/><Relationship Id="rId24" Type="http://schemas.openxmlformats.org/officeDocument/2006/relationships/image" Target="../media/image69.png"/><Relationship Id="rId32" Type="http://schemas.openxmlformats.org/officeDocument/2006/relationships/image" Target="../media/image77.png"/><Relationship Id="rId37" Type="http://schemas.openxmlformats.org/officeDocument/2006/relationships/image" Target="../media/image82.png"/><Relationship Id="rId40" Type="http://schemas.openxmlformats.org/officeDocument/2006/relationships/image" Target="../media/image85.png"/><Relationship Id="rId45" Type="http://schemas.openxmlformats.org/officeDocument/2006/relationships/image" Target="../media/image90.png"/><Relationship Id="rId53" Type="http://schemas.openxmlformats.org/officeDocument/2006/relationships/image" Target="../media/image98.jpeg"/><Relationship Id="rId58" Type="http://schemas.openxmlformats.org/officeDocument/2006/relationships/image" Target="../media/image103.png"/><Relationship Id="rId66" Type="http://schemas.openxmlformats.org/officeDocument/2006/relationships/image" Target="../media/image111.jpeg"/><Relationship Id="rId5" Type="http://schemas.openxmlformats.org/officeDocument/2006/relationships/image" Target="../media/image51.jpeg"/><Relationship Id="rId15" Type="http://schemas.openxmlformats.org/officeDocument/2006/relationships/image" Target="../media/image60.jpeg"/><Relationship Id="rId23" Type="http://schemas.openxmlformats.org/officeDocument/2006/relationships/image" Target="../media/image68.png"/><Relationship Id="rId28" Type="http://schemas.openxmlformats.org/officeDocument/2006/relationships/image" Target="../media/image73.png"/><Relationship Id="rId36" Type="http://schemas.openxmlformats.org/officeDocument/2006/relationships/image" Target="../media/image81.png"/><Relationship Id="rId49" Type="http://schemas.openxmlformats.org/officeDocument/2006/relationships/image" Target="../media/image94.png"/><Relationship Id="rId57" Type="http://schemas.openxmlformats.org/officeDocument/2006/relationships/image" Target="../media/image102.png"/><Relationship Id="rId61" Type="http://schemas.openxmlformats.org/officeDocument/2006/relationships/image" Target="../media/image106.png"/><Relationship Id="rId10" Type="http://schemas.openxmlformats.org/officeDocument/2006/relationships/image" Target="../media/image56.png"/><Relationship Id="rId19" Type="http://schemas.openxmlformats.org/officeDocument/2006/relationships/image" Target="../media/image64.jpeg"/><Relationship Id="rId31" Type="http://schemas.openxmlformats.org/officeDocument/2006/relationships/image" Target="../media/image76.png"/><Relationship Id="rId44" Type="http://schemas.openxmlformats.org/officeDocument/2006/relationships/image" Target="../media/image89.png"/><Relationship Id="rId52" Type="http://schemas.openxmlformats.org/officeDocument/2006/relationships/image" Target="../media/image97.png"/><Relationship Id="rId60" Type="http://schemas.openxmlformats.org/officeDocument/2006/relationships/image" Target="../media/image105.png"/><Relationship Id="rId65" Type="http://schemas.openxmlformats.org/officeDocument/2006/relationships/image" Target="../media/image110.jpeg"/><Relationship Id="rId4" Type="http://schemas.openxmlformats.org/officeDocument/2006/relationships/image" Target="../media/image50.png"/><Relationship Id="rId9" Type="http://schemas.openxmlformats.org/officeDocument/2006/relationships/image" Target="../media/image55.jpeg"/><Relationship Id="rId14" Type="http://schemas.openxmlformats.org/officeDocument/2006/relationships/image" Target="../media/image59.jpeg"/><Relationship Id="rId22" Type="http://schemas.openxmlformats.org/officeDocument/2006/relationships/image" Target="../media/image67.png"/><Relationship Id="rId27" Type="http://schemas.openxmlformats.org/officeDocument/2006/relationships/image" Target="../media/image72.png"/><Relationship Id="rId30" Type="http://schemas.openxmlformats.org/officeDocument/2006/relationships/image" Target="../media/image75.png"/><Relationship Id="rId35" Type="http://schemas.openxmlformats.org/officeDocument/2006/relationships/image" Target="../media/image80.png"/><Relationship Id="rId43" Type="http://schemas.openxmlformats.org/officeDocument/2006/relationships/image" Target="../media/image88.png"/><Relationship Id="rId48" Type="http://schemas.openxmlformats.org/officeDocument/2006/relationships/image" Target="../media/image93.png"/><Relationship Id="rId56" Type="http://schemas.openxmlformats.org/officeDocument/2006/relationships/image" Target="../media/image101.png"/><Relationship Id="rId64" Type="http://schemas.openxmlformats.org/officeDocument/2006/relationships/image" Target="../media/image109.jpeg"/><Relationship Id="rId69" Type="http://schemas.openxmlformats.org/officeDocument/2006/relationships/image" Target="../media/image114.jpeg"/><Relationship Id="rId8" Type="http://schemas.openxmlformats.org/officeDocument/2006/relationships/image" Target="../media/image54.jpeg"/><Relationship Id="rId51" Type="http://schemas.openxmlformats.org/officeDocument/2006/relationships/image" Target="../media/image96.png"/><Relationship Id="rId3" Type="http://schemas.openxmlformats.org/officeDocument/2006/relationships/image" Target="../media/image49.jpeg"/><Relationship Id="rId12" Type="http://schemas.openxmlformats.org/officeDocument/2006/relationships/image" Target="../media/image57.jpeg"/><Relationship Id="rId17" Type="http://schemas.openxmlformats.org/officeDocument/2006/relationships/image" Target="../media/image62.png"/><Relationship Id="rId25" Type="http://schemas.openxmlformats.org/officeDocument/2006/relationships/image" Target="../media/image70.png"/><Relationship Id="rId33" Type="http://schemas.openxmlformats.org/officeDocument/2006/relationships/image" Target="../media/image78.png"/><Relationship Id="rId38" Type="http://schemas.openxmlformats.org/officeDocument/2006/relationships/image" Target="../media/image83.png"/><Relationship Id="rId46" Type="http://schemas.openxmlformats.org/officeDocument/2006/relationships/image" Target="../media/image91.png"/><Relationship Id="rId59" Type="http://schemas.openxmlformats.org/officeDocument/2006/relationships/image" Target="../media/image104.png"/><Relationship Id="rId67" Type="http://schemas.openxmlformats.org/officeDocument/2006/relationships/image" Target="../media/image112.jpeg"/><Relationship Id="rId20" Type="http://schemas.openxmlformats.org/officeDocument/2006/relationships/image" Target="../media/image65.jpeg"/><Relationship Id="rId41" Type="http://schemas.openxmlformats.org/officeDocument/2006/relationships/image" Target="../media/image86.png"/><Relationship Id="rId54" Type="http://schemas.openxmlformats.org/officeDocument/2006/relationships/image" Target="../media/image99.jpeg"/><Relationship Id="rId62" Type="http://schemas.openxmlformats.org/officeDocument/2006/relationships/image" Target="../media/image10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6.jpeg"/><Relationship Id="rId7" Type="http://schemas.openxmlformats.org/officeDocument/2006/relationships/image" Target="../media/image120.jpeg"/><Relationship Id="rId2" Type="http://schemas.openxmlformats.org/officeDocument/2006/relationships/image" Target="../media/image115.jpeg"/><Relationship Id="rId1" Type="http://schemas.openxmlformats.org/officeDocument/2006/relationships/image" Target="../media/image1.png"/><Relationship Id="rId6" Type="http://schemas.openxmlformats.org/officeDocument/2006/relationships/image" Target="../media/image119.jpeg"/><Relationship Id="rId5" Type="http://schemas.openxmlformats.org/officeDocument/2006/relationships/image" Target="../media/image118.jpeg"/><Relationship Id="rId4" Type="http://schemas.openxmlformats.org/officeDocument/2006/relationships/image" Target="../media/image117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1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8.png"/><Relationship Id="rId3" Type="http://schemas.openxmlformats.org/officeDocument/2006/relationships/image" Target="../media/image123.png"/><Relationship Id="rId7" Type="http://schemas.openxmlformats.org/officeDocument/2006/relationships/image" Target="../media/image127.png"/><Relationship Id="rId2" Type="http://schemas.openxmlformats.org/officeDocument/2006/relationships/image" Target="../media/image122.png"/><Relationship Id="rId1" Type="http://schemas.openxmlformats.org/officeDocument/2006/relationships/image" Target="../media/image1.png"/><Relationship Id="rId6" Type="http://schemas.openxmlformats.org/officeDocument/2006/relationships/image" Target="../media/image126.png"/><Relationship Id="rId5" Type="http://schemas.openxmlformats.org/officeDocument/2006/relationships/image" Target="../media/image125.png"/><Relationship Id="rId4" Type="http://schemas.openxmlformats.org/officeDocument/2006/relationships/image" Target="../media/image124.png"/><Relationship Id="rId9" Type="http://schemas.openxmlformats.org/officeDocument/2006/relationships/image" Target="../media/image12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6.png"/><Relationship Id="rId3" Type="http://schemas.openxmlformats.org/officeDocument/2006/relationships/image" Target="../media/image131.png"/><Relationship Id="rId7" Type="http://schemas.openxmlformats.org/officeDocument/2006/relationships/image" Target="../media/image135.png"/><Relationship Id="rId2" Type="http://schemas.openxmlformats.org/officeDocument/2006/relationships/image" Target="../media/image130.png"/><Relationship Id="rId1" Type="http://schemas.openxmlformats.org/officeDocument/2006/relationships/image" Target="../media/image1.png"/><Relationship Id="rId6" Type="http://schemas.openxmlformats.org/officeDocument/2006/relationships/image" Target="../media/image134.png"/><Relationship Id="rId5" Type="http://schemas.openxmlformats.org/officeDocument/2006/relationships/image" Target="../media/image133.png"/><Relationship Id="rId4" Type="http://schemas.openxmlformats.org/officeDocument/2006/relationships/image" Target="../media/image13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3.png"/><Relationship Id="rId13" Type="http://schemas.openxmlformats.org/officeDocument/2006/relationships/image" Target="../media/image148.png"/><Relationship Id="rId18" Type="http://schemas.openxmlformats.org/officeDocument/2006/relationships/image" Target="../media/image153.png"/><Relationship Id="rId3" Type="http://schemas.openxmlformats.org/officeDocument/2006/relationships/image" Target="../media/image138.png"/><Relationship Id="rId21" Type="http://schemas.openxmlformats.org/officeDocument/2006/relationships/image" Target="../media/image156.png"/><Relationship Id="rId7" Type="http://schemas.openxmlformats.org/officeDocument/2006/relationships/image" Target="../media/image142.png"/><Relationship Id="rId12" Type="http://schemas.openxmlformats.org/officeDocument/2006/relationships/image" Target="../media/image147.png"/><Relationship Id="rId17" Type="http://schemas.openxmlformats.org/officeDocument/2006/relationships/image" Target="../media/image152.png"/><Relationship Id="rId2" Type="http://schemas.openxmlformats.org/officeDocument/2006/relationships/image" Target="../media/image137.png"/><Relationship Id="rId16" Type="http://schemas.openxmlformats.org/officeDocument/2006/relationships/image" Target="../media/image151.png"/><Relationship Id="rId20" Type="http://schemas.openxmlformats.org/officeDocument/2006/relationships/image" Target="../media/image155.png"/><Relationship Id="rId1" Type="http://schemas.openxmlformats.org/officeDocument/2006/relationships/image" Target="../media/image1.png"/><Relationship Id="rId6" Type="http://schemas.openxmlformats.org/officeDocument/2006/relationships/image" Target="../media/image141.png"/><Relationship Id="rId11" Type="http://schemas.openxmlformats.org/officeDocument/2006/relationships/image" Target="../media/image146.png"/><Relationship Id="rId5" Type="http://schemas.openxmlformats.org/officeDocument/2006/relationships/image" Target="../media/image140.png"/><Relationship Id="rId15" Type="http://schemas.openxmlformats.org/officeDocument/2006/relationships/image" Target="../media/image150.png"/><Relationship Id="rId23" Type="http://schemas.openxmlformats.org/officeDocument/2006/relationships/image" Target="../media/image158.png"/><Relationship Id="rId10" Type="http://schemas.openxmlformats.org/officeDocument/2006/relationships/image" Target="../media/image145.png"/><Relationship Id="rId19" Type="http://schemas.openxmlformats.org/officeDocument/2006/relationships/image" Target="../media/image154.png"/><Relationship Id="rId4" Type="http://schemas.openxmlformats.org/officeDocument/2006/relationships/image" Target="../media/image139.png"/><Relationship Id="rId9" Type="http://schemas.openxmlformats.org/officeDocument/2006/relationships/image" Target="../media/image144.png"/><Relationship Id="rId14" Type="http://schemas.openxmlformats.org/officeDocument/2006/relationships/image" Target="../media/image149.png"/><Relationship Id="rId22" Type="http://schemas.openxmlformats.org/officeDocument/2006/relationships/image" Target="../media/image1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907</xdr:row>
      <xdr:rowOff>85725</xdr:rowOff>
    </xdr:from>
    <xdr:to>
      <xdr:col>1</xdr:col>
      <xdr:colOff>28575</xdr:colOff>
      <xdr:row>913</xdr:row>
      <xdr:rowOff>0</xdr:rowOff>
    </xdr:to>
    <xdr:pic>
      <xdr:nvPicPr>
        <xdr:cNvPr id="1945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31464050"/>
          <a:ext cx="857250" cy="7715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0</xdr:row>
      <xdr:rowOff>38100</xdr:rowOff>
    </xdr:from>
    <xdr:to>
      <xdr:col>1</xdr:col>
      <xdr:colOff>561975</xdr:colOff>
      <xdr:row>1</xdr:row>
      <xdr:rowOff>219075</xdr:rowOff>
    </xdr:to>
    <xdr:pic>
      <xdr:nvPicPr>
        <xdr:cNvPr id="1946" name="Рисунок 230" descr="logo HN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775" y="38100"/>
          <a:ext cx="13144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856</xdr:row>
      <xdr:rowOff>85725</xdr:rowOff>
    </xdr:from>
    <xdr:to>
      <xdr:col>1</xdr:col>
      <xdr:colOff>28575</xdr:colOff>
      <xdr:row>862</xdr:row>
      <xdr:rowOff>0</xdr:rowOff>
    </xdr:to>
    <xdr:pic>
      <xdr:nvPicPr>
        <xdr:cNvPr id="233901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29092325"/>
          <a:ext cx="857250" cy="7715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oneCellAnchor>
    <xdr:from>
      <xdr:col>0</xdr:col>
      <xdr:colOff>28575</xdr:colOff>
      <xdr:row>7</xdr:row>
      <xdr:rowOff>28575</xdr:rowOff>
    </xdr:from>
    <xdr:ext cx="828675" cy="723900"/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" y="4667250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9</xdr:row>
      <xdr:rowOff>0</xdr:rowOff>
    </xdr:from>
    <xdr:ext cx="828675" cy="723900"/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8575" y="623887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9</xdr:row>
      <xdr:rowOff>28575</xdr:rowOff>
    </xdr:from>
    <xdr:ext cx="828675" cy="723900"/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" y="6267450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8</xdr:row>
      <xdr:rowOff>28575</xdr:rowOff>
    </xdr:from>
    <xdr:ext cx="828675" cy="723900"/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8575" y="5467350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5</xdr:row>
      <xdr:rowOff>28575</xdr:rowOff>
    </xdr:from>
    <xdr:ext cx="828675" cy="723900"/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3067050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6</xdr:row>
      <xdr:rowOff>28575</xdr:rowOff>
    </xdr:from>
    <xdr:ext cx="828675" cy="723900"/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575" y="3867150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10</xdr:row>
      <xdr:rowOff>28575</xdr:rowOff>
    </xdr:from>
    <xdr:ext cx="828675" cy="723900"/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8575" y="7067550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11</xdr:row>
      <xdr:rowOff>28575</xdr:rowOff>
    </xdr:from>
    <xdr:ext cx="828675" cy="723900"/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5" y="7867650"/>
          <a:ext cx="828675" cy="723900"/>
        </a:xfrm>
        <a:prstGeom prst="rect">
          <a:avLst/>
        </a:prstGeom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3</xdr:row>
      <xdr:rowOff>104775</xdr:rowOff>
    </xdr:from>
    <xdr:to>
      <xdr:col>1</xdr:col>
      <xdr:colOff>5572125</xdr:colOff>
      <xdr:row>3</xdr:row>
      <xdr:rowOff>1676400</xdr:rowOff>
    </xdr:to>
    <xdr:pic>
      <xdr:nvPicPr>
        <xdr:cNvPr id="12749" name="Рисунок 1" descr="http://www.eto-sport.ru/img/jump/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4375" y="3629025"/>
          <a:ext cx="539115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38100</xdr:rowOff>
    </xdr:from>
    <xdr:to>
      <xdr:col>0</xdr:col>
      <xdr:colOff>757934</xdr:colOff>
      <xdr:row>16</xdr:row>
      <xdr:rowOff>752475</xdr:rowOff>
    </xdr:to>
    <xdr:pic>
      <xdr:nvPicPr>
        <xdr:cNvPr id="227838" name="Рисунок 44" descr="лайт 1 5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924675"/>
          <a:ext cx="757934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838200</xdr:colOff>
      <xdr:row>14</xdr:row>
      <xdr:rowOff>790575</xdr:rowOff>
    </xdr:to>
    <xdr:pic>
      <xdr:nvPicPr>
        <xdr:cNvPr id="227844" name="Рисунок 43" descr="релакс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5791200"/>
          <a:ext cx="8382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1</xdr:rowOff>
    </xdr:from>
    <xdr:to>
      <xdr:col>0</xdr:col>
      <xdr:colOff>771525</xdr:colOff>
      <xdr:row>13</xdr:row>
      <xdr:rowOff>727689</xdr:rowOff>
    </xdr:to>
    <xdr:pic>
      <xdr:nvPicPr>
        <xdr:cNvPr id="227845" name="Рисунок 43" descr="релакс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5133976"/>
          <a:ext cx="771525" cy="727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28575</xdr:colOff>
      <xdr:row>21</xdr:row>
      <xdr:rowOff>28575</xdr:rowOff>
    </xdr:from>
    <xdr:ext cx="828675" cy="723900"/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" y="14192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22</xdr:row>
      <xdr:rowOff>28575</xdr:rowOff>
    </xdr:from>
    <xdr:ext cx="828675" cy="723900"/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8575" y="22193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23</xdr:row>
      <xdr:rowOff>28575</xdr:rowOff>
    </xdr:from>
    <xdr:ext cx="828675" cy="723900"/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30194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24</xdr:row>
      <xdr:rowOff>28575</xdr:rowOff>
    </xdr:from>
    <xdr:ext cx="828675" cy="723900"/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575" y="38195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25</xdr:row>
      <xdr:rowOff>28575</xdr:rowOff>
    </xdr:from>
    <xdr:ext cx="828675" cy="723900"/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8575" y="46196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26</xdr:row>
      <xdr:rowOff>28575</xdr:rowOff>
    </xdr:from>
    <xdr:ext cx="828675" cy="723900"/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5" y="54197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27</xdr:row>
      <xdr:rowOff>28575</xdr:rowOff>
    </xdr:from>
    <xdr:ext cx="828675" cy="723900"/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8575" y="62198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28</xdr:row>
      <xdr:rowOff>28575</xdr:rowOff>
    </xdr:from>
    <xdr:ext cx="828675" cy="723900"/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8575" y="70199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29</xdr:row>
      <xdr:rowOff>28575</xdr:rowOff>
    </xdr:from>
    <xdr:ext cx="828675" cy="723900"/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575" y="78200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30</xdr:row>
      <xdr:rowOff>28575</xdr:rowOff>
    </xdr:from>
    <xdr:ext cx="828675" cy="723900"/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8575" y="86201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9525</xdr:colOff>
      <xdr:row>31</xdr:row>
      <xdr:rowOff>66675</xdr:rowOff>
    </xdr:from>
    <xdr:ext cx="828675" cy="723900"/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525" y="16135350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32</xdr:row>
      <xdr:rowOff>28575</xdr:rowOff>
    </xdr:from>
    <xdr:ext cx="828675" cy="723900"/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8575" y="102203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33</xdr:row>
      <xdr:rowOff>28575</xdr:rowOff>
    </xdr:from>
    <xdr:ext cx="828675" cy="723900"/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8575" y="110204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0</xdr:col>
      <xdr:colOff>19050</xdr:colOff>
      <xdr:row>18</xdr:row>
      <xdr:rowOff>76200</xdr:rowOff>
    </xdr:from>
    <xdr:to>
      <xdr:col>1</xdr:col>
      <xdr:colOff>400491</xdr:colOff>
      <xdr:row>18</xdr:row>
      <xdr:rowOff>933450</xdr:rowOff>
    </xdr:to>
    <xdr:pic>
      <xdr:nvPicPr>
        <xdr:cNvPr id="19" name="Рисунок 18" descr="Контейнер для игры мал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9050" y="9515475"/>
          <a:ext cx="1238691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</xdr:row>
      <xdr:rowOff>152399</xdr:rowOff>
    </xdr:from>
    <xdr:to>
      <xdr:col>0</xdr:col>
      <xdr:colOff>819149</xdr:colOff>
      <xdr:row>7</xdr:row>
      <xdr:rowOff>752474</xdr:rowOff>
    </xdr:to>
    <xdr:pic>
      <xdr:nvPicPr>
        <xdr:cNvPr id="20" name="Рисунок 19" descr="Цветной стандарт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7625" y="1724024"/>
          <a:ext cx="771524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9</xdr:row>
      <xdr:rowOff>57150</xdr:rowOff>
    </xdr:from>
    <xdr:to>
      <xdr:col>0</xdr:col>
      <xdr:colOff>748170</xdr:colOff>
      <xdr:row>9</xdr:row>
      <xdr:rowOff>733425</xdr:rowOff>
    </xdr:to>
    <xdr:pic>
      <xdr:nvPicPr>
        <xdr:cNvPr id="21" name="Рисунок 20" descr="стандарт1 500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8575" y="2724150"/>
          <a:ext cx="719595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9</xdr:row>
      <xdr:rowOff>762000</xdr:rowOff>
    </xdr:from>
    <xdr:to>
      <xdr:col>1</xdr:col>
      <xdr:colOff>12542</xdr:colOff>
      <xdr:row>11</xdr:row>
      <xdr:rowOff>9525</xdr:rowOff>
    </xdr:to>
    <xdr:pic>
      <xdr:nvPicPr>
        <xdr:cNvPr id="22" name="Рисунок 21" descr="стандарт 2 75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8575" y="3429000"/>
          <a:ext cx="841217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11</xdr:row>
      <xdr:rowOff>0</xdr:rowOff>
    </xdr:from>
    <xdr:to>
      <xdr:col>1</xdr:col>
      <xdr:colOff>9525</xdr:colOff>
      <xdr:row>11</xdr:row>
      <xdr:rowOff>769836</xdr:rowOff>
    </xdr:to>
    <xdr:pic>
      <xdr:nvPicPr>
        <xdr:cNvPr id="23" name="Рисунок 22" descr="стандарт 3 1500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7625" y="4210050"/>
          <a:ext cx="819150" cy="7698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652</xdr:row>
      <xdr:rowOff>85725</xdr:rowOff>
    </xdr:from>
    <xdr:to>
      <xdr:col>1</xdr:col>
      <xdr:colOff>28575</xdr:colOff>
      <xdr:row>658</xdr:row>
      <xdr:rowOff>0</xdr:rowOff>
    </xdr:to>
    <xdr:pic>
      <xdr:nvPicPr>
        <xdr:cNvPr id="232312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10490000"/>
          <a:ext cx="857250" cy="7715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217</xdr:row>
      <xdr:rowOff>76200</xdr:rowOff>
    </xdr:from>
    <xdr:to>
      <xdr:col>0</xdr:col>
      <xdr:colOff>838200</xdr:colOff>
      <xdr:row>222</xdr:row>
      <xdr:rowOff>95250</xdr:rowOff>
    </xdr:to>
    <xdr:pic>
      <xdr:nvPicPr>
        <xdr:cNvPr id="232314" name="Picture 40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48329850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222</xdr:row>
      <xdr:rowOff>133350</xdr:rowOff>
    </xdr:from>
    <xdr:to>
      <xdr:col>0</xdr:col>
      <xdr:colOff>838200</xdr:colOff>
      <xdr:row>228</xdr:row>
      <xdr:rowOff>9525</xdr:rowOff>
    </xdr:to>
    <xdr:pic>
      <xdr:nvPicPr>
        <xdr:cNvPr id="232315" name="Picture 40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49101375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224</xdr:row>
      <xdr:rowOff>0</xdr:rowOff>
    </xdr:from>
    <xdr:to>
      <xdr:col>1</xdr:col>
      <xdr:colOff>133350</xdr:colOff>
      <xdr:row>229</xdr:row>
      <xdr:rowOff>19050</xdr:rowOff>
    </xdr:to>
    <xdr:pic>
      <xdr:nvPicPr>
        <xdr:cNvPr id="232316" name="Picture 40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0975" y="49253775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29</xdr:row>
      <xdr:rowOff>28575</xdr:rowOff>
    </xdr:from>
    <xdr:to>
      <xdr:col>0</xdr:col>
      <xdr:colOff>847725</xdr:colOff>
      <xdr:row>29</xdr:row>
      <xdr:rowOff>742950</xdr:rowOff>
    </xdr:to>
    <xdr:pic>
      <xdr:nvPicPr>
        <xdr:cNvPr id="23232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" y="1431607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30</xdr:row>
      <xdr:rowOff>28575</xdr:rowOff>
    </xdr:from>
    <xdr:to>
      <xdr:col>0</xdr:col>
      <xdr:colOff>847725</xdr:colOff>
      <xdr:row>30</xdr:row>
      <xdr:rowOff>742950</xdr:rowOff>
    </xdr:to>
    <xdr:pic>
      <xdr:nvPicPr>
        <xdr:cNvPr id="232324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" y="14344650"/>
          <a:ext cx="819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31</xdr:row>
      <xdr:rowOff>28575</xdr:rowOff>
    </xdr:from>
    <xdr:to>
      <xdr:col>0</xdr:col>
      <xdr:colOff>847725</xdr:colOff>
      <xdr:row>31</xdr:row>
      <xdr:rowOff>742950</xdr:rowOff>
    </xdr:to>
    <xdr:pic>
      <xdr:nvPicPr>
        <xdr:cNvPr id="232325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15144750"/>
          <a:ext cx="819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32</xdr:row>
      <xdr:rowOff>28575</xdr:rowOff>
    </xdr:from>
    <xdr:to>
      <xdr:col>0</xdr:col>
      <xdr:colOff>847725</xdr:colOff>
      <xdr:row>32</xdr:row>
      <xdr:rowOff>742950</xdr:rowOff>
    </xdr:to>
    <xdr:pic>
      <xdr:nvPicPr>
        <xdr:cNvPr id="232326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15944850"/>
          <a:ext cx="819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33</xdr:row>
      <xdr:rowOff>28575</xdr:rowOff>
    </xdr:from>
    <xdr:to>
      <xdr:col>0</xdr:col>
      <xdr:colOff>847725</xdr:colOff>
      <xdr:row>33</xdr:row>
      <xdr:rowOff>742950</xdr:rowOff>
    </xdr:to>
    <xdr:pic>
      <xdr:nvPicPr>
        <xdr:cNvPr id="232327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" y="16744950"/>
          <a:ext cx="819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34</xdr:row>
      <xdr:rowOff>28575</xdr:rowOff>
    </xdr:from>
    <xdr:to>
      <xdr:col>0</xdr:col>
      <xdr:colOff>847725</xdr:colOff>
      <xdr:row>34</xdr:row>
      <xdr:rowOff>742950</xdr:rowOff>
    </xdr:to>
    <xdr:pic>
      <xdr:nvPicPr>
        <xdr:cNvPr id="232328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" y="17545050"/>
          <a:ext cx="819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35</xdr:row>
      <xdr:rowOff>28575</xdr:rowOff>
    </xdr:from>
    <xdr:to>
      <xdr:col>0</xdr:col>
      <xdr:colOff>847725</xdr:colOff>
      <xdr:row>35</xdr:row>
      <xdr:rowOff>742950</xdr:rowOff>
    </xdr:to>
    <xdr:pic>
      <xdr:nvPicPr>
        <xdr:cNvPr id="232329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" y="18345150"/>
          <a:ext cx="819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41</xdr:row>
      <xdr:rowOff>28575</xdr:rowOff>
    </xdr:from>
    <xdr:to>
      <xdr:col>0</xdr:col>
      <xdr:colOff>847725</xdr:colOff>
      <xdr:row>41</xdr:row>
      <xdr:rowOff>742950</xdr:rowOff>
    </xdr:to>
    <xdr:pic>
      <xdr:nvPicPr>
        <xdr:cNvPr id="232330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575" y="22479000"/>
          <a:ext cx="819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36</xdr:row>
      <xdr:rowOff>38100</xdr:rowOff>
    </xdr:from>
    <xdr:to>
      <xdr:col>0</xdr:col>
      <xdr:colOff>819150</xdr:colOff>
      <xdr:row>36</xdr:row>
      <xdr:rowOff>752475</xdr:rowOff>
    </xdr:to>
    <xdr:pic>
      <xdr:nvPicPr>
        <xdr:cNvPr id="232339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154775"/>
          <a:ext cx="819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40</xdr:row>
      <xdr:rowOff>28575</xdr:rowOff>
    </xdr:from>
    <xdr:to>
      <xdr:col>0</xdr:col>
      <xdr:colOff>847725</xdr:colOff>
      <xdr:row>40</xdr:row>
      <xdr:rowOff>742950</xdr:rowOff>
    </xdr:to>
    <xdr:pic>
      <xdr:nvPicPr>
        <xdr:cNvPr id="232346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575" y="21678900"/>
          <a:ext cx="819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39</xdr:row>
      <xdr:rowOff>28575</xdr:rowOff>
    </xdr:from>
    <xdr:to>
      <xdr:col>0</xdr:col>
      <xdr:colOff>847725</xdr:colOff>
      <xdr:row>39</xdr:row>
      <xdr:rowOff>742950</xdr:rowOff>
    </xdr:to>
    <xdr:pic>
      <xdr:nvPicPr>
        <xdr:cNvPr id="232347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575" y="20878800"/>
          <a:ext cx="819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38</xdr:row>
      <xdr:rowOff>28575</xdr:rowOff>
    </xdr:from>
    <xdr:to>
      <xdr:col>0</xdr:col>
      <xdr:colOff>847725</xdr:colOff>
      <xdr:row>38</xdr:row>
      <xdr:rowOff>742950</xdr:rowOff>
    </xdr:to>
    <xdr:pic>
      <xdr:nvPicPr>
        <xdr:cNvPr id="23234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575" y="20078700"/>
          <a:ext cx="819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28575</xdr:colOff>
      <xdr:row>23</xdr:row>
      <xdr:rowOff>95250</xdr:rowOff>
    </xdr:from>
    <xdr:ext cx="828675" cy="723900"/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8575" y="1587817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9525</xdr:colOff>
      <xdr:row>25</xdr:row>
      <xdr:rowOff>85725</xdr:rowOff>
    </xdr:from>
    <xdr:ext cx="828675" cy="723900"/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17697450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19050</xdr:colOff>
      <xdr:row>22</xdr:row>
      <xdr:rowOff>76200</xdr:rowOff>
    </xdr:from>
    <xdr:ext cx="828675" cy="723900"/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9050" y="149447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24</xdr:row>
      <xdr:rowOff>85725</xdr:rowOff>
    </xdr:from>
    <xdr:ext cx="828675" cy="723900"/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8575" y="16783050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0</xdr:colOff>
      <xdr:row>16</xdr:row>
      <xdr:rowOff>66675</xdr:rowOff>
    </xdr:from>
    <xdr:ext cx="828675" cy="723900"/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24860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0</xdr:colOff>
      <xdr:row>15</xdr:row>
      <xdr:rowOff>133350</xdr:rowOff>
    </xdr:from>
    <xdr:ext cx="828675" cy="723900"/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1638300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19</xdr:row>
      <xdr:rowOff>66675</xdr:rowOff>
    </xdr:from>
    <xdr:ext cx="828675" cy="723900"/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8575" y="52292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38100</xdr:colOff>
      <xdr:row>20</xdr:row>
      <xdr:rowOff>104775</xdr:rowOff>
    </xdr:from>
    <xdr:ext cx="828675" cy="723900"/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8100" y="61817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0</xdr:colOff>
      <xdr:row>17</xdr:row>
      <xdr:rowOff>66675</xdr:rowOff>
    </xdr:from>
    <xdr:ext cx="828675" cy="723900"/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34004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0</xdr:colOff>
      <xdr:row>18</xdr:row>
      <xdr:rowOff>114300</xdr:rowOff>
    </xdr:from>
    <xdr:ext cx="828675" cy="723900"/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1925300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7</xdr:row>
      <xdr:rowOff>28575</xdr:rowOff>
    </xdr:from>
    <xdr:ext cx="828675" cy="723900"/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8575" y="1172527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8</xdr:row>
      <xdr:rowOff>28575</xdr:rowOff>
    </xdr:from>
    <xdr:ext cx="828675" cy="723900"/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8575" y="1263967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9</xdr:row>
      <xdr:rowOff>28575</xdr:rowOff>
    </xdr:from>
    <xdr:ext cx="828675" cy="723900"/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8575" y="1355407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10</xdr:row>
      <xdr:rowOff>28575</xdr:rowOff>
    </xdr:from>
    <xdr:ext cx="828675" cy="723900"/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8575" y="1446847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19050</xdr:colOff>
      <xdr:row>11</xdr:row>
      <xdr:rowOff>104775</xdr:rowOff>
    </xdr:from>
    <xdr:ext cx="828675" cy="723900"/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9050" y="56864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0</xdr:col>
      <xdr:colOff>0</xdr:colOff>
      <xdr:row>12</xdr:row>
      <xdr:rowOff>104775</xdr:rowOff>
    </xdr:from>
    <xdr:to>
      <xdr:col>1</xdr:col>
      <xdr:colOff>5381</xdr:colOff>
      <xdr:row>12</xdr:row>
      <xdr:rowOff>828675</xdr:rowOff>
    </xdr:to>
    <xdr:pic>
      <xdr:nvPicPr>
        <xdr:cNvPr id="35" name="Рисунок 34" descr="NEXT GOLD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6600825"/>
          <a:ext cx="862631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266700</xdr:rowOff>
    </xdr:from>
    <xdr:to>
      <xdr:col>1</xdr:col>
      <xdr:colOff>31056</xdr:colOff>
      <xdr:row>13</xdr:row>
      <xdr:rowOff>990600</xdr:rowOff>
    </xdr:to>
    <xdr:pic>
      <xdr:nvPicPr>
        <xdr:cNvPr id="36" name="Рисунок 35" descr="NEXT SILVER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7791450"/>
          <a:ext cx="888306" cy="723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23</xdr:row>
      <xdr:rowOff>28575</xdr:rowOff>
    </xdr:from>
    <xdr:to>
      <xdr:col>0</xdr:col>
      <xdr:colOff>838200</xdr:colOff>
      <xdr:row>23</xdr:row>
      <xdr:rowOff>762000</xdr:rowOff>
    </xdr:to>
    <xdr:pic>
      <xdr:nvPicPr>
        <xdr:cNvPr id="235464" name="Picture 47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3573125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24</xdr:row>
      <xdr:rowOff>28575</xdr:rowOff>
    </xdr:from>
    <xdr:to>
      <xdr:col>0</xdr:col>
      <xdr:colOff>838200</xdr:colOff>
      <xdr:row>24</xdr:row>
      <xdr:rowOff>762000</xdr:rowOff>
    </xdr:to>
    <xdr:pic>
      <xdr:nvPicPr>
        <xdr:cNvPr id="235465" name="Picture 47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4344650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26</xdr:row>
      <xdr:rowOff>28575</xdr:rowOff>
    </xdr:from>
    <xdr:to>
      <xdr:col>0</xdr:col>
      <xdr:colOff>838200</xdr:colOff>
      <xdr:row>26</xdr:row>
      <xdr:rowOff>762000</xdr:rowOff>
    </xdr:to>
    <xdr:pic>
      <xdr:nvPicPr>
        <xdr:cNvPr id="235466" name="Picture 47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15278100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28</xdr:row>
      <xdr:rowOff>28575</xdr:rowOff>
    </xdr:from>
    <xdr:to>
      <xdr:col>0</xdr:col>
      <xdr:colOff>838200</xdr:colOff>
      <xdr:row>28</xdr:row>
      <xdr:rowOff>762000</xdr:rowOff>
    </xdr:to>
    <xdr:pic>
      <xdr:nvPicPr>
        <xdr:cNvPr id="235467" name="Picture 47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" y="16211550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29</xdr:row>
      <xdr:rowOff>28575</xdr:rowOff>
    </xdr:from>
    <xdr:to>
      <xdr:col>0</xdr:col>
      <xdr:colOff>838200</xdr:colOff>
      <xdr:row>29</xdr:row>
      <xdr:rowOff>762000</xdr:rowOff>
    </xdr:to>
    <xdr:pic>
      <xdr:nvPicPr>
        <xdr:cNvPr id="235468" name="Picture 47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16983075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30</xdr:row>
      <xdr:rowOff>28575</xdr:rowOff>
    </xdr:from>
    <xdr:to>
      <xdr:col>0</xdr:col>
      <xdr:colOff>838200</xdr:colOff>
      <xdr:row>30</xdr:row>
      <xdr:rowOff>762000</xdr:rowOff>
    </xdr:to>
    <xdr:pic>
      <xdr:nvPicPr>
        <xdr:cNvPr id="235469" name="Picture 47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" y="17754600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31</xdr:row>
      <xdr:rowOff>28575</xdr:rowOff>
    </xdr:from>
    <xdr:to>
      <xdr:col>0</xdr:col>
      <xdr:colOff>838200</xdr:colOff>
      <xdr:row>31</xdr:row>
      <xdr:rowOff>762000</xdr:rowOff>
    </xdr:to>
    <xdr:pic>
      <xdr:nvPicPr>
        <xdr:cNvPr id="235470" name="Picture 47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575" y="18526125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33</xdr:row>
      <xdr:rowOff>28575</xdr:rowOff>
    </xdr:from>
    <xdr:to>
      <xdr:col>0</xdr:col>
      <xdr:colOff>838200</xdr:colOff>
      <xdr:row>33</xdr:row>
      <xdr:rowOff>762000</xdr:rowOff>
    </xdr:to>
    <xdr:pic>
      <xdr:nvPicPr>
        <xdr:cNvPr id="235471" name="Picture 48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575" y="19459575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34</xdr:row>
      <xdr:rowOff>28575</xdr:rowOff>
    </xdr:from>
    <xdr:to>
      <xdr:col>0</xdr:col>
      <xdr:colOff>838200</xdr:colOff>
      <xdr:row>34</xdr:row>
      <xdr:rowOff>762000</xdr:rowOff>
    </xdr:to>
    <xdr:pic>
      <xdr:nvPicPr>
        <xdr:cNvPr id="235472" name="Picture 48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575" y="20231100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36</xdr:row>
      <xdr:rowOff>28575</xdr:rowOff>
    </xdr:from>
    <xdr:to>
      <xdr:col>0</xdr:col>
      <xdr:colOff>838200</xdr:colOff>
      <xdr:row>36</xdr:row>
      <xdr:rowOff>762000</xdr:rowOff>
    </xdr:to>
    <xdr:pic>
      <xdr:nvPicPr>
        <xdr:cNvPr id="235473" name="Picture 48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575" y="21164550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788</xdr:row>
      <xdr:rowOff>85725</xdr:rowOff>
    </xdr:from>
    <xdr:to>
      <xdr:col>1</xdr:col>
      <xdr:colOff>28575</xdr:colOff>
      <xdr:row>794</xdr:row>
      <xdr:rowOff>0</xdr:rowOff>
    </xdr:to>
    <xdr:pic>
      <xdr:nvPicPr>
        <xdr:cNvPr id="235474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575" y="132397500"/>
          <a:ext cx="857250" cy="7715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10</xdr:row>
      <xdr:rowOff>28575</xdr:rowOff>
    </xdr:from>
    <xdr:to>
      <xdr:col>0</xdr:col>
      <xdr:colOff>695325</xdr:colOff>
      <xdr:row>10</xdr:row>
      <xdr:rowOff>723900</xdr:rowOff>
    </xdr:to>
    <xdr:pic>
      <xdr:nvPicPr>
        <xdr:cNvPr id="235477" name="Рисунок 75" descr="Кендама мал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4775" y="5810250"/>
          <a:ext cx="5905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10</xdr:row>
      <xdr:rowOff>28575</xdr:rowOff>
    </xdr:from>
    <xdr:to>
      <xdr:col>0</xdr:col>
      <xdr:colOff>695325</xdr:colOff>
      <xdr:row>10</xdr:row>
      <xdr:rowOff>723900</xdr:rowOff>
    </xdr:to>
    <xdr:pic>
      <xdr:nvPicPr>
        <xdr:cNvPr id="235478" name="Рисунок 75" descr="Кендама мал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4775" y="5810250"/>
          <a:ext cx="5905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7</xdr:row>
      <xdr:rowOff>28575</xdr:rowOff>
    </xdr:from>
    <xdr:to>
      <xdr:col>0</xdr:col>
      <xdr:colOff>695325</xdr:colOff>
      <xdr:row>7</xdr:row>
      <xdr:rowOff>723900</xdr:rowOff>
    </xdr:to>
    <xdr:pic>
      <xdr:nvPicPr>
        <xdr:cNvPr id="235480" name="Рисунок 75" descr="Кендама мал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4775" y="4267200"/>
          <a:ext cx="5905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7</xdr:row>
      <xdr:rowOff>28575</xdr:rowOff>
    </xdr:from>
    <xdr:to>
      <xdr:col>0</xdr:col>
      <xdr:colOff>695325</xdr:colOff>
      <xdr:row>7</xdr:row>
      <xdr:rowOff>723900</xdr:rowOff>
    </xdr:to>
    <xdr:pic>
      <xdr:nvPicPr>
        <xdr:cNvPr id="235482" name="Рисунок 75" descr="Кендама мал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4775" y="4267200"/>
          <a:ext cx="5905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</xdr:row>
      <xdr:rowOff>28575</xdr:rowOff>
    </xdr:from>
    <xdr:to>
      <xdr:col>0</xdr:col>
      <xdr:colOff>838200</xdr:colOff>
      <xdr:row>6</xdr:row>
      <xdr:rowOff>762000</xdr:rowOff>
    </xdr:to>
    <xdr:pic>
      <xdr:nvPicPr>
        <xdr:cNvPr id="235484" name="Picture 61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8575" y="3495675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</xdr:row>
      <xdr:rowOff>28575</xdr:rowOff>
    </xdr:from>
    <xdr:to>
      <xdr:col>0</xdr:col>
      <xdr:colOff>838200</xdr:colOff>
      <xdr:row>7</xdr:row>
      <xdr:rowOff>762000</xdr:rowOff>
    </xdr:to>
    <xdr:pic>
      <xdr:nvPicPr>
        <xdr:cNvPr id="235485" name="Picture 61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575" y="4267200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</xdr:row>
      <xdr:rowOff>28575</xdr:rowOff>
    </xdr:from>
    <xdr:to>
      <xdr:col>0</xdr:col>
      <xdr:colOff>838200</xdr:colOff>
      <xdr:row>8</xdr:row>
      <xdr:rowOff>762000</xdr:rowOff>
    </xdr:to>
    <xdr:pic>
      <xdr:nvPicPr>
        <xdr:cNvPr id="235486" name="Picture 62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8575" y="5038725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</xdr:row>
      <xdr:rowOff>28575</xdr:rowOff>
    </xdr:from>
    <xdr:to>
      <xdr:col>0</xdr:col>
      <xdr:colOff>838200</xdr:colOff>
      <xdr:row>10</xdr:row>
      <xdr:rowOff>762000</xdr:rowOff>
    </xdr:to>
    <xdr:pic>
      <xdr:nvPicPr>
        <xdr:cNvPr id="235487" name="Picture 62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575" y="5810250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</xdr:row>
      <xdr:rowOff>28575</xdr:rowOff>
    </xdr:from>
    <xdr:to>
      <xdr:col>0</xdr:col>
      <xdr:colOff>838200</xdr:colOff>
      <xdr:row>11</xdr:row>
      <xdr:rowOff>762000</xdr:rowOff>
    </xdr:to>
    <xdr:pic>
      <xdr:nvPicPr>
        <xdr:cNvPr id="235488" name="Picture 62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8575" y="6553200"/>
          <a:ext cx="809625" cy="0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</xdr:row>
      <xdr:rowOff>28575</xdr:rowOff>
    </xdr:from>
    <xdr:to>
      <xdr:col>0</xdr:col>
      <xdr:colOff>838200</xdr:colOff>
      <xdr:row>4</xdr:row>
      <xdr:rowOff>762000</xdr:rowOff>
    </xdr:to>
    <xdr:pic>
      <xdr:nvPicPr>
        <xdr:cNvPr id="235489" name="Picture 55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8575" y="1952625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</xdr:row>
      <xdr:rowOff>28575</xdr:rowOff>
    </xdr:from>
    <xdr:to>
      <xdr:col>0</xdr:col>
      <xdr:colOff>838200</xdr:colOff>
      <xdr:row>4</xdr:row>
      <xdr:rowOff>762000</xdr:rowOff>
    </xdr:to>
    <xdr:pic>
      <xdr:nvPicPr>
        <xdr:cNvPr id="235490" name="Picture 55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8575" y="1952625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</xdr:row>
      <xdr:rowOff>28575</xdr:rowOff>
    </xdr:from>
    <xdr:to>
      <xdr:col>0</xdr:col>
      <xdr:colOff>838200</xdr:colOff>
      <xdr:row>4</xdr:row>
      <xdr:rowOff>762000</xdr:rowOff>
    </xdr:to>
    <xdr:pic>
      <xdr:nvPicPr>
        <xdr:cNvPr id="235491" name="Picture 61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8575" y="1952625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</xdr:row>
      <xdr:rowOff>19050</xdr:rowOff>
    </xdr:from>
    <xdr:to>
      <xdr:col>0</xdr:col>
      <xdr:colOff>790575</xdr:colOff>
      <xdr:row>5</xdr:row>
      <xdr:rowOff>733425</xdr:rowOff>
    </xdr:to>
    <xdr:pic>
      <xdr:nvPicPr>
        <xdr:cNvPr id="235492" name="Рисунок 102" descr="big-kahuna-orange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6675" y="271462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64</xdr:row>
      <xdr:rowOff>28575</xdr:rowOff>
    </xdr:from>
    <xdr:to>
      <xdr:col>0</xdr:col>
      <xdr:colOff>847725</xdr:colOff>
      <xdr:row>64</xdr:row>
      <xdr:rowOff>742950</xdr:rowOff>
    </xdr:to>
    <xdr:pic>
      <xdr:nvPicPr>
        <xdr:cNvPr id="235498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8575" y="28251150"/>
          <a:ext cx="819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50</xdr:row>
      <xdr:rowOff>28575</xdr:rowOff>
    </xdr:from>
    <xdr:to>
      <xdr:col>0</xdr:col>
      <xdr:colOff>847725</xdr:colOff>
      <xdr:row>50</xdr:row>
      <xdr:rowOff>742950</xdr:rowOff>
    </xdr:to>
    <xdr:pic>
      <xdr:nvPicPr>
        <xdr:cNvPr id="235499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8575" y="26489025"/>
          <a:ext cx="819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51</xdr:row>
      <xdr:rowOff>28575</xdr:rowOff>
    </xdr:from>
    <xdr:to>
      <xdr:col>0</xdr:col>
      <xdr:colOff>847725</xdr:colOff>
      <xdr:row>51</xdr:row>
      <xdr:rowOff>742950</xdr:rowOff>
    </xdr:to>
    <xdr:pic>
      <xdr:nvPicPr>
        <xdr:cNvPr id="235500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8575" y="27289125"/>
          <a:ext cx="819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52</xdr:row>
      <xdr:rowOff>28575</xdr:rowOff>
    </xdr:from>
    <xdr:to>
      <xdr:col>0</xdr:col>
      <xdr:colOff>847725</xdr:colOff>
      <xdr:row>52</xdr:row>
      <xdr:rowOff>742950</xdr:rowOff>
    </xdr:to>
    <xdr:pic>
      <xdr:nvPicPr>
        <xdr:cNvPr id="235501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8575" y="2806065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53</xdr:row>
      <xdr:rowOff>28575</xdr:rowOff>
    </xdr:from>
    <xdr:to>
      <xdr:col>0</xdr:col>
      <xdr:colOff>847725</xdr:colOff>
      <xdr:row>53</xdr:row>
      <xdr:rowOff>742950</xdr:rowOff>
    </xdr:to>
    <xdr:pic>
      <xdr:nvPicPr>
        <xdr:cNvPr id="235502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8575" y="2806065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74</xdr:row>
      <xdr:rowOff>28575</xdr:rowOff>
    </xdr:from>
    <xdr:to>
      <xdr:col>0</xdr:col>
      <xdr:colOff>847725</xdr:colOff>
      <xdr:row>74</xdr:row>
      <xdr:rowOff>742950</xdr:rowOff>
    </xdr:to>
    <xdr:pic>
      <xdr:nvPicPr>
        <xdr:cNvPr id="235503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8575" y="3142297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55</xdr:row>
      <xdr:rowOff>28575</xdr:rowOff>
    </xdr:from>
    <xdr:to>
      <xdr:col>0</xdr:col>
      <xdr:colOff>847725</xdr:colOff>
      <xdr:row>55</xdr:row>
      <xdr:rowOff>742950</xdr:rowOff>
    </xdr:to>
    <xdr:pic>
      <xdr:nvPicPr>
        <xdr:cNvPr id="235504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8575" y="2822257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79</xdr:row>
      <xdr:rowOff>28575</xdr:rowOff>
    </xdr:from>
    <xdr:to>
      <xdr:col>0</xdr:col>
      <xdr:colOff>847725</xdr:colOff>
      <xdr:row>79</xdr:row>
      <xdr:rowOff>742950</xdr:rowOff>
    </xdr:to>
    <xdr:pic>
      <xdr:nvPicPr>
        <xdr:cNvPr id="235505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8575" y="3142297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76</xdr:row>
      <xdr:rowOff>28575</xdr:rowOff>
    </xdr:from>
    <xdr:to>
      <xdr:col>0</xdr:col>
      <xdr:colOff>847725</xdr:colOff>
      <xdr:row>76</xdr:row>
      <xdr:rowOff>742950</xdr:rowOff>
    </xdr:to>
    <xdr:pic>
      <xdr:nvPicPr>
        <xdr:cNvPr id="235506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8575" y="3142297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77</xdr:row>
      <xdr:rowOff>28575</xdr:rowOff>
    </xdr:from>
    <xdr:to>
      <xdr:col>0</xdr:col>
      <xdr:colOff>847725</xdr:colOff>
      <xdr:row>77</xdr:row>
      <xdr:rowOff>742950</xdr:rowOff>
    </xdr:to>
    <xdr:pic>
      <xdr:nvPicPr>
        <xdr:cNvPr id="235507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8575" y="3142297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72</xdr:row>
      <xdr:rowOff>28575</xdr:rowOff>
    </xdr:from>
    <xdr:to>
      <xdr:col>0</xdr:col>
      <xdr:colOff>847725</xdr:colOff>
      <xdr:row>72</xdr:row>
      <xdr:rowOff>742950</xdr:rowOff>
    </xdr:to>
    <xdr:pic>
      <xdr:nvPicPr>
        <xdr:cNvPr id="235508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8575" y="3142297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73</xdr:row>
      <xdr:rowOff>28575</xdr:rowOff>
    </xdr:from>
    <xdr:to>
      <xdr:col>0</xdr:col>
      <xdr:colOff>847725</xdr:colOff>
      <xdr:row>73</xdr:row>
      <xdr:rowOff>742950</xdr:rowOff>
    </xdr:to>
    <xdr:pic>
      <xdr:nvPicPr>
        <xdr:cNvPr id="235509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8575" y="3142297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78</xdr:row>
      <xdr:rowOff>28575</xdr:rowOff>
    </xdr:from>
    <xdr:to>
      <xdr:col>0</xdr:col>
      <xdr:colOff>847725</xdr:colOff>
      <xdr:row>78</xdr:row>
      <xdr:rowOff>742950</xdr:rowOff>
    </xdr:to>
    <xdr:pic>
      <xdr:nvPicPr>
        <xdr:cNvPr id="235510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8575" y="3142297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80</xdr:row>
      <xdr:rowOff>28575</xdr:rowOff>
    </xdr:from>
    <xdr:to>
      <xdr:col>0</xdr:col>
      <xdr:colOff>847725</xdr:colOff>
      <xdr:row>80</xdr:row>
      <xdr:rowOff>742950</xdr:rowOff>
    </xdr:to>
    <xdr:pic>
      <xdr:nvPicPr>
        <xdr:cNvPr id="235511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8575" y="3142297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71</xdr:row>
      <xdr:rowOff>28575</xdr:rowOff>
    </xdr:from>
    <xdr:to>
      <xdr:col>0</xdr:col>
      <xdr:colOff>847725</xdr:colOff>
      <xdr:row>71</xdr:row>
      <xdr:rowOff>742950</xdr:rowOff>
    </xdr:to>
    <xdr:pic>
      <xdr:nvPicPr>
        <xdr:cNvPr id="235512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8575" y="3142297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69</xdr:row>
      <xdr:rowOff>28575</xdr:rowOff>
    </xdr:from>
    <xdr:to>
      <xdr:col>0</xdr:col>
      <xdr:colOff>847725</xdr:colOff>
      <xdr:row>69</xdr:row>
      <xdr:rowOff>742950</xdr:rowOff>
    </xdr:to>
    <xdr:pic>
      <xdr:nvPicPr>
        <xdr:cNvPr id="235513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8575" y="3142297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70</xdr:row>
      <xdr:rowOff>28575</xdr:rowOff>
    </xdr:from>
    <xdr:to>
      <xdr:col>0</xdr:col>
      <xdr:colOff>847725</xdr:colOff>
      <xdr:row>70</xdr:row>
      <xdr:rowOff>742950</xdr:rowOff>
    </xdr:to>
    <xdr:pic>
      <xdr:nvPicPr>
        <xdr:cNvPr id="235514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8575" y="3142297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59</xdr:row>
      <xdr:rowOff>28575</xdr:rowOff>
    </xdr:from>
    <xdr:to>
      <xdr:col>0</xdr:col>
      <xdr:colOff>847725</xdr:colOff>
      <xdr:row>59</xdr:row>
      <xdr:rowOff>742950</xdr:rowOff>
    </xdr:to>
    <xdr:pic>
      <xdr:nvPicPr>
        <xdr:cNvPr id="235515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8575" y="2822257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75</xdr:row>
      <xdr:rowOff>28575</xdr:rowOff>
    </xdr:from>
    <xdr:to>
      <xdr:col>0</xdr:col>
      <xdr:colOff>847725</xdr:colOff>
      <xdr:row>75</xdr:row>
      <xdr:rowOff>742950</xdr:rowOff>
    </xdr:to>
    <xdr:pic>
      <xdr:nvPicPr>
        <xdr:cNvPr id="235516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8575" y="3142297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65</xdr:row>
      <xdr:rowOff>28575</xdr:rowOff>
    </xdr:from>
    <xdr:to>
      <xdr:col>0</xdr:col>
      <xdr:colOff>847725</xdr:colOff>
      <xdr:row>65</xdr:row>
      <xdr:rowOff>742950</xdr:rowOff>
    </xdr:to>
    <xdr:pic>
      <xdr:nvPicPr>
        <xdr:cNvPr id="235517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8575" y="2902267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62</xdr:row>
      <xdr:rowOff>28575</xdr:rowOff>
    </xdr:from>
    <xdr:to>
      <xdr:col>0</xdr:col>
      <xdr:colOff>847725</xdr:colOff>
      <xdr:row>62</xdr:row>
      <xdr:rowOff>742950</xdr:rowOff>
    </xdr:to>
    <xdr:pic>
      <xdr:nvPicPr>
        <xdr:cNvPr id="235518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8575" y="2822257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63</xdr:row>
      <xdr:rowOff>28575</xdr:rowOff>
    </xdr:from>
    <xdr:to>
      <xdr:col>0</xdr:col>
      <xdr:colOff>847725</xdr:colOff>
      <xdr:row>63</xdr:row>
      <xdr:rowOff>742950</xdr:rowOff>
    </xdr:to>
    <xdr:pic>
      <xdr:nvPicPr>
        <xdr:cNvPr id="235519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8575" y="2822257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67</xdr:row>
      <xdr:rowOff>28575</xdr:rowOff>
    </xdr:from>
    <xdr:to>
      <xdr:col>0</xdr:col>
      <xdr:colOff>847725</xdr:colOff>
      <xdr:row>67</xdr:row>
      <xdr:rowOff>742950</xdr:rowOff>
    </xdr:to>
    <xdr:pic>
      <xdr:nvPicPr>
        <xdr:cNvPr id="236544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8575" y="29851350"/>
          <a:ext cx="819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66</xdr:row>
      <xdr:rowOff>28575</xdr:rowOff>
    </xdr:from>
    <xdr:to>
      <xdr:col>0</xdr:col>
      <xdr:colOff>847725</xdr:colOff>
      <xdr:row>66</xdr:row>
      <xdr:rowOff>742950</xdr:rowOff>
    </xdr:to>
    <xdr:pic>
      <xdr:nvPicPr>
        <xdr:cNvPr id="23654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8575" y="29051250"/>
          <a:ext cx="819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68</xdr:row>
      <xdr:rowOff>28575</xdr:rowOff>
    </xdr:from>
    <xdr:to>
      <xdr:col>0</xdr:col>
      <xdr:colOff>847725</xdr:colOff>
      <xdr:row>68</xdr:row>
      <xdr:rowOff>742950</xdr:rowOff>
    </xdr:to>
    <xdr:pic>
      <xdr:nvPicPr>
        <xdr:cNvPr id="236546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8575" y="30651450"/>
          <a:ext cx="819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56</xdr:row>
      <xdr:rowOff>28575</xdr:rowOff>
    </xdr:from>
    <xdr:to>
      <xdr:col>0</xdr:col>
      <xdr:colOff>847725</xdr:colOff>
      <xdr:row>56</xdr:row>
      <xdr:rowOff>742950</xdr:rowOff>
    </xdr:to>
    <xdr:pic>
      <xdr:nvPicPr>
        <xdr:cNvPr id="236547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8575" y="2822257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57</xdr:row>
      <xdr:rowOff>28575</xdr:rowOff>
    </xdr:from>
    <xdr:to>
      <xdr:col>0</xdr:col>
      <xdr:colOff>847725</xdr:colOff>
      <xdr:row>57</xdr:row>
      <xdr:rowOff>742950</xdr:rowOff>
    </xdr:to>
    <xdr:pic>
      <xdr:nvPicPr>
        <xdr:cNvPr id="236548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8575" y="2822257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60</xdr:row>
      <xdr:rowOff>28575</xdr:rowOff>
    </xdr:from>
    <xdr:to>
      <xdr:col>0</xdr:col>
      <xdr:colOff>847725</xdr:colOff>
      <xdr:row>60</xdr:row>
      <xdr:rowOff>742950</xdr:rowOff>
    </xdr:to>
    <xdr:pic>
      <xdr:nvPicPr>
        <xdr:cNvPr id="236549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8575" y="2822257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58</xdr:row>
      <xdr:rowOff>28575</xdr:rowOff>
    </xdr:from>
    <xdr:to>
      <xdr:col>0</xdr:col>
      <xdr:colOff>847725</xdr:colOff>
      <xdr:row>58</xdr:row>
      <xdr:rowOff>742950</xdr:rowOff>
    </xdr:to>
    <xdr:pic>
      <xdr:nvPicPr>
        <xdr:cNvPr id="236550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8575" y="2822257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61</xdr:row>
      <xdr:rowOff>28575</xdr:rowOff>
    </xdr:from>
    <xdr:to>
      <xdr:col>0</xdr:col>
      <xdr:colOff>847725</xdr:colOff>
      <xdr:row>61</xdr:row>
      <xdr:rowOff>742950</xdr:rowOff>
    </xdr:to>
    <xdr:pic>
      <xdr:nvPicPr>
        <xdr:cNvPr id="236551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8575" y="2822257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82</xdr:row>
      <xdr:rowOff>28575</xdr:rowOff>
    </xdr:from>
    <xdr:to>
      <xdr:col>0</xdr:col>
      <xdr:colOff>847725</xdr:colOff>
      <xdr:row>82</xdr:row>
      <xdr:rowOff>742950</xdr:rowOff>
    </xdr:to>
    <xdr:pic>
      <xdr:nvPicPr>
        <xdr:cNvPr id="236552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8575" y="3158490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38</xdr:row>
      <xdr:rowOff>28575</xdr:rowOff>
    </xdr:from>
    <xdr:to>
      <xdr:col>0</xdr:col>
      <xdr:colOff>847725</xdr:colOff>
      <xdr:row>38</xdr:row>
      <xdr:rowOff>742950</xdr:rowOff>
    </xdr:to>
    <xdr:pic>
      <xdr:nvPicPr>
        <xdr:cNvPr id="236553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8575" y="22098000"/>
          <a:ext cx="819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39</xdr:row>
      <xdr:rowOff>28575</xdr:rowOff>
    </xdr:from>
    <xdr:to>
      <xdr:col>0</xdr:col>
      <xdr:colOff>847725</xdr:colOff>
      <xdr:row>39</xdr:row>
      <xdr:rowOff>742950</xdr:rowOff>
    </xdr:to>
    <xdr:pic>
      <xdr:nvPicPr>
        <xdr:cNvPr id="236554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8575" y="22869525"/>
          <a:ext cx="819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40</xdr:row>
      <xdr:rowOff>28575</xdr:rowOff>
    </xdr:from>
    <xdr:to>
      <xdr:col>0</xdr:col>
      <xdr:colOff>847725</xdr:colOff>
      <xdr:row>40</xdr:row>
      <xdr:rowOff>742950</xdr:rowOff>
    </xdr:to>
    <xdr:pic>
      <xdr:nvPicPr>
        <xdr:cNvPr id="236555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8575" y="23641050"/>
          <a:ext cx="819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41</xdr:row>
      <xdr:rowOff>28575</xdr:rowOff>
    </xdr:from>
    <xdr:to>
      <xdr:col>0</xdr:col>
      <xdr:colOff>847725</xdr:colOff>
      <xdr:row>41</xdr:row>
      <xdr:rowOff>742950</xdr:rowOff>
    </xdr:to>
    <xdr:pic>
      <xdr:nvPicPr>
        <xdr:cNvPr id="236556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8575" y="24412575"/>
          <a:ext cx="819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42</xdr:row>
      <xdr:rowOff>28575</xdr:rowOff>
    </xdr:from>
    <xdr:to>
      <xdr:col>0</xdr:col>
      <xdr:colOff>847725</xdr:colOff>
      <xdr:row>42</xdr:row>
      <xdr:rowOff>742950</xdr:rowOff>
    </xdr:to>
    <xdr:pic>
      <xdr:nvPicPr>
        <xdr:cNvPr id="236557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8575" y="2515552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43</xdr:row>
      <xdr:rowOff>28575</xdr:rowOff>
    </xdr:from>
    <xdr:to>
      <xdr:col>0</xdr:col>
      <xdr:colOff>847725</xdr:colOff>
      <xdr:row>43</xdr:row>
      <xdr:rowOff>742950</xdr:rowOff>
    </xdr:to>
    <xdr:pic>
      <xdr:nvPicPr>
        <xdr:cNvPr id="236558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8575" y="25184100"/>
          <a:ext cx="819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44</xdr:row>
      <xdr:rowOff>28575</xdr:rowOff>
    </xdr:from>
    <xdr:to>
      <xdr:col>0</xdr:col>
      <xdr:colOff>847725</xdr:colOff>
      <xdr:row>44</xdr:row>
      <xdr:rowOff>742950</xdr:rowOff>
    </xdr:to>
    <xdr:pic>
      <xdr:nvPicPr>
        <xdr:cNvPr id="236559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8575" y="2592705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45</xdr:row>
      <xdr:rowOff>28575</xdr:rowOff>
    </xdr:from>
    <xdr:to>
      <xdr:col>0</xdr:col>
      <xdr:colOff>847725</xdr:colOff>
      <xdr:row>45</xdr:row>
      <xdr:rowOff>742950</xdr:rowOff>
    </xdr:to>
    <xdr:pic>
      <xdr:nvPicPr>
        <xdr:cNvPr id="236560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8575" y="2592705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46</xdr:row>
      <xdr:rowOff>28575</xdr:rowOff>
    </xdr:from>
    <xdr:to>
      <xdr:col>0</xdr:col>
      <xdr:colOff>847725</xdr:colOff>
      <xdr:row>46</xdr:row>
      <xdr:rowOff>742950</xdr:rowOff>
    </xdr:to>
    <xdr:pic>
      <xdr:nvPicPr>
        <xdr:cNvPr id="236561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8575" y="2592705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47</xdr:row>
      <xdr:rowOff>28575</xdr:rowOff>
    </xdr:from>
    <xdr:to>
      <xdr:col>0</xdr:col>
      <xdr:colOff>847725</xdr:colOff>
      <xdr:row>47</xdr:row>
      <xdr:rowOff>742950</xdr:rowOff>
    </xdr:to>
    <xdr:pic>
      <xdr:nvPicPr>
        <xdr:cNvPr id="236562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8575" y="2592705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15</xdr:row>
      <xdr:rowOff>142875</xdr:rowOff>
    </xdr:from>
    <xdr:to>
      <xdr:col>0</xdr:col>
      <xdr:colOff>847725</xdr:colOff>
      <xdr:row>15</xdr:row>
      <xdr:rowOff>638175</xdr:rowOff>
    </xdr:to>
    <xdr:pic>
      <xdr:nvPicPr>
        <xdr:cNvPr id="236563" name="Рисунок 76" descr="Петанк радужный мал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9050" y="8458200"/>
          <a:ext cx="8286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800100</xdr:colOff>
      <xdr:row>14</xdr:row>
      <xdr:rowOff>28575</xdr:rowOff>
    </xdr:to>
    <xdr:pic>
      <xdr:nvPicPr>
        <xdr:cNvPr id="236564" name="Рисунок 77" descr="Петанк Стальной.pn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677227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142875</xdr:rowOff>
    </xdr:from>
    <xdr:to>
      <xdr:col>1</xdr:col>
      <xdr:colOff>0</xdr:colOff>
      <xdr:row>14</xdr:row>
      <xdr:rowOff>657225</xdr:rowOff>
    </xdr:to>
    <xdr:pic>
      <xdr:nvPicPr>
        <xdr:cNvPr id="236565" name="Рисунок 78" descr="Петанк черный-5 мал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7686675"/>
          <a:ext cx="8572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16</xdr:row>
      <xdr:rowOff>28575</xdr:rowOff>
    </xdr:from>
    <xdr:to>
      <xdr:col>0</xdr:col>
      <xdr:colOff>800100</xdr:colOff>
      <xdr:row>17</xdr:row>
      <xdr:rowOff>723900</xdr:rowOff>
    </xdr:to>
    <xdr:pic>
      <xdr:nvPicPr>
        <xdr:cNvPr id="236566" name="Рисунок 91" descr="_________________51bca886f3bb8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6200" y="911542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17</xdr:row>
      <xdr:rowOff>28575</xdr:rowOff>
    </xdr:from>
    <xdr:to>
      <xdr:col>0</xdr:col>
      <xdr:colOff>828675</xdr:colOff>
      <xdr:row>18</xdr:row>
      <xdr:rowOff>9525</xdr:rowOff>
    </xdr:to>
    <xdr:pic>
      <xdr:nvPicPr>
        <xdr:cNvPr id="236567" name="Рисунок 93" descr="Черный-Стальной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6200" y="988695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18</xdr:row>
      <xdr:rowOff>0</xdr:rowOff>
    </xdr:from>
    <xdr:to>
      <xdr:col>0</xdr:col>
      <xdr:colOff>800100</xdr:colOff>
      <xdr:row>18</xdr:row>
      <xdr:rowOff>742950</xdr:rowOff>
    </xdr:to>
    <xdr:pic>
      <xdr:nvPicPr>
        <xdr:cNvPr id="236568" name="Рисунок 84" descr="золотой серебряный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57150" y="106299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19</xdr:row>
      <xdr:rowOff>0</xdr:rowOff>
    </xdr:from>
    <xdr:to>
      <xdr:col>0</xdr:col>
      <xdr:colOff>838200</xdr:colOff>
      <xdr:row>19</xdr:row>
      <xdr:rowOff>752475</xdr:rowOff>
    </xdr:to>
    <xdr:pic>
      <xdr:nvPicPr>
        <xdr:cNvPr id="236569" name="Рисунок 85" descr="Черный золтой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85725" y="114014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9525</xdr:rowOff>
    </xdr:from>
    <xdr:to>
      <xdr:col>0</xdr:col>
      <xdr:colOff>847725</xdr:colOff>
      <xdr:row>20</xdr:row>
      <xdr:rowOff>857250</xdr:rowOff>
    </xdr:to>
    <xdr:pic>
      <xdr:nvPicPr>
        <xdr:cNvPr id="236570" name="Рисунок 86" descr="8 штук упаковка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12182475"/>
          <a:ext cx="8477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758</xdr:row>
      <xdr:rowOff>85725</xdr:rowOff>
    </xdr:from>
    <xdr:to>
      <xdr:col>1</xdr:col>
      <xdr:colOff>28575</xdr:colOff>
      <xdr:row>764</xdr:row>
      <xdr:rowOff>0</xdr:rowOff>
    </xdr:to>
    <xdr:pic>
      <xdr:nvPicPr>
        <xdr:cNvPr id="228976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13861850"/>
          <a:ext cx="1152525" cy="7715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</xdr:row>
      <xdr:rowOff>28575</xdr:rowOff>
    </xdr:from>
    <xdr:to>
      <xdr:col>0</xdr:col>
      <xdr:colOff>838200</xdr:colOff>
      <xdr:row>9</xdr:row>
      <xdr:rowOff>762000</xdr:rowOff>
    </xdr:to>
    <xdr:pic>
      <xdr:nvPicPr>
        <xdr:cNvPr id="228977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3752850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</xdr:row>
      <xdr:rowOff>28575</xdr:rowOff>
    </xdr:from>
    <xdr:to>
      <xdr:col>0</xdr:col>
      <xdr:colOff>838200</xdr:colOff>
      <xdr:row>11</xdr:row>
      <xdr:rowOff>762000</xdr:rowOff>
    </xdr:to>
    <xdr:pic>
      <xdr:nvPicPr>
        <xdr:cNvPr id="228978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5191125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</xdr:row>
      <xdr:rowOff>28575</xdr:rowOff>
    </xdr:from>
    <xdr:to>
      <xdr:col>0</xdr:col>
      <xdr:colOff>838200</xdr:colOff>
      <xdr:row>12</xdr:row>
      <xdr:rowOff>762000</xdr:rowOff>
    </xdr:to>
    <xdr:pic>
      <xdr:nvPicPr>
        <xdr:cNvPr id="228979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" y="5962650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13</xdr:row>
      <xdr:rowOff>28575</xdr:rowOff>
    </xdr:from>
    <xdr:to>
      <xdr:col>0</xdr:col>
      <xdr:colOff>838200</xdr:colOff>
      <xdr:row>13</xdr:row>
      <xdr:rowOff>762000</xdr:rowOff>
    </xdr:to>
    <xdr:pic>
      <xdr:nvPicPr>
        <xdr:cNvPr id="228980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6734175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</xdr:row>
      <xdr:rowOff>76200</xdr:rowOff>
    </xdr:from>
    <xdr:to>
      <xdr:col>0</xdr:col>
      <xdr:colOff>1066800</xdr:colOff>
      <xdr:row>7</xdr:row>
      <xdr:rowOff>0</xdr:rowOff>
    </xdr:to>
    <xdr:pic>
      <xdr:nvPicPr>
        <xdr:cNvPr id="27" name="Рисунок 26" descr="product1_34320_600x60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12954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</xdr:row>
      <xdr:rowOff>57150</xdr:rowOff>
    </xdr:from>
    <xdr:to>
      <xdr:col>1</xdr:col>
      <xdr:colOff>3830</xdr:colOff>
      <xdr:row>8</xdr:row>
      <xdr:rowOff>0</xdr:rowOff>
    </xdr:to>
    <xdr:pic>
      <xdr:nvPicPr>
        <xdr:cNvPr id="28" name="Рисунок 27" descr="a-ball_duzy-600x58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525" y="2419350"/>
          <a:ext cx="1080155" cy="1047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409</xdr:row>
      <xdr:rowOff>85725</xdr:rowOff>
    </xdr:from>
    <xdr:to>
      <xdr:col>1</xdr:col>
      <xdr:colOff>28575</xdr:colOff>
      <xdr:row>415</xdr:row>
      <xdr:rowOff>0</xdr:rowOff>
    </xdr:to>
    <xdr:pic>
      <xdr:nvPicPr>
        <xdr:cNvPr id="230048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1731525"/>
          <a:ext cx="857250" cy="7715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</xdr:row>
      <xdr:rowOff>28575</xdr:rowOff>
    </xdr:from>
    <xdr:to>
      <xdr:col>1</xdr:col>
      <xdr:colOff>514350</xdr:colOff>
      <xdr:row>5</xdr:row>
      <xdr:rowOff>962025</xdr:rowOff>
    </xdr:to>
    <xdr:pic>
      <xdr:nvPicPr>
        <xdr:cNvPr id="230075" name="Рисунок 28" descr="скользун4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333500"/>
          <a:ext cx="13716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380</xdr:row>
      <xdr:rowOff>85725</xdr:rowOff>
    </xdr:from>
    <xdr:to>
      <xdr:col>1</xdr:col>
      <xdr:colOff>28575</xdr:colOff>
      <xdr:row>386</xdr:row>
      <xdr:rowOff>0</xdr:rowOff>
    </xdr:to>
    <xdr:pic>
      <xdr:nvPicPr>
        <xdr:cNvPr id="2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8132325"/>
          <a:ext cx="857250" cy="7715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oneCellAnchor>
    <xdr:from>
      <xdr:col>0</xdr:col>
      <xdr:colOff>28575</xdr:colOff>
      <xdr:row>20</xdr:row>
      <xdr:rowOff>28575</xdr:rowOff>
    </xdr:from>
    <xdr:ext cx="828675" cy="723900"/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" y="11068050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21</xdr:row>
      <xdr:rowOff>28575</xdr:rowOff>
    </xdr:from>
    <xdr:ext cx="828675" cy="723900"/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8575" y="11868150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22</xdr:row>
      <xdr:rowOff>28575</xdr:rowOff>
    </xdr:from>
    <xdr:ext cx="828675" cy="723900"/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" y="12668250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23</xdr:row>
      <xdr:rowOff>28575</xdr:rowOff>
    </xdr:from>
    <xdr:ext cx="828675" cy="723900"/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8575" y="13468350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24</xdr:row>
      <xdr:rowOff>28575</xdr:rowOff>
    </xdr:from>
    <xdr:ext cx="828675" cy="723900"/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14268450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25</xdr:row>
      <xdr:rowOff>28575</xdr:rowOff>
    </xdr:from>
    <xdr:ext cx="828675" cy="723900"/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575" y="15068550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27</xdr:row>
      <xdr:rowOff>28575</xdr:rowOff>
    </xdr:from>
    <xdr:ext cx="828675" cy="723900"/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8575" y="16002000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29</xdr:row>
      <xdr:rowOff>28575</xdr:rowOff>
    </xdr:from>
    <xdr:ext cx="828675" cy="723900"/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5" y="17602200"/>
          <a:ext cx="828675" cy="723900"/>
        </a:xfrm>
        <a:prstGeom prst="rect">
          <a:avLst/>
        </a:prstGeom>
        <a:ln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863</xdr:row>
      <xdr:rowOff>85725</xdr:rowOff>
    </xdr:from>
    <xdr:to>
      <xdr:col>1</xdr:col>
      <xdr:colOff>28575</xdr:colOff>
      <xdr:row>869</xdr:row>
      <xdr:rowOff>0</xdr:rowOff>
    </xdr:to>
    <xdr:pic>
      <xdr:nvPicPr>
        <xdr:cNvPr id="237569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28320800"/>
          <a:ext cx="857250" cy="7715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</xdr:row>
      <xdr:rowOff>28575</xdr:rowOff>
    </xdr:from>
    <xdr:to>
      <xdr:col>0</xdr:col>
      <xdr:colOff>838200</xdr:colOff>
      <xdr:row>5</xdr:row>
      <xdr:rowOff>762000</xdr:rowOff>
    </xdr:to>
    <xdr:pic>
      <xdr:nvPicPr>
        <xdr:cNvPr id="23757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276350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</xdr:row>
      <xdr:rowOff>28575</xdr:rowOff>
    </xdr:from>
    <xdr:to>
      <xdr:col>0</xdr:col>
      <xdr:colOff>838200</xdr:colOff>
      <xdr:row>6</xdr:row>
      <xdr:rowOff>762000</xdr:rowOff>
    </xdr:to>
    <xdr:pic>
      <xdr:nvPicPr>
        <xdr:cNvPr id="23757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2047875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</xdr:row>
      <xdr:rowOff>28575</xdr:rowOff>
    </xdr:from>
    <xdr:to>
      <xdr:col>0</xdr:col>
      <xdr:colOff>838200</xdr:colOff>
      <xdr:row>7</xdr:row>
      <xdr:rowOff>762000</xdr:rowOff>
    </xdr:to>
    <xdr:pic>
      <xdr:nvPicPr>
        <xdr:cNvPr id="23757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" y="2819400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</xdr:row>
      <xdr:rowOff>28575</xdr:rowOff>
    </xdr:from>
    <xdr:to>
      <xdr:col>0</xdr:col>
      <xdr:colOff>838200</xdr:colOff>
      <xdr:row>8</xdr:row>
      <xdr:rowOff>762000</xdr:rowOff>
    </xdr:to>
    <xdr:pic>
      <xdr:nvPicPr>
        <xdr:cNvPr id="23757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3590925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</xdr:row>
      <xdr:rowOff>28575</xdr:rowOff>
    </xdr:from>
    <xdr:to>
      <xdr:col>0</xdr:col>
      <xdr:colOff>838200</xdr:colOff>
      <xdr:row>9</xdr:row>
      <xdr:rowOff>762000</xdr:rowOff>
    </xdr:to>
    <xdr:pic>
      <xdr:nvPicPr>
        <xdr:cNvPr id="23757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" y="4362450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</xdr:row>
      <xdr:rowOff>28575</xdr:rowOff>
    </xdr:from>
    <xdr:to>
      <xdr:col>0</xdr:col>
      <xdr:colOff>838200</xdr:colOff>
      <xdr:row>10</xdr:row>
      <xdr:rowOff>762000</xdr:rowOff>
    </xdr:to>
    <xdr:pic>
      <xdr:nvPicPr>
        <xdr:cNvPr id="23757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575" y="5133975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</xdr:row>
      <xdr:rowOff>28575</xdr:rowOff>
    </xdr:from>
    <xdr:to>
      <xdr:col>0</xdr:col>
      <xdr:colOff>838200</xdr:colOff>
      <xdr:row>11</xdr:row>
      <xdr:rowOff>762000</xdr:rowOff>
    </xdr:to>
    <xdr:pic>
      <xdr:nvPicPr>
        <xdr:cNvPr id="23757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575" y="5905500"/>
          <a:ext cx="809625" cy="7334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589</xdr:row>
      <xdr:rowOff>85725</xdr:rowOff>
    </xdr:from>
    <xdr:to>
      <xdr:col>1</xdr:col>
      <xdr:colOff>28575</xdr:colOff>
      <xdr:row>595</xdr:row>
      <xdr:rowOff>0</xdr:rowOff>
    </xdr:to>
    <xdr:pic>
      <xdr:nvPicPr>
        <xdr:cNvPr id="232832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95869125"/>
          <a:ext cx="857250" cy="771525"/>
        </a:xfrm>
        <a:prstGeom prst="rect">
          <a:avLst/>
        </a:prstGeom>
        <a:noFill/>
        <a:ln w="9525">
          <a:solidFill>
            <a:srgbClr val="FFFFFF"/>
          </a:solidFill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5</xdr:row>
      <xdr:rowOff>28575</xdr:rowOff>
    </xdr:from>
    <xdr:to>
      <xdr:col>0</xdr:col>
      <xdr:colOff>847725</xdr:colOff>
      <xdr:row>5</xdr:row>
      <xdr:rowOff>742950</xdr:rowOff>
    </xdr:to>
    <xdr:pic>
      <xdr:nvPicPr>
        <xdr:cNvPr id="23283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928687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28575</xdr:colOff>
      <xdr:row>12</xdr:row>
      <xdr:rowOff>0</xdr:rowOff>
    </xdr:from>
    <xdr:ext cx="828675" cy="723900"/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" y="58388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12</xdr:row>
      <xdr:rowOff>0</xdr:rowOff>
    </xdr:from>
    <xdr:ext cx="828675" cy="723900"/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8575" y="58388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12</xdr:row>
      <xdr:rowOff>0</xdr:rowOff>
    </xdr:from>
    <xdr:ext cx="828675" cy="723900"/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" y="58388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12</xdr:row>
      <xdr:rowOff>28575</xdr:rowOff>
    </xdr:from>
    <xdr:ext cx="828675" cy="723900"/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8575" y="5867400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14</xdr:row>
      <xdr:rowOff>28575</xdr:rowOff>
    </xdr:from>
    <xdr:ext cx="828675" cy="723900"/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7467600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13</xdr:row>
      <xdr:rowOff>0</xdr:rowOff>
    </xdr:from>
    <xdr:ext cx="828675" cy="723900"/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575" y="66389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13</xdr:row>
      <xdr:rowOff>28575</xdr:rowOff>
    </xdr:from>
    <xdr:ext cx="828675" cy="723900"/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8575" y="6667500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7</xdr:row>
      <xdr:rowOff>0</xdr:rowOff>
    </xdr:from>
    <xdr:ext cx="828675" cy="723900"/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5" y="18383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7</xdr:row>
      <xdr:rowOff>0</xdr:rowOff>
    </xdr:from>
    <xdr:ext cx="828675" cy="723900"/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8575" y="18383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7</xdr:row>
      <xdr:rowOff>0</xdr:rowOff>
    </xdr:from>
    <xdr:ext cx="828675" cy="723900"/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8575" y="18383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7</xdr:row>
      <xdr:rowOff>0</xdr:rowOff>
    </xdr:from>
    <xdr:ext cx="828675" cy="723900"/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575" y="18383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7</xdr:row>
      <xdr:rowOff>0</xdr:rowOff>
    </xdr:from>
    <xdr:ext cx="828675" cy="723900"/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8575" y="18383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7</xdr:row>
      <xdr:rowOff>28575</xdr:rowOff>
    </xdr:from>
    <xdr:ext cx="828675" cy="723900"/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8575" y="1866900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8</xdr:row>
      <xdr:rowOff>0</xdr:rowOff>
    </xdr:from>
    <xdr:ext cx="828675" cy="723900"/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8575" y="26384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8</xdr:row>
      <xdr:rowOff>28575</xdr:rowOff>
    </xdr:from>
    <xdr:ext cx="828675" cy="723900"/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8575" y="2667000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10</xdr:row>
      <xdr:rowOff>28575</xdr:rowOff>
    </xdr:from>
    <xdr:ext cx="828675" cy="723900"/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8575" y="4267200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6</xdr:row>
      <xdr:rowOff>0</xdr:rowOff>
    </xdr:from>
    <xdr:ext cx="828675" cy="723900"/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8575" y="10382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6</xdr:row>
      <xdr:rowOff>28575</xdr:rowOff>
    </xdr:from>
    <xdr:ext cx="828675" cy="723900"/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8575" y="1066800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9</xdr:row>
      <xdr:rowOff>28575</xdr:rowOff>
    </xdr:from>
    <xdr:ext cx="828675" cy="723900"/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8575" y="3467100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11</xdr:row>
      <xdr:rowOff>28575</xdr:rowOff>
    </xdr:from>
    <xdr:ext cx="828675" cy="723900"/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8575" y="5067300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15</xdr:row>
      <xdr:rowOff>0</xdr:rowOff>
    </xdr:from>
    <xdr:ext cx="828675" cy="723900"/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8575" y="8239125"/>
          <a:ext cx="828675" cy="7239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28575</xdr:colOff>
      <xdr:row>15</xdr:row>
      <xdr:rowOff>28575</xdr:rowOff>
    </xdr:from>
    <xdr:ext cx="828675" cy="723900"/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8575" y="8267700"/>
          <a:ext cx="828675" cy="723900"/>
        </a:xfrm>
        <a:prstGeom prst="rect">
          <a:avLst/>
        </a:prstGeom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hnation.ru/skolzun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youtube.com/watch?v=zIdq-tyLEds&amp;feature=youtu.be" TargetMode="External"/><Relationship Id="rId1" Type="http://schemas.openxmlformats.org/officeDocument/2006/relationships/hyperlink" Target="http://www.&#1078;&#1080;&#1074;&#1086;&#1081;&#1087;&#1077;&#1089;&#1086;&#1082;.&#1088;&#1092;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ecobalancerussia.ru/" TargetMode="External"/><Relationship Id="rId2" Type="http://schemas.openxmlformats.org/officeDocument/2006/relationships/hyperlink" Target="http://ecobalancerussia.ru/" TargetMode="External"/><Relationship Id="rId1" Type="http://schemas.openxmlformats.org/officeDocument/2006/relationships/hyperlink" Target="http://ecobalancerussia.ru/" TargetMode="Externa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://www.youtube.com/watch?v=H-sC6HFwilo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vento-hq.com/index.php?option=com_content&amp;task=view&amp;id=1397&amp;Itemid=364" TargetMode="External"/><Relationship Id="rId13" Type="http://schemas.openxmlformats.org/officeDocument/2006/relationships/hyperlink" Target="http://www.invento-hq.com/index.php?option=com_content&amp;task=blogcategory&amp;id=111&amp;Itemid=121" TargetMode="External"/><Relationship Id="rId18" Type="http://schemas.openxmlformats.org/officeDocument/2006/relationships/hyperlink" Target="http://www.invento-hq.com/index.php?option=com_content&amp;task=blogcategory&amp;id=39&amp;Itemid=56" TargetMode="External"/><Relationship Id="rId26" Type="http://schemas.openxmlformats.org/officeDocument/2006/relationships/hyperlink" Target="http://www.invento-hq.com/index.php?option=com_content&amp;task=view&amp;id=36&amp;Itemid=351" TargetMode="External"/><Relationship Id="rId3" Type="http://schemas.openxmlformats.org/officeDocument/2006/relationships/hyperlink" Target="http://www.youtube.com/watch?v=qMkhjD-R0H4" TargetMode="External"/><Relationship Id="rId21" Type="http://schemas.openxmlformats.org/officeDocument/2006/relationships/hyperlink" Target="http://www.invento-hq.com/index.php?option=com_content&amp;task=blogcategory&amp;id=144&amp;Itemid=240" TargetMode="External"/><Relationship Id="rId7" Type="http://schemas.openxmlformats.org/officeDocument/2006/relationships/hyperlink" Target="http://www.invento-hq.com/index.php?option=com_content&amp;task=view&amp;id=34&amp;Itemid=345" TargetMode="External"/><Relationship Id="rId12" Type="http://schemas.openxmlformats.org/officeDocument/2006/relationships/hyperlink" Target="http://www.invento-hq.com/index.php?option=com_content&amp;task=blogcategory&amp;id=111&amp;Itemid=121" TargetMode="External"/><Relationship Id="rId17" Type="http://schemas.openxmlformats.org/officeDocument/2006/relationships/hyperlink" Target="http://www.invento-hq.com/index.php?option=com_content&amp;task=blogcategory&amp;id=111&amp;Itemid=121" TargetMode="External"/><Relationship Id="rId25" Type="http://schemas.openxmlformats.org/officeDocument/2006/relationships/hyperlink" Target="http://www.invento-hq.com/index.php?option=com_content&amp;task=view&amp;id=1041&amp;Itemid=358" TargetMode="External"/><Relationship Id="rId2" Type="http://schemas.openxmlformats.org/officeDocument/2006/relationships/hyperlink" Target="http://www.youtube.com/watch?v=yEMzUA34Ziw" TargetMode="External"/><Relationship Id="rId16" Type="http://schemas.openxmlformats.org/officeDocument/2006/relationships/hyperlink" Target="http://www.invento-hq.com/index.php?option=com_content&amp;task=blogcategory&amp;id=111&amp;Itemid=121" TargetMode="External"/><Relationship Id="rId20" Type="http://schemas.openxmlformats.org/officeDocument/2006/relationships/hyperlink" Target="http://www.invento-hq.com/index.php?option=com_content&amp;task=blogcategory&amp;id=159&amp;Itemid=254" TargetMode="External"/><Relationship Id="rId29" Type="http://schemas.openxmlformats.org/officeDocument/2006/relationships/printerSettings" Target="../printerSettings/printerSettings4.bin"/><Relationship Id="rId1" Type="http://schemas.openxmlformats.org/officeDocument/2006/relationships/hyperlink" Target="http://www.youtube.com/watch?v=akcOlEuduJ0" TargetMode="External"/><Relationship Id="rId6" Type="http://schemas.openxmlformats.org/officeDocument/2006/relationships/hyperlink" Target="http://www.invento-hq.com/index.php?option=com_content&amp;task=view&amp;id=34&amp;Itemid=345" TargetMode="External"/><Relationship Id="rId11" Type="http://schemas.openxmlformats.org/officeDocument/2006/relationships/hyperlink" Target="http://www.invento-hq.com/index.php?option=com_content&amp;task=view&amp;id=1336&amp;Itemid=365" TargetMode="External"/><Relationship Id="rId24" Type="http://schemas.openxmlformats.org/officeDocument/2006/relationships/hyperlink" Target="http://www.invento-hq.com/index.php?option=com_content&amp;task=view&amp;id=785&amp;Itemid=352" TargetMode="External"/><Relationship Id="rId5" Type="http://schemas.openxmlformats.org/officeDocument/2006/relationships/hyperlink" Target="http://www.invento-hq.com/index.php?option=com_content&amp;task=view&amp;id=34&amp;Itemid=345" TargetMode="External"/><Relationship Id="rId15" Type="http://schemas.openxmlformats.org/officeDocument/2006/relationships/hyperlink" Target="http://www.invento-hq.com/index.php?option=com_content&amp;task=blogcategory&amp;id=111&amp;Itemid=121" TargetMode="External"/><Relationship Id="rId23" Type="http://schemas.openxmlformats.org/officeDocument/2006/relationships/hyperlink" Target="http://www.invento-hq.com/index.php?option=com_content&amp;task=view&amp;id=392&amp;Itemid=311" TargetMode="External"/><Relationship Id="rId28" Type="http://schemas.openxmlformats.org/officeDocument/2006/relationships/hyperlink" Target="http://www.youtube.com/watch?v=L1vpFhEdib4" TargetMode="External"/><Relationship Id="rId10" Type="http://schemas.openxmlformats.org/officeDocument/2006/relationships/hyperlink" Target="http://www.invento-hq.com/index.php?option=com_content&amp;task=view&amp;id=1335&amp;Itemid=363" TargetMode="External"/><Relationship Id="rId19" Type="http://schemas.openxmlformats.org/officeDocument/2006/relationships/hyperlink" Target="http://www.invento-hq.com/index.php?option=com_content&amp;task=blogcategory&amp;id=159&amp;Itemid=254" TargetMode="External"/><Relationship Id="rId4" Type="http://schemas.openxmlformats.org/officeDocument/2006/relationships/hyperlink" Target="http://www.youtube.com/watch?v=ah2TPmqHQgM" TargetMode="External"/><Relationship Id="rId9" Type="http://schemas.openxmlformats.org/officeDocument/2006/relationships/hyperlink" Target="http://www.invento-hq.com/index.php?option=com_content&amp;task=view&amp;id=1335&amp;Itemid=363" TargetMode="External"/><Relationship Id="rId14" Type="http://schemas.openxmlformats.org/officeDocument/2006/relationships/hyperlink" Target="http://www.invento-hq.com/index.php?option=com_content&amp;task=blogcategory&amp;id=111&amp;Itemid=121" TargetMode="External"/><Relationship Id="rId22" Type="http://schemas.openxmlformats.org/officeDocument/2006/relationships/hyperlink" Target="http://www.invento-hq.com/index.php?option=com_content&amp;task=view&amp;id=1456&amp;Itemid=392" TargetMode="External"/><Relationship Id="rId27" Type="http://schemas.openxmlformats.org/officeDocument/2006/relationships/hyperlink" Target="http://www.invento-hq.com/index.php?option=com_content&amp;task=view&amp;id=36&amp;Itemid=351" TargetMode="External"/><Relationship Id="rId30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youtube.com/watch?v=NK_UBBp4lbY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hnation.ru/skolzun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umniy-plastilin.ru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youtube.com/watch?v=H24AkVU-JTE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youtube.com/watch?v=MtN8vtcQ7Ok" TargetMode="External"/><Relationship Id="rId2" Type="http://schemas.openxmlformats.org/officeDocument/2006/relationships/hyperlink" Target="http://www.youtube.com/watch?v=5S1C_HOoPBQ" TargetMode="External"/><Relationship Id="rId1" Type="http://schemas.openxmlformats.org/officeDocument/2006/relationships/hyperlink" Target="http://www.nsd-powerball.ru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rgb="FF92D050"/>
    <outlinePr summaryBelow="0" summaryRight="0"/>
    <pageSetUpPr autoPageBreaks="0"/>
  </sheetPr>
  <dimension ref="A1:H19"/>
  <sheetViews>
    <sheetView workbookViewId="0">
      <pane ySplit="3" topLeftCell="A4" activePane="bottomLeft" state="frozen"/>
      <selection activeCell="D11" sqref="D11"/>
      <selection pane="bottomLeft" activeCell="B20" sqref="B20"/>
    </sheetView>
  </sheetViews>
  <sheetFormatPr defaultColWidth="10.6640625" defaultRowHeight="11.25"/>
  <cols>
    <col min="1" max="1" width="15" style="1" customWidth="1"/>
    <col min="2" max="2" width="10.33203125" style="1" customWidth="1"/>
    <col min="3" max="3" width="12.33203125" style="1" customWidth="1"/>
    <col min="4" max="4" width="52" style="1" customWidth="1"/>
    <col min="5" max="5" width="33.33203125" style="24" customWidth="1"/>
    <col min="6" max="6" width="16.1640625" style="1" customWidth="1"/>
  </cols>
  <sheetData>
    <row r="1" spans="1:8" s="1" customFormat="1" ht="34.5" customHeight="1">
      <c r="A1" s="268"/>
      <c r="B1" s="268"/>
      <c r="D1" s="3" t="s">
        <v>300</v>
      </c>
      <c r="E1" s="24"/>
    </row>
    <row r="2" spans="1:8" ht="19.5" customHeight="1" thickBot="1">
      <c r="A2" s="269"/>
      <c r="B2" s="269"/>
      <c r="D2" s="1" t="s">
        <v>0</v>
      </c>
    </row>
    <row r="3" spans="1:8" s="4" customFormat="1" ht="29.25" customHeight="1">
      <c r="A3" s="265" t="s">
        <v>4</v>
      </c>
      <c r="B3" s="266"/>
      <c r="C3" s="266"/>
      <c r="D3" s="267"/>
      <c r="E3" s="92"/>
      <c r="F3" s="91" t="s">
        <v>267</v>
      </c>
    </row>
    <row r="4" spans="1:8" s="74" customFormat="1" ht="47.25" customHeight="1">
      <c r="A4" s="270" t="s">
        <v>202</v>
      </c>
      <c r="B4" s="271"/>
      <c r="C4" s="271"/>
      <c r="D4" s="271"/>
      <c r="E4" s="272"/>
      <c r="F4" s="64">
        <f>' Живой песок'!I2</f>
        <v>0</v>
      </c>
    </row>
    <row r="5" spans="1:8" s="74" customFormat="1" ht="18" customHeight="1">
      <c r="A5" s="75" t="s">
        <v>271</v>
      </c>
      <c r="B5" s="76"/>
      <c r="C5" s="76"/>
      <c r="D5" s="76"/>
      <c r="E5" s="77"/>
      <c r="F5" s="64">
        <f>Головоломки!I1</f>
        <v>0</v>
      </c>
    </row>
    <row r="6" spans="1:8" s="74" customFormat="1" ht="18" customHeight="1">
      <c r="A6" s="62" t="s">
        <v>286</v>
      </c>
      <c r="B6" s="30"/>
      <c r="C6" s="30"/>
      <c r="D6" s="30"/>
      <c r="E6" s="226"/>
      <c r="F6" s="64">
        <f>'Умный пластилин'!I1</f>
        <v>0</v>
      </c>
    </row>
    <row r="7" spans="1:8" s="74" customFormat="1" ht="18" customHeight="1">
      <c r="A7" s="62" t="s">
        <v>285</v>
      </c>
      <c r="B7" s="30"/>
      <c r="C7" s="30"/>
      <c r="D7" s="30"/>
      <c r="E7" s="226" t="s">
        <v>159</v>
      </c>
      <c r="F7" s="64">
        <f>Скользун!I1</f>
        <v>0</v>
      </c>
    </row>
    <row r="8" spans="1:8" s="34" customFormat="1" ht="18" customHeight="1">
      <c r="A8" s="62" t="s">
        <v>269</v>
      </c>
      <c r="B8" s="30"/>
      <c r="C8" s="31"/>
      <c r="D8" s="32"/>
      <c r="E8" s="141" t="s">
        <v>159</v>
      </c>
      <c r="F8" s="64">
        <f>Powerball!I1</f>
        <v>0</v>
      </c>
      <c r="H8" s="35"/>
    </row>
    <row r="9" spans="1:8" s="34" customFormat="1" ht="18" customHeight="1">
      <c r="A9" s="62" t="s">
        <v>270</v>
      </c>
      <c r="B9" s="30"/>
      <c r="C9" s="31"/>
      <c r="D9" s="32"/>
      <c r="E9" s="33"/>
      <c r="F9" s="64">
        <f>'Активные Развлечения'!I1</f>
        <v>0</v>
      </c>
      <c r="H9" s="35"/>
    </row>
    <row r="10" spans="1:8" s="34" customFormat="1" ht="18" customHeight="1">
      <c r="A10" s="62" t="s">
        <v>216</v>
      </c>
      <c r="B10" s="30"/>
      <c r="C10" s="31"/>
      <c r="D10" s="31"/>
      <c r="E10" s="63"/>
      <c r="F10" s="64">
        <f>'Ср-ва Передвижения'!I1</f>
        <v>0</v>
      </c>
      <c r="H10" s="35"/>
    </row>
    <row r="11" spans="1:8" s="34" customFormat="1" ht="18" customHeight="1">
      <c r="A11" s="62" t="s">
        <v>276</v>
      </c>
      <c r="B11" s="30"/>
      <c r="C11" s="31"/>
      <c r="D11" s="31"/>
      <c r="E11" s="63"/>
      <c r="F11" s="64">
        <f>'Боевой волчёк TOOP '!I1</f>
        <v>0</v>
      </c>
      <c r="H11" s="35"/>
    </row>
    <row r="12" spans="1:8" s="34" customFormat="1" ht="18" customHeight="1" thickBot="1">
      <c r="A12" s="62" t="s">
        <v>92</v>
      </c>
      <c r="B12" s="30"/>
      <c r="C12" s="31"/>
      <c r="D12" s="31"/>
      <c r="E12" s="63"/>
      <c r="F12" s="64">
        <f>'Йо-йо Shinwoo'!I1</f>
        <v>0</v>
      </c>
      <c r="H12" s="35"/>
    </row>
    <row r="13" spans="1:8" s="34" customFormat="1" ht="16.5" thickBot="1">
      <c r="A13" s="36"/>
      <c r="B13" s="36"/>
      <c r="C13" s="36"/>
      <c r="D13" s="36"/>
      <c r="E13" s="20" t="s">
        <v>49</v>
      </c>
      <c r="F13" s="21">
        <f>SUBTOTAL(9,F4:F12)</f>
        <v>0</v>
      </c>
      <c r="H13" s="37"/>
    </row>
    <row r="15" spans="1:8" ht="12" thickBot="1"/>
    <row r="16" spans="1:8" s="34" customFormat="1" ht="18" customHeight="1">
      <c r="A16" s="1"/>
      <c r="B16" s="1"/>
      <c r="C16" s="1"/>
      <c r="D16" s="65" t="s">
        <v>64</v>
      </c>
      <c r="E16" s="24"/>
      <c r="F16" s="1"/>
      <c r="H16" s="35"/>
    </row>
    <row r="17" spans="1:8" s="34" customFormat="1" ht="18" customHeight="1" thickBot="1">
      <c r="A17" s="1"/>
      <c r="B17" s="1"/>
      <c r="C17" s="1"/>
      <c r="D17" s="66" t="s">
        <v>65</v>
      </c>
      <c r="E17" s="24"/>
      <c r="F17" s="1"/>
      <c r="H17" s="35"/>
    </row>
    <row r="19" spans="1:8">
      <c r="D19" s="1" t="s">
        <v>76</v>
      </c>
    </row>
  </sheetData>
  <mergeCells count="3">
    <mergeCell ref="A3:D3"/>
    <mergeCell ref="A1:B2"/>
    <mergeCell ref="A4:E4"/>
  </mergeCells>
  <hyperlinks>
    <hyperlink ref="D16" location="'Система Скидок'!R1C1" display="Система Скидок"/>
    <hyperlink ref="D17" location="Инфо!R1C1" display="Полезная Информация"/>
    <hyperlink ref="A4" location="' Живой песок'!A1" display="Живой песок (Living Sand)"/>
    <hyperlink ref="A7" location="Скользун!A1" display="Антистресс (СКОЛЬЗУН СУПЕР НОВИНКА!!!, Умный пластилин )"/>
    <hyperlink ref="A12" location="'Йо-йо Shinwoo'!A1" display="Скиллтой  (YoYo: Shinwoo)"/>
    <hyperlink ref="A4:E4" location="' Живой песок'!R1C1" display="Живой песок (Living Sand) НОВИНКА!                                                                                                                                  Компания Happy Nation является  Эксклюзивным дистрибьютором в России. Просим партнеров расп"/>
    <hyperlink ref="A10" location="'Ср-ва Передвижения'!R1C1" display="Средства Передвижения (Беговелы, Джамперы, Мини-ролики, Скейты и самокаты, Погостики)"/>
    <hyperlink ref="E7" r:id="rId1"/>
    <hyperlink ref="A9" location="'Активные Развлечения'!R1C1" display="Активные Развлечения (Waboba, Crossboccia, Aerobie, Invento, Discraft, Петанк, Мини ролики)"/>
    <hyperlink ref="A5" location="Головоломки!A1" display="Головоломки (3D Лабиринты, SpeedPuzzle)"/>
    <hyperlink ref="A11" location="'Боевой волчёк TOOP '!A1" display="Скиллтой  (YoYo: Shinwoo)"/>
    <hyperlink ref="A6" location="Скользун!A1" display="Антистресс (СКОЛЬЗУН СУПЕР НОВИНКА!!!, Умный пластилин )"/>
    <hyperlink ref="A8" location="Powerball!A1" display="Powerball (Противоударная Новинка 2015 года )"/>
  </hyperlinks>
  <pageMargins left="0.19" right="0.17" top="1" bottom="1" header="0.5" footer="0.5"/>
  <pageSetup paperSize="9" orientation="portrait" horizontalDpi="300" verticalDpi="30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4">
    <tabColor rgb="FF00B0F0"/>
    <outlinePr summaryBelow="0" summaryRight="0"/>
    <pageSetUpPr autoPageBreaks="0"/>
  </sheetPr>
  <dimension ref="A1:I12"/>
  <sheetViews>
    <sheetView workbookViewId="0">
      <pane ySplit="4" topLeftCell="A11" activePane="bottomLeft" state="frozen"/>
      <selection activeCell="D11" sqref="D11"/>
      <selection pane="bottomLeft" activeCell="I2" sqref="I2"/>
    </sheetView>
  </sheetViews>
  <sheetFormatPr defaultColWidth="10.6640625" defaultRowHeight="11.25"/>
  <cols>
    <col min="1" max="1" width="15" style="1" customWidth="1"/>
    <col min="2" max="2" width="10.33203125" style="1" customWidth="1"/>
    <col min="3" max="3" width="12.33203125" style="1" customWidth="1"/>
    <col min="4" max="4" width="52" style="1" customWidth="1"/>
    <col min="5" max="5" width="15" style="24" customWidth="1"/>
    <col min="6" max="7" width="17.33203125" style="2" customWidth="1"/>
    <col min="8" max="8" width="13.6640625" style="1" customWidth="1"/>
    <col min="9" max="9" width="12" style="1" customWidth="1"/>
  </cols>
  <sheetData>
    <row r="1" spans="1:9" s="1" customFormat="1" ht="34.5" customHeight="1" thickBot="1">
      <c r="D1" s="3" t="str">
        <f>Итого!D1</f>
        <v>Прайс-лист товаров на 05 апреля 2016 г.</v>
      </c>
      <c r="E1" s="24"/>
      <c r="H1" s="20" t="s">
        <v>49</v>
      </c>
      <c r="I1" s="21">
        <f>SUBTOTAL(9,I5:I12)</f>
        <v>0</v>
      </c>
    </row>
    <row r="2" spans="1:9">
      <c r="D2" s="1" t="s">
        <v>0</v>
      </c>
    </row>
    <row r="3" spans="1:9" s="4" customFormat="1" ht="18.600000000000001" customHeight="1">
      <c r="A3" s="288" t="s">
        <v>1</v>
      </c>
      <c r="B3" s="286" t="s">
        <v>2</v>
      </c>
      <c r="C3" s="286" t="s">
        <v>3</v>
      </c>
      <c r="D3" s="288" t="s">
        <v>4</v>
      </c>
      <c r="E3" s="290"/>
      <c r="F3" s="288" t="s">
        <v>5</v>
      </c>
      <c r="G3" s="288" t="s">
        <v>6</v>
      </c>
      <c r="H3" s="288" t="s">
        <v>7</v>
      </c>
      <c r="I3" s="288" t="s">
        <v>267</v>
      </c>
    </row>
    <row r="4" spans="1:9" s="1" customFormat="1" ht="21.75" customHeight="1">
      <c r="A4" s="288"/>
      <c r="B4" s="286"/>
      <c r="C4" s="286"/>
      <c r="D4" s="288"/>
      <c r="E4" s="290"/>
      <c r="F4" s="288"/>
      <c r="G4" s="288"/>
      <c r="H4" s="288"/>
      <c r="I4" s="288"/>
    </row>
    <row r="5" spans="1:9" ht="12.75">
      <c r="A5" s="10" t="s">
        <v>89</v>
      </c>
      <c r="B5" s="6"/>
      <c r="C5" s="6"/>
      <c r="D5" s="7"/>
      <c r="E5" s="25"/>
      <c r="F5" s="8"/>
      <c r="G5" s="9"/>
      <c r="H5" s="22"/>
      <c r="I5" s="23"/>
    </row>
    <row r="6" spans="1:9" s="99" customFormat="1" ht="63" customHeight="1">
      <c r="A6" s="85"/>
      <c r="B6" s="86">
        <v>972</v>
      </c>
      <c r="C6" s="87"/>
      <c r="D6" s="88" t="s">
        <v>15</v>
      </c>
      <c r="E6" s="87" t="s">
        <v>11</v>
      </c>
      <c r="F6" s="89">
        <v>120</v>
      </c>
      <c r="G6" s="89">
        <v>200</v>
      </c>
      <c r="H6" s="22"/>
      <c r="I6" s="23"/>
    </row>
    <row r="7" spans="1:9" s="99" customFormat="1" ht="63" customHeight="1">
      <c r="A7" s="85"/>
      <c r="B7" s="86">
        <v>977</v>
      </c>
      <c r="C7" s="87"/>
      <c r="D7" s="88" t="s">
        <v>16</v>
      </c>
      <c r="E7" s="87" t="s">
        <v>11</v>
      </c>
      <c r="F7" s="89">
        <v>200</v>
      </c>
      <c r="G7" s="89">
        <v>790</v>
      </c>
      <c r="H7" s="22"/>
      <c r="I7" s="23"/>
    </row>
    <row r="8" spans="1:9" s="99" customFormat="1" ht="63" customHeight="1">
      <c r="A8" s="85"/>
      <c r="B8" s="86">
        <v>974</v>
      </c>
      <c r="C8" s="87"/>
      <c r="D8" s="88" t="s">
        <v>12</v>
      </c>
      <c r="E8" s="87" t="s">
        <v>10</v>
      </c>
      <c r="F8" s="89">
        <v>300</v>
      </c>
      <c r="G8" s="89">
        <v>440</v>
      </c>
      <c r="H8" s="22"/>
      <c r="I8" s="23"/>
    </row>
    <row r="9" spans="1:9" s="99" customFormat="1" ht="63" customHeight="1">
      <c r="A9" s="85"/>
      <c r="B9" s="86">
        <v>975</v>
      </c>
      <c r="C9" s="87"/>
      <c r="D9" s="88" t="s">
        <v>14</v>
      </c>
      <c r="E9" s="87" t="s">
        <v>11</v>
      </c>
      <c r="F9" s="89">
        <v>400</v>
      </c>
      <c r="G9" s="89">
        <v>590</v>
      </c>
      <c r="H9" s="22"/>
      <c r="I9" s="23"/>
    </row>
    <row r="10" spans="1:9" s="99" customFormat="1" ht="63" customHeight="1">
      <c r="A10" s="85"/>
      <c r="B10" s="86">
        <v>979</v>
      </c>
      <c r="C10" s="87"/>
      <c r="D10" s="88" t="s">
        <v>13</v>
      </c>
      <c r="E10" s="87" t="s">
        <v>11</v>
      </c>
      <c r="F10" s="89">
        <v>550</v>
      </c>
      <c r="G10" s="89">
        <v>790</v>
      </c>
      <c r="H10" s="22"/>
      <c r="I10" s="23"/>
    </row>
    <row r="11" spans="1:9" s="99" customFormat="1" ht="63" customHeight="1">
      <c r="A11" s="85"/>
      <c r="B11" s="86">
        <v>976</v>
      </c>
      <c r="C11" s="87"/>
      <c r="D11" s="88" t="s">
        <v>17</v>
      </c>
      <c r="E11" s="87" t="s">
        <v>11</v>
      </c>
      <c r="F11" s="89">
        <v>550</v>
      </c>
      <c r="G11" s="89">
        <v>790</v>
      </c>
      <c r="H11" s="22"/>
      <c r="I11" s="23"/>
    </row>
    <row r="12" spans="1:9" s="99" customFormat="1" ht="63" customHeight="1">
      <c r="A12" s="85"/>
      <c r="B12" s="86">
        <v>978</v>
      </c>
      <c r="C12" s="87"/>
      <c r="D12" s="88" t="s">
        <v>18</v>
      </c>
      <c r="E12" s="87" t="s">
        <v>10</v>
      </c>
      <c r="F12" s="89">
        <v>550</v>
      </c>
      <c r="G12" s="89">
        <v>790</v>
      </c>
      <c r="H12" s="22"/>
      <c r="I12" s="23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ageMargins left="0.75" right="0.75" top="1" bottom="1" header="0.5" footer="0.5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2">
    <tabColor rgb="FFFFFF00"/>
  </sheetPr>
  <dimension ref="A2:K23"/>
  <sheetViews>
    <sheetView workbookViewId="0">
      <selection activeCell="B5" sqref="B5:E15"/>
    </sheetView>
  </sheetViews>
  <sheetFormatPr defaultRowHeight="11.25"/>
  <cols>
    <col min="1" max="1" width="21.83203125" customWidth="1"/>
    <col min="2" max="2" width="9.33203125" customWidth="1"/>
    <col min="3" max="3" width="14.1640625" customWidth="1"/>
    <col min="7" max="7" width="13.6640625" customWidth="1"/>
  </cols>
  <sheetData>
    <row r="2" spans="1:11" s="39" customFormat="1" ht="39.75" customHeight="1">
      <c r="A2" s="38"/>
      <c r="B2" s="318" t="s">
        <v>53</v>
      </c>
      <c r="C2" s="319"/>
      <c r="D2" s="319"/>
      <c r="E2" s="319"/>
      <c r="F2" s="319"/>
      <c r="G2" s="319"/>
      <c r="H2" s="319"/>
      <c r="I2" s="320"/>
    </row>
    <row r="3" spans="1:11" s="39" customFormat="1" ht="63" customHeight="1">
      <c r="A3" s="60" t="s">
        <v>54</v>
      </c>
      <c r="B3" s="321" t="s">
        <v>100</v>
      </c>
      <c r="C3" s="322"/>
      <c r="D3" s="322"/>
      <c r="E3" s="322"/>
      <c r="F3" s="322"/>
      <c r="G3" s="322"/>
      <c r="H3" s="322"/>
      <c r="I3" s="323"/>
    </row>
    <row r="4" spans="1:11" s="41" customFormat="1" ht="20.25" customHeight="1">
      <c r="A4" s="40"/>
      <c r="B4" s="312" t="s">
        <v>99</v>
      </c>
      <c r="C4" s="312"/>
      <c r="D4" s="312"/>
      <c r="E4" s="312"/>
      <c r="F4" s="312"/>
      <c r="G4" s="312"/>
      <c r="H4" s="312"/>
      <c r="I4" s="312"/>
      <c r="K4" s="108"/>
    </row>
    <row r="5" spans="1:11" s="41" customFormat="1" ht="12.75" customHeight="1">
      <c r="A5" s="40"/>
      <c r="B5" s="324" t="s">
        <v>55</v>
      </c>
      <c r="C5" s="325"/>
      <c r="D5" s="325"/>
      <c r="E5" s="325"/>
      <c r="F5" s="326" t="s">
        <v>56</v>
      </c>
      <c r="G5" s="326"/>
      <c r="H5" s="326"/>
      <c r="I5" s="327"/>
      <c r="K5" s="108"/>
    </row>
    <row r="6" spans="1:11" s="41" customFormat="1" ht="27" customHeight="1">
      <c r="A6" s="40"/>
      <c r="B6" s="328" t="s">
        <v>57</v>
      </c>
      <c r="C6" s="329"/>
      <c r="D6" s="329"/>
      <c r="E6" s="329"/>
      <c r="F6" s="330" t="s">
        <v>58</v>
      </c>
      <c r="G6" s="330"/>
      <c r="H6" s="330"/>
      <c r="I6" s="331"/>
    </row>
    <row r="7" spans="1:11" s="43" customFormat="1" ht="23.25" customHeight="1">
      <c r="A7" s="42"/>
      <c r="B7" s="313" t="s">
        <v>59</v>
      </c>
      <c r="C7" s="314"/>
      <c r="D7" s="314"/>
      <c r="E7" s="314"/>
      <c r="F7" s="315" t="s">
        <v>60</v>
      </c>
      <c r="G7" s="315"/>
      <c r="H7" s="315"/>
      <c r="I7" s="316"/>
    </row>
    <row r="8" spans="1:11" s="39" customFormat="1">
      <c r="A8" s="38"/>
      <c r="B8" s="44"/>
      <c r="C8" s="45"/>
      <c r="D8" s="45"/>
      <c r="E8" s="45"/>
      <c r="F8" s="46"/>
      <c r="G8" s="46"/>
      <c r="H8" s="46"/>
      <c r="I8" s="47"/>
    </row>
    <row r="9" spans="1:11" s="39" customFormat="1" ht="12.75">
      <c r="A9" s="38"/>
      <c r="B9" s="44"/>
      <c r="C9" s="48">
        <v>60000</v>
      </c>
      <c r="D9" s="49">
        <v>0.02</v>
      </c>
      <c r="E9" s="45"/>
      <c r="F9" s="46"/>
      <c r="G9" s="50">
        <v>200000</v>
      </c>
      <c r="H9" s="51">
        <v>0.01</v>
      </c>
      <c r="I9" s="47"/>
    </row>
    <row r="10" spans="1:11" s="39" customFormat="1" ht="12.75">
      <c r="A10" s="38"/>
      <c r="B10" s="44"/>
      <c r="C10" s="48">
        <v>120000</v>
      </c>
      <c r="D10" s="49">
        <v>0.03</v>
      </c>
      <c r="E10" s="45"/>
      <c r="F10" s="46"/>
      <c r="G10" s="52">
        <v>400000</v>
      </c>
      <c r="H10" s="53">
        <v>0.02</v>
      </c>
      <c r="I10" s="47"/>
    </row>
    <row r="11" spans="1:11" s="39" customFormat="1" ht="12.75">
      <c r="A11" s="38"/>
      <c r="B11" s="44"/>
      <c r="C11" s="48">
        <v>200000</v>
      </c>
      <c r="D11" s="49">
        <v>0.05</v>
      </c>
      <c r="E11" s="45"/>
      <c r="F11" s="46"/>
      <c r="G11" s="52">
        <v>600000</v>
      </c>
      <c r="H11" s="53">
        <v>0.03</v>
      </c>
      <c r="I11" s="47"/>
    </row>
    <row r="12" spans="1:11" s="39" customFormat="1" ht="12.75">
      <c r="A12" s="38"/>
      <c r="B12" s="44"/>
      <c r="C12" s="48">
        <v>400000</v>
      </c>
      <c r="D12" s="49">
        <v>0.1</v>
      </c>
      <c r="E12" s="45"/>
      <c r="F12" s="46"/>
      <c r="G12" s="52">
        <v>800000</v>
      </c>
      <c r="H12" s="53">
        <v>0.04</v>
      </c>
      <c r="I12" s="47"/>
    </row>
    <row r="13" spans="1:11" s="39" customFormat="1" ht="12.75">
      <c r="A13" s="38"/>
      <c r="B13" s="44"/>
      <c r="C13" s="48">
        <v>600000</v>
      </c>
      <c r="D13" s="49">
        <v>0.15</v>
      </c>
      <c r="E13" s="45"/>
      <c r="F13" s="46"/>
      <c r="G13" s="52">
        <v>1000000</v>
      </c>
      <c r="H13" s="53">
        <v>0.05</v>
      </c>
      <c r="I13" s="47"/>
    </row>
    <row r="14" spans="1:11" s="39" customFormat="1" ht="12.75">
      <c r="A14" s="38"/>
      <c r="B14" s="44"/>
      <c r="C14" s="48">
        <v>1000000</v>
      </c>
      <c r="D14" s="49">
        <v>0.2</v>
      </c>
      <c r="E14" s="45"/>
      <c r="F14" s="46"/>
      <c r="G14" s="52">
        <v>1200000</v>
      </c>
      <c r="H14" s="53">
        <v>0.06</v>
      </c>
      <c r="I14" s="47"/>
    </row>
    <row r="15" spans="1:11" s="39" customFormat="1" ht="12.75">
      <c r="A15" s="38"/>
      <c r="B15" s="44"/>
      <c r="C15" s="54"/>
      <c r="D15" s="55"/>
      <c r="E15" s="45"/>
      <c r="F15" s="46"/>
      <c r="G15" s="52">
        <v>1400000</v>
      </c>
      <c r="H15" s="53">
        <v>7.0000000000000007E-2</v>
      </c>
      <c r="I15" s="47"/>
    </row>
    <row r="16" spans="1:11" s="39" customFormat="1" ht="12.75">
      <c r="A16" s="38"/>
      <c r="B16" s="44"/>
      <c r="C16" s="54"/>
      <c r="D16" s="55"/>
      <c r="E16" s="45"/>
      <c r="F16" s="46"/>
      <c r="G16" s="52">
        <v>1600000</v>
      </c>
      <c r="H16" s="53">
        <v>0.08</v>
      </c>
      <c r="I16" s="47"/>
    </row>
    <row r="17" spans="1:11" s="39" customFormat="1" ht="12.75">
      <c r="A17" s="38"/>
      <c r="B17" s="44"/>
      <c r="C17" s="54"/>
      <c r="D17" s="55"/>
      <c r="E17" s="45"/>
      <c r="F17" s="46"/>
      <c r="G17" s="52">
        <v>1800000</v>
      </c>
      <c r="H17" s="53">
        <v>0.09</v>
      </c>
      <c r="I17" s="47"/>
    </row>
    <row r="18" spans="1:11" s="39" customFormat="1" ht="12.75">
      <c r="A18" s="38"/>
      <c r="B18" s="44"/>
      <c r="C18" s="54"/>
      <c r="D18" s="55"/>
      <c r="E18" s="45"/>
      <c r="F18" s="46"/>
      <c r="G18" s="52">
        <v>2000000</v>
      </c>
      <c r="H18" s="53">
        <v>0.1</v>
      </c>
      <c r="I18" s="47"/>
    </row>
    <row r="19" spans="1:11" s="39" customFormat="1" ht="12.75">
      <c r="A19" s="38"/>
      <c r="B19" s="44"/>
      <c r="C19" s="54"/>
      <c r="D19" s="55"/>
      <c r="E19" s="45"/>
      <c r="F19" s="46"/>
      <c r="G19" s="46"/>
      <c r="H19" s="46"/>
      <c r="I19" s="47"/>
    </row>
    <row r="20" spans="1:11" s="39" customFormat="1" ht="17.25" customHeight="1">
      <c r="A20" s="38"/>
      <c r="B20" s="309" t="s">
        <v>61</v>
      </c>
      <c r="C20" s="310"/>
      <c r="D20" s="310"/>
      <c r="E20" s="310"/>
      <c r="F20" s="310"/>
      <c r="G20" s="310"/>
      <c r="H20" s="310"/>
      <c r="I20" s="311"/>
    </row>
    <row r="21" spans="1:11" s="39" customFormat="1" ht="30" customHeight="1">
      <c r="A21" s="38"/>
      <c r="B21" s="317" t="s">
        <v>98</v>
      </c>
      <c r="C21" s="310"/>
      <c r="D21" s="310"/>
      <c r="E21" s="310"/>
      <c r="F21" s="310"/>
      <c r="G21" s="310"/>
      <c r="H21" s="310"/>
      <c r="I21" s="311"/>
    </row>
    <row r="22" spans="1:11" s="39" customFormat="1" ht="30" customHeight="1">
      <c r="A22" s="61" t="s">
        <v>62</v>
      </c>
      <c r="B22" s="56"/>
      <c r="C22" s="57"/>
      <c r="D22" s="57"/>
      <c r="E22" s="57"/>
      <c r="F22" s="57"/>
      <c r="G22" s="57"/>
      <c r="H22" s="57"/>
      <c r="I22" s="58"/>
    </row>
    <row r="23" spans="1:11" s="39" customFormat="1" ht="91.5" customHeight="1">
      <c r="A23" s="38"/>
      <c r="B23" s="306" t="s">
        <v>63</v>
      </c>
      <c r="C23" s="307"/>
      <c r="D23" s="307"/>
      <c r="E23" s="307"/>
      <c r="F23" s="307"/>
      <c r="G23" s="307"/>
      <c r="H23" s="307"/>
      <c r="I23" s="308"/>
      <c r="K23" s="59"/>
    </row>
  </sheetData>
  <mergeCells count="12">
    <mergeCell ref="B2:I2"/>
    <mergeCell ref="B3:I3"/>
    <mergeCell ref="B5:E5"/>
    <mergeCell ref="F5:I5"/>
    <mergeCell ref="B6:E6"/>
    <mergeCell ref="F6:I6"/>
    <mergeCell ref="B23:I23"/>
    <mergeCell ref="B20:I20"/>
    <mergeCell ref="B4:I4"/>
    <mergeCell ref="B7:E7"/>
    <mergeCell ref="F7:I7"/>
    <mergeCell ref="B21:I2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3">
    <tabColor theme="8" tint="-0.249977111117893"/>
  </sheetPr>
  <dimension ref="B2:B5"/>
  <sheetViews>
    <sheetView workbookViewId="0">
      <selection activeCell="B3" sqref="B3"/>
    </sheetView>
  </sheetViews>
  <sheetFormatPr defaultRowHeight="11.25"/>
  <cols>
    <col min="2" max="2" width="105.83203125" customWidth="1"/>
  </cols>
  <sheetData>
    <row r="2" spans="2:2" ht="221.25" customHeight="1">
      <c r="B2" s="68" t="s">
        <v>67</v>
      </c>
    </row>
    <row r="3" spans="2:2" ht="45" customHeight="1">
      <c r="B3" s="68" t="s">
        <v>72</v>
      </c>
    </row>
    <row r="4" spans="2:2" ht="135.75" customHeight="1"/>
    <row r="5" spans="2:2" ht="182.25" customHeight="1">
      <c r="B5" s="67" t="s">
        <v>66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11">
    <tabColor theme="9" tint="-0.249977111117893"/>
    <outlinePr summaryBelow="0" summaryRight="0"/>
    <pageSetUpPr autoPageBreaks="0"/>
  </sheetPr>
  <dimension ref="A1:M34"/>
  <sheetViews>
    <sheetView tabSelected="1" workbookViewId="0">
      <pane ySplit="5" topLeftCell="A6" activePane="bottomLeft" state="frozen"/>
      <selection pane="bottomLeft" activeCell="O20" sqref="O20"/>
    </sheetView>
  </sheetViews>
  <sheetFormatPr defaultColWidth="10.6640625" defaultRowHeight="11.25"/>
  <cols>
    <col min="1" max="1" width="15" style="1" customWidth="1"/>
    <col min="2" max="2" width="13" style="1" customWidth="1"/>
    <col min="3" max="3" width="16" style="1" customWidth="1"/>
    <col min="4" max="4" width="52" style="1" customWidth="1"/>
    <col min="5" max="5" width="11.83203125" style="1" customWidth="1"/>
    <col min="6" max="6" width="12.5" style="2" customWidth="1"/>
    <col min="7" max="7" width="16.6640625" style="2" customWidth="1"/>
    <col min="9" max="10" width="12.83203125" customWidth="1"/>
    <col min="11" max="11" width="12.6640625" customWidth="1"/>
    <col min="12" max="12" width="13.6640625" customWidth="1"/>
  </cols>
  <sheetData>
    <row r="1" spans="1:13" s="1" customFormat="1" ht="18" customHeight="1" thickBot="1">
      <c r="C1" s="100" t="s">
        <v>93</v>
      </c>
      <c r="D1" s="3"/>
      <c r="J1" s="201"/>
      <c r="K1" s="202"/>
    </row>
    <row r="2" spans="1:13" s="1" customFormat="1" ht="34.5" customHeight="1" thickBot="1">
      <c r="D2" s="3" t="str">
        <f>Итого!D1</f>
        <v>Прайс-лист товаров на 05 апреля 2016 г.</v>
      </c>
      <c r="H2" s="20" t="s">
        <v>49</v>
      </c>
      <c r="I2" s="21">
        <f>SUM(I8:I34)</f>
        <v>0</v>
      </c>
      <c r="J2" s="203"/>
      <c r="K2" s="200"/>
      <c r="L2" s="199"/>
    </row>
    <row r="3" spans="1:13" ht="13.5" thickBot="1">
      <c r="H3" s="1"/>
      <c r="J3" s="204" t="s">
        <v>256</v>
      </c>
      <c r="K3" s="204" t="s">
        <v>256</v>
      </c>
      <c r="L3" s="204" t="s">
        <v>256</v>
      </c>
    </row>
    <row r="4" spans="1:13" s="4" customFormat="1" ht="18.600000000000001" customHeight="1">
      <c r="A4" s="279" t="s">
        <v>1</v>
      </c>
      <c r="B4" s="277" t="s">
        <v>2</v>
      </c>
      <c r="C4" s="277" t="s">
        <v>3</v>
      </c>
      <c r="D4" s="277" t="s">
        <v>4</v>
      </c>
      <c r="E4" s="277"/>
      <c r="F4" s="277" t="s">
        <v>192</v>
      </c>
      <c r="G4" s="275" t="s">
        <v>91</v>
      </c>
      <c r="H4" s="277" t="s">
        <v>7</v>
      </c>
      <c r="I4" s="273" t="s">
        <v>267</v>
      </c>
      <c r="J4" s="205" t="s">
        <v>260</v>
      </c>
      <c r="K4" s="205" t="s">
        <v>260</v>
      </c>
      <c r="L4" s="205" t="s">
        <v>260</v>
      </c>
    </row>
    <row r="5" spans="1:13" s="1" customFormat="1" ht="23.25" customHeight="1" thickBot="1">
      <c r="A5" s="280"/>
      <c r="B5" s="278"/>
      <c r="C5" s="278"/>
      <c r="D5" s="278"/>
      <c r="E5" s="278"/>
      <c r="F5" s="278"/>
      <c r="G5" s="276"/>
      <c r="H5" s="278"/>
      <c r="I5" s="274"/>
      <c r="J5" s="206" t="s">
        <v>257</v>
      </c>
      <c r="K5" s="206" t="s">
        <v>258</v>
      </c>
      <c r="L5" s="206" t="s">
        <v>259</v>
      </c>
    </row>
    <row r="6" spans="1:13" s="72" customFormat="1" ht="16.5" thickBot="1">
      <c r="A6" s="263" t="s">
        <v>110</v>
      </c>
      <c r="B6" s="209"/>
      <c r="C6" s="210"/>
      <c r="D6" s="210" t="s">
        <v>97</v>
      </c>
      <c r="E6" s="211" t="s">
        <v>183</v>
      </c>
      <c r="F6" s="213"/>
      <c r="G6" s="214"/>
      <c r="H6" s="215"/>
      <c r="I6" s="217"/>
      <c r="J6" s="218"/>
      <c r="K6" s="218"/>
      <c r="L6" s="218"/>
    </row>
    <row r="7" spans="1:13" s="72" customFormat="1" ht="13.5" thickBot="1">
      <c r="A7" s="264" t="s">
        <v>304</v>
      </c>
      <c r="B7" s="209"/>
      <c r="C7" s="210"/>
      <c r="D7" s="211"/>
      <c r="E7" s="212"/>
      <c r="F7" s="213"/>
      <c r="G7" s="214"/>
      <c r="H7" s="215"/>
      <c r="I7" s="217"/>
      <c r="J7" s="218"/>
      <c r="K7" s="218"/>
      <c r="L7" s="218"/>
    </row>
    <row r="8" spans="1:13" s="11" customFormat="1" ht="61.35" customHeight="1" thickBot="1">
      <c r="A8" s="144"/>
      <c r="B8" s="145">
        <v>2644</v>
      </c>
      <c r="C8" s="146"/>
      <c r="D8" s="147" t="s">
        <v>306</v>
      </c>
      <c r="E8" s="253" t="s">
        <v>307</v>
      </c>
      <c r="F8" s="240">
        <v>1650</v>
      </c>
      <c r="G8" s="150">
        <v>1990</v>
      </c>
      <c r="H8" s="161"/>
      <c r="I8" s="149">
        <f t="shared" ref="I8" si="0">F8*H8</f>
        <v>0</v>
      </c>
      <c r="J8" s="207">
        <f>F8*0.85</f>
        <v>1402.5</v>
      </c>
      <c r="K8" s="207">
        <f>F8*0.8</f>
        <v>1320</v>
      </c>
      <c r="L8" s="207">
        <f>F8*0.75</f>
        <v>1237.5</v>
      </c>
    </row>
    <row r="9" spans="1:13" s="72" customFormat="1" ht="12" thickBot="1">
      <c r="A9" s="208" t="s">
        <v>303</v>
      </c>
      <c r="B9" s="209"/>
      <c r="C9" s="210"/>
      <c r="D9" s="211"/>
      <c r="E9" s="212"/>
      <c r="F9" s="213"/>
      <c r="G9" s="214"/>
      <c r="H9" s="215"/>
      <c r="I9" s="217"/>
      <c r="J9" s="218"/>
      <c r="K9" s="218"/>
      <c r="L9" s="218"/>
    </row>
    <row r="10" spans="1:13" s="11" customFormat="1" ht="61.35" customHeight="1">
      <c r="A10" s="144"/>
      <c r="B10" s="145">
        <v>2393</v>
      </c>
      <c r="C10" s="146"/>
      <c r="D10" s="147" t="s">
        <v>187</v>
      </c>
      <c r="E10" s="253" t="s">
        <v>307</v>
      </c>
      <c r="F10" s="239">
        <v>650</v>
      </c>
      <c r="G10" s="148">
        <v>790</v>
      </c>
      <c r="H10" s="161"/>
      <c r="I10" s="149">
        <f t="shared" ref="I10:I21" si="1">F10*H10</f>
        <v>0</v>
      </c>
      <c r="J10" s="207">
        <f>F10*0.85</f>
        <v>552.5</v>
      </c>
      <c r="K10" s="207">
        <f>F10*0.8</f>
        <v>520</v>
      </c>
      <c r="L10" s="207">
        <f>F10*0.75</f>
        <v>487.5</v>
      </c>
    </row>
    <row r="11" spans="1:13" s="11" customFormat="1" ht="61.35" customHeight="1">
      <c r="A11" s="131"/>
      <c r="B11" s="17">
        <v>2029</v>
      </c>
      <c r="C11" s="14"/>
      <c r="D11" s="142" t="s">
        <v>188</v>
      </c>
      <c r="E11" s="253" t="s">
        <v>307</v>
      </c>
      <c r="F11" s="239">
        <v>970</v>
      </c>
      <c r="G11" s="143">
        <v>1190</v>
      </c>
      <c r="H11" s="22"/>
      <c r="I11" s="130">
        <f t="shared" si="1"/>
        <v>0</v>
      </c>
      <c r="J11" s="196">
        <f t="shared" ref="J11:J17" si="2">F11*0.85</f>
        <v>824.5</v>
      </c>
      <c r="K11" s="196">
        <f t="shared" ref="K11:K17" si="3">F11*0.8</f>
        <v>776</v>
      </c>
      <c r="L11" s="196">
        <f t="shared" ref="L11:L17" si="4">F11*0.75</f>
        <v>727.5</v>
      </c>
    </row>
    <row r="12" spans="1:13" s="11" customFormat="1" ht="61.35" customHeight="1" thickBot="1">
      <c r="A12" s="131"/>
      <c r="B12" s="17">
        <v>2030</v>
      </c>
      <c r="C12" s="14"/>
      <c r="D12" s="142" t="s">
        <v>189</v>
      </c>
      <c r="E12" s="253" t="s">
        <v>307</v>
      </c>
      <c r="F12" s="240">
        <v>1650</v>
      </c>
      <c r="G12" s="150">
        <v>1990</v>
      </c>
      <c r="H12" s="171"/>
      <c r="I12" s="172">
        <f t="shared" si="1"/>
        <v>0</v>
      </c>
      <c r="J12" s="196">
        <f t="shared" si="2"/>
        <v>1402.5</v>
      </c>
      <c r="K12" s="196">
        <f t="shared" si="3"/>
        <v>1320</v>
      </c>
      <c r="L12" s="196">
        <f t="shared" si="4"/>
        <v>1237.5</v>
      </c>
    </row>
    <row r="13" spans="1:13" ht="12" customHeight="1" thickBot="1">
      <c r="A13" s="152" t="s">
        <v>185</v>
      </c>
      <c r="B13" s="153"/>
      <c r="C13" s="153"/>
      <c r="D13" s="153"/>
      <c r="E13" s="154"/>
      <c r="F13" s="155"/>
      <c r="G13" s="219"/>
      <c r="H13" s="191"/>
      <c r="I13" s="149">
        <f t="shared" si="1"/>
        <v>0</v>
      </c>
      <c r="J13" s="220"/>
      <c r="K13" s="220"/>
      <c r="L13" s="220"/>
      <c r="M13" s="183"/>
    </row>
    <row r="14" spans="1:13" ht="63" customHeight="1">
      <c r="A14" s="156"/>
      <c r="B14" s="86">
        <v>2586</v>
      </c>
      <c r="C14" s="87"/>
      <c r="D14" s="97" t="s">
        <v>190</v>
      </c>
      <c r="E14" s="174" t="s">
        <v>11</v>
      </c>
      <c r="F14" s="239">
        <v>790</v>
      </c>
      <c r="G14" s="148">
        <v>990</v>
      </c>
      <c r="H14" s="22"/>
      <c r="I14" s="130">
        <f t="shared" si="1"/>
        <v>0</v>
      </c>
      <c r="J14" s="196">
        <f t="shared" si="2"/>
        <v>671.5</v>
      </c>
      <c r="K14" s="196">
        <f t="shared" si="3"/>
        <v>632</v>
      </c>
      <c r="L14" s="196">
        <f t="shared" si="4"/>
        <v>592.5</v>
      </c>
      <c r="M14" s="184"/>
    </row>
    <row r="15" spans="1:13" ht="63" customHeight="1" thickBot="1">
      <c r="A15" s="157"/>
      <c r="B15" s="158">
        <v>2584</v>
      </c>
      <c r="C15" s="159"/>
      <c r="D15" s="169" t="s">
        <v>229</v>
      </c>
      <c r="E15" s="192" t="s">
        <v>11</v>
      </c>
      <c r="F15" s="240">
        <v>1450</v>
      </c>
      <c r="G15" s="176">
        <v>1750</v>
      </c>
      <c r="H15" s="136"/>
      <c r="I15" s="137">
        <f t="shared" si="1"/>
        <v>0</v>
      </c>
      <c r="J15" s="216">
        <f t="shared" si="2"/>
        <v>1232.5</v>
      </c>
      <c r="K15" s="216">
        <f t="shared" si="3"/>
        <v>1160</v>
      </c>
      <c r="L15" s="216">
        <f t="shared" si="4"/>
        <v>1087.5</v>
      </c>
      <c r="M15" s="183"/>
    </row>
    <row r="16" spans="1:13" ht="12" customHeight="1">
      <c r="A16" s="152" t="s">
        <v>186</v>
      </c>
      <c r="B16" s="153"/>
      <c r="C16" s="153"/>
      <c r="D16" s="187"/>
      <c r="E16" s="188"/>
      <c r="F16" s="189"/>
      <c r="G16" s="190"/>
      <c r="H16" s="191"/>
      <c r="I16" s="149">
        <f t="shared" si="1"/>
        <v>0</v>
      </c>
      <c r="J16" s="220"/>
      <c r="K16" s="220"/>
      <c r="L16" s="220"/>
    </row>
    <row r="17" spans="1:13" ht="63" customHeight="1" thickBot="1">
      <c r="A17" s="156"/>
      <c r="B17" s="86">
        <v>2587</v>
      </c>
      <c r="C17" s="87"/>
      <c r="D17" s="97" t="s">
        <v>191</v>
      </c>
      <c r="E17" s="174" t="s">
        <v>9</v>
      </c>
      <c r="F17" s="239">
        <v>680</v>
      </c>
      <c r="G17" s="173">
        <v>850</v>
      </c>
      <c r="H17" s="22"/>
      <c r="I17" s="186">
        <f t="shared" si="1"/>
        <v>0</v>
      </c>
      <c r="J17" s="196">
        <f t="shared" si="2"/>
        <v>578</v>
      </c>
      <c r="K17" s="196">
        <f t="shared" si="3"/>
        <v>544</v>
      </c>
      <c r="L17" s="196">
        <f t="shared" si="4"/>
        <v>510</v>
      </c>
    </row>
    <row r="18" spans="1:13" ht="12" customHeight="1">
      <c r="A18" s="152" t="s">
        <v>295</v>
      </c>
      <c r="B18" s="153"/>
      <c r="C18" s="153"/>
      <c r="D18" s="153"/>
      <c r="E18" s="154"/>
      <c r="F18" s="155"/>
      <c r="G18" s="219"/>
      <c r="H18" s="191"/>
      <c r="I18" s="149">
        <f t="shared" ref="I18" si="5">F18*H18</f>
        <v>0</v>
      </c>
      <c r="J18" s="220"/>
      <c r="K18" s="220"/>
      <c r="L18" s="220"/>
      <c r="M18" s="183"/>
    </row>
    <row r="19" spans="1:13" s="11" customFormat="1" ht="79.5" customHeight="1" thickBot="1">
      <c r="A19" s="132"/>
      <c r="B19" s="133">
        <v>2169</v>
      </c>
      <c r="C19" s="134"/>
      <c r="D19" s="135" t="s">
        <v>172</v>
      </c>
      <c r="E19" s="151" t="s">
        <v>11</v>
      </c>
      <c r="F19" s="150">
        <v>350</v>
      </c>
      <c r="G19" s="170">
        <v>400</v>
      </c>
      <c r="H19" s="136"/>
      <c r="I19" s="137">
        <f>F19*H19</f>
        <v>0</v>
      </c>
      <c r="J19" s="216">
        <f>F19*0.85</f>
        <v>297.5</v>
      </c>
      <c r="K19" s="216">
        <f>F19*0.8</f>
        <v>280</v>
      </c>
      <c r="L19" s="216">
        <f>F19*0.75</f>
        <v>262.5</v>
      </c>
    </row>
    <row r="20" spans="1:13" ht="26.25" customHeight="1">
      <c r="A20" s="221" t="s">
        <v>195</v>
      </c>
      <c r="B20" s="80"/>
      <c r="C20" s="80"/>
      <c r="D20" s="80"/>
      <c r="E20" s="81"/>
      <c r="F20" s="82"/>
      <c r="G20" s="222"/>
      <c r="H20" s="223"/>
      <c r="I20" s="185">
        <f t="shared" si="1"/>
        <v>0</v>
      </c>
      <c r="J20" s="197"/>
      <c r="K20" s="198"/>
    </row>
    <row r="21" spans="1:13" ht="12.75">
      <c r="A21" s="193" t="s">
        <v>230</v>
      </c>
      <c r="B21" s="6"/>
      <c r="C21" s="6"/>
      <c r="D21" s="7"/>
      <c r="E21" s="28"/>
      <c r="F21" s="9"/>
      <c r="G21" s="8"/>
      <c r="H21" s="175"/>
      <c r="I21" s="130">
        <f t="shared" si="1"/>
        <v>0</v>
      </c>
      <c r="J21" s="197"/>
      <c r="K21" s="198"/>
    </row>
    <row r="22" spans="1:13" s="99" customFormat="1" ht="63" customHeight="1">
      <c r="A22" s="85"/>
      <c r="B22" s="86">
        <v>2624</v>
      </c>
      <c r="C22" s="87"/>
      <c r="D22" s="88" t="s">
        <v>231</v>
      </c>
      <c r="E22" s="87" t="s">
        <v>10</v>
      </c>
      <c r="F22" s="89">
        <v>50.5</v>
      </c>
      <c r="G22" s="89">
        <v>62</v>
      </c>
      <c r="H22" s="175"/>
      <c r="I22" s="130">
        <f t="shared" ref="I22:I34" si="6">F22*H22</f>
        <v>0</v>
      </c>
    </row>
    <row r="23" spans="1:13" s="99" customFormat="1" ht="63" customHeight="1">
      <c r="A23" s="85"/>
      <c r="B23" s="86">
        <v>2599</v>
      </c>
      <c r="C23" s="87"/>
      <c r="D23" s="88" t="s">
        <v>232</v>
      </c>
      <c r="E23" s="87" t="s">
        <v>11</v>
      </c>
      <c r="F23" s="89">
        <v>72.5</v>
      </c>
      <c r="G23" s="89">
        <v>110</v>
      </c>
      <c r="H23" s="175"/>
      <c r="I23" s="130">
        <f t="shared" si="6"/>
        <v>0</v>
      </c>
    </row>
    <row r="24" spans="1:13" s="99" customFormat="1" ht="63" customHeight="1">
      <c r="A24" s="85"/>
      <c r="B24" s="86">
        <v>2169</v>
      </c>
      <c r="C24" s="87"/>
      <c r="D24" s="88" t="s">
        <v>295</v>
      </c>
      <c r="E24" s="87" t="s">
        <v>11</v>
      </c>
      <c r="F24" s="89">
        <v>350</v>
      </c>
      <c r="G24" s="89">
        <v>380</v>
      </c>
      <c r="H24" s="175"/>
      <c r="I24" s="130">
        <f t="shared" si="6"/>
        <v>0</v>
      </c>
    </row>
    <row r="25" spans="1:13" s="99" customFormat="1" ht="63" customHeight="1">
      <c r="A25" s="85"/>
      <c r="B25" s="86">
        <v>2600</v>
      </c>
      <c r="C25" s="87"/>
      <c r="D25" s="88" t="s">
        <v>233</v>
      </c>
      <c r="E25" s="87" t="s">
        <v>10</v>
      </c>
      <c r="F25" s="89">
        <v>67</v>
      </c>
      <c r="G25" s="89">
        <v>95</v>
      </c>
      <c r="H25" s="175"/>
      <c r="I25" s="130">
        <f t="shared" si="6"/>
        <v>0</v>
      </c>
    </row>
    <row r="26" spans="1:13" s="99" customFormat="1" ht="63" customHeight="1">
      <c r="A26" s="85"/>
      <c r="B26" s="86">
        <v>2602</v>
      </c>
      <c r="C26" s="87"/>
      <c r="D26" s="88" t="s">
        <v>234</v>
      </c>
      <c r="E26" s="87" t="s">
        <v>11</v>
      </c>
      <c r="F26" s="89">
        <v>36</v>
      </c>
      <c r="G26" s="89">
        <v>60</v>
      </c>
      <c r="H26" s="175"/>
      <c r="I26" s="130">
        <f t="shared" si="6"/>
        <v>0</v>
      </c>
    </row>
    <row r="27" spans="1:13" s="99" customFormat="1" ht="63" customHeight="1">
      <c r="A27" s="85"/>
      <c r="B27" s="86">
        <v>2601</v>
      </c>
      <c r="C27" s="87"/>
      <c r="D27" s="88" t="s">
        <v>235</v>
      </c>
      <c r="E27" s="87" t="s">
        <v>10</v>
      </c>
      <c r="F27" s="89">
        <v>118.5</v>
      </c>
      <c r="G27" s="89">
        <v>170</v>
      </c>
      <c r="H27" s="175"/>
      <c r="I27" s="130">
        <f t="shared" si="6"/>
        <v>0</v>
      </c>
    </row>
    <row r="28" spans="1:13" s="99" customFormat="1" ht="63" customHeight="1">
      <c r="A28" s="85"/>
      <c r="B28" s="86">
        <v>2603</v>
      </c>
      <c r="C28" s="87"/>
      <c r="D28" s="88" t="s">
        <v>236</v>
      </c>
      <c r="E28" s="87" t="s">
        <v>10</v>
      </c>
      <c r="F28" s="89">
        <v>68</v>
      </c>
      <c r="G28" s="89">
        <v>100</v>
      </c>
      <c r="H28" s="175"/>
      <c r="I28" s="130">
        <f t="shared" si="6"/>
        <v>0</v>
      </c>
    </row>
    <row r="29" spans="1:13" s="99" customFormat="1" ht="63" customHeight="1">
      <c r="A29" s="85"/>
      <c r="B29" s="86">
        <v>2604</v>
      </c>
      <c r="C29" s="87"/>
      <c r="D29" s="88" t="s">
        <v>237</v>
      </c>
      <c r="E29" s="87" t="s">
        <v>11</v>
      </c>
      <c r="F29" s="89">
        <v>16.5</v>
      </c>
      <c r="G29" s="89">
        <v>25</v>
      </c>
      <c r="H29" s="175"/>
      <c r="I29" s="130">
        <f t="shared" si="6"/>
        <v>0</v>
      </c>
    </row>
    <row r="30" spans="1:13" s="99" customFormat="1" ht="63" customHeight="1">
      <c r="A30" s="85"/>
      <c r="B30" s="86">
        <v>2607</v>
      </c>
      <c r="C30" s="87"/>
      <c r="D30" s="88" t="s">
        <v>238</v>
      </c>
      <c r="E30" s="87" t="s">
        <v>11</v>
      </c>
      <c r="F30" s="89">
        <v>51.5</v>
      </c>
      <c r="G30" s="89">
        <v>90</v>
      </c>
      <c r="H30" s="175"/>
      <c r="I30" s="130">
        <f t="shared" si="6"/>
        <v>0</v>
      </c>
    </row>
    <row r="31" spans="1:13" s="99" customFormat="1" ht="63" customHeight="1">
      <c r="A31" s="85"/>
      <c r="B31" s="86">
        <v>2606</v>
      </c>
      <c r="C31" s="87"/>
      <c r="D31" s="88" t="s">
        <v>239</v>
      </c>
      <c r="E31" s="87" t="s">
        <v>8</v>
      </c>
      <c r="F31" s="89">
        <v>23</v>
      </c>
      <c r="G31" s="89">
        <v>35</v>
      </c>
      <c r="H31" s="175"/>
      <c r="I31" s="130">
        <f t="shared" si="6"/>
        <v>0</v>
      </c>
    </row>
    <row r="32" spans="1:13" s="99" customFormat="1" ht="63" customHeight="1">
      <c r="A32" s="85"/>
      <c r="B32" s="86">
        <v>2605</v>
      </c>
      <c r="C32" s="87"/>
      <c r="D32" s="88" t="s">
        <v>240</v>
      </c>
      <c r="E32" s="87" t="s">
        <v>11</v>
      </c>
      <c r="F32" s="89">
        <v>23</v>
      </c>
      <c r="G32" s="89">
        <v>35</v>
      </c>
      <c r="H32" s="175"/>
      <c r="I32" s="130">
        <f t="shared" si="6"/>
        <v>0</v>
      </c>
    </row>
    <row r="33" spans="1:9" s="99" customFormat="1" ht="63" customHeight="1">
      <c r="A33" s="85"/>
      <c r="B33" s="86">
        <v>2623</v>
      </c>
      <c r="C33" s="87"/>
      <c r="D33" s="88" t="s">
        <v>241</v>
      </c>
      <c r="E33" s="87" t="s">
        <v>10</v>
      </c>
      <c r="F33" s="89">
        <v>43</v>
      </c>
      <c r="G33" s="89">
        <v>52</v>
      </c>
      <c r="H33" s="175"/>
      <c r="I33" s="130">
        <f t="shared" si="6"/>
        <v>0</v>
      </c>
    </row>
    <row r="34" spans="1:9" s="99" customFormat="1" ht="63" customHeight="1">
      <c r="A34" s="85"/>
      <c r="B34" s="86">
        <v>2625</v>
      </c>
      <c r="C34" s="87"/>
      <c r="D34" s="88" t="s">
        <v>242</v>
      </c>
      <c r="E34" s="87" t="s">
        <v>10</v>
      </c>
      <c r="F34" s="89">
        <v>10</v>
      </c>
      <c r="G34" s="89">
        <v>12</v>
      </c>
      <c r="H34" s="175"/>
      <c r="I34" s="130">
        <f t="shared" si="6"/>
        <v>0</v>
      </c>
    </row>
  </sheetData>
  <autoFilter ref="E2:E34">
    <filterColumn colId="0"/>
  </autoFilter>
  <mergeCells count="9">
    <mergeCell ref="I4:I5"/>
    <mergeCell ref="G4:G5"/>
    <mergeCell ref="H4:H5"/>
    <mergeCell ref="A4:A5"/>
    <mergeCell ref="B4:B5"/>
    <mergeCell ref="C4:C5"/>
    <mergeCell ref="D4:D5"/>
    <mergeCell ref="E4:E5"/>
    <mergeCell ref="F4:F5"/>
  </mergeCells>
  <hyperlinks>
    <hyperlink ref="E6" r:id="rId1"/>
    <hyperlink ref="D6" r:id="rId2"/>
  </hyperlinks>
  <pageMargins left="0.75" right="0.75" top="1" bottom="1" header="0.5" footer="0.5"/>
  <pageSetup paperSize="9" orientation="portrait" horizontalDpi="300" verticalDpi="30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10" filterMode="1">
    <tabColor rgb="FFFF0000"/>
    <outlinePr summaryBelow="0" summaryRight="0"/>
    <pageSetUpPr autoPageBreaks="0"/>
  </sheetPr>
  <dimension ref="A1:I42"/>
  <sheetViews>
    <sheetView workbookViewId="0">
      <pane ySplit="4" topLeftCell="A41" activePane="bottomLeft" state="frozen"/>
      <selection activeCell="D11" sqref="D11"/>
      <selection pane="bottomLeft" activeCell="E16" sqref="E16"/>
    </sheetView>
  </sheetViews>
  <sheetFormatPr defaultColWidth="10.6640625" defaultRowHeight="11.25"/>
  <cols>
    <col min="1" max="1" width="15" style="1" customWidth="1"/>
    <col min="2" max="2" width="11.6640625" style="1" customWidth="1"/>
    <col min="3" max="3" width="12.33203125" style="1" customWidth="1"/>
    <col min="4" max="4" width="57.5" style="1" customWidth="1"/>
    <col min="5" max="5" width="15.5" style="24" customWidth="1"/>
    <col min="6" max="6" width="17.33203125" style="2" customWidth="1"/>
    <col min="7" max="7" width="17.33203125" style="163" customWidth="1"/>
    <col min="8" max="8" width="13.6640625" style="1" customWidth="1"/>
    <col min="9" max="9" width="12.1640625" style="1" customWidth="1"/>
  </cols>
  <sheetData>
    <row r="1" spans="1:9" s="1" customFormat="1" ht="34.5" customHeight="1" thickBot="1">
      <c r="D1" s="3" t="str">
        <f>Итого!D1</f>
        <v>Прайс-лист товаров на 05 апреля 2016 г.</v>
      </c>
      <c r="E1" s="24"/>
      <c r="G1" s="162"/>
      <c r="H1" s="20" t="s">
        <v>49</v>
      </c>
      <c r="I1" s="21">
        <f>SUBTOTAL(9,I15:I42)</f>
        <v>0</v>
      </c>
    </row>
    <row r="2" spans="1:9" ht="15.75" customHeight="1" thickBot="1">
      <c r="D2" s="1" t="s">
        <v>0</v>
      </c>
    </row>
    <row r="3" spans="1:9" s="4" customFormat="1" ht="18.600000000000001" customHeight="1">
      <c r="A3" s="283" t="s">
        <v>1</v>
      </c>
      <c r="B3" s="285" t="s">
        <v>2</v>
      </c>
      <c r="C3" s="285" t="s">
        <v>3</v>
      </c>
      <c r="D3" s="287" t="s">
        <v>4</v>
      </c>
      <c r="E3" s="289"/>
      <c r="F3" s="287" t="s">
        <v>5</v>
      </c>
      <c r="G3" s="275" t="s">
        <v>91</v>
      </c>
      <c r="H3" s="287" t="s">
        <v>7</v>
      </c>
      <c r="I3" s="281" t="s">
        <v>267</v>
      </c>
    </row>
    <row r="4" spans="1:9" s="1" customFormat="1" ht="25.5" customHeight="1">
      <c r="A4" s="284"/>
      <c r="B4" s="286"/>
      <c r="C4" s="286"/>
      <c r="D4" s="288"/>
      <c r="E4" s="290"/>
      <c r="F4" s="288"/>
      <c r="G4" s="295"/>
      <c r="H4" s="288"/>
      <c r="I4" s="282"/>
    </row>
    <row r="5" spans="1:9" ht="24.75" customHeight="1">
      <c r="A5" s="254" t="s">
        <v>181</v>
      </c>
      <c r="B5" s="79"/>
      <c r="C5" s="167" t="s">
        <v>182</v>
      </c>
      <c r="D5" s="80"/>
      <c r="E5" s="81"/>
      <c r="F5" s="82"/>
      <c r="G5" s="164"/>
      <c r="H5" s="22"/>
      <c r="I5" s="130">
        <f t="shared" ref="I5:I14" si="0">F5*H5</f>
        <v>0</v>
      </c>
    </row>
    <row r="6" spans="1:9" s="99" customFormat="1" ht="16.5" customHeight="1">
      <c r="A6" s="291" t="s">
        <v>193</v>
      </c>
      <c r="B6" s="292"/>
      <c r="C6" s="292"/>
      <c r="D6" s="292"/>
      <c r="E6" s="292"/>
      <c r="F6" s="292"/>
      <c r="G6" s="293"/>
      <c r="H6" s="22"/>
      <c r="I6" s="130">
        <f t="shared" si="0"/>
        <v>0</v>
      </c>
    </row>
    <row r="7" spans="1:9" s="99" customFormat="1" ht="16.5" customHeight="1">
      <c r="A7" s="291" t="s">
        <v>194</v>
      </c>
      <c r="B7" s="292"/>
      <c r="C7" s="292"/>
      <c r="D7" s="292"/>
      <c r="E7" s="292"/>
      <c r="F7" s="292"/>
      <c r="G7" s="293"/>
      <c r="H7" s="22"/>
      <c r="I7" s="130">
        <f t="shared" si="0"/>
        <v>0</v>
      </c>
    </row>
    <row r="8" spans="1:9" s="99" customFormat="1" ht="72" customHeight="1">
      <c r="A8" s="156"/>
      <c r="B8" s="86">
        <v>2571</v>
      </c>
      <c r="C8" s="87"/>
      <c r="D8" s="177" t="s">
        <v>197</v>
      </c>
      <c r="E8" s="253" t="s">
        <v>299</v>
      </c>
      <c r="F8" s="90">
        <v>2500</v>
      </c>
      <c r="G8" s="164">
        <v>3590</v>
      </c>
      <c r="H8" s="22"/>
      <c r="I8" s="130">
        <f t="shared" si="0"/>
        <v>0</v>
      </c>
    </row>
    <row r="9" spans="1:9" s="99" customFormat="1" ht="72" customHeight="1">
      <c r="A9" s="156"/>
      <c r="B9" s="86">
        <v>2610</v>
      </c>
      <c r="C9" s="87"/>
      <c r="D9" s="177" t="s">
        <v>196</v>
      </c>
      <c r="E9" s="253" t="s">
        <v>299</v>
      </c>
      <c r="F9" s="90">
        <v>2500</v>
      </c>
      <c r="G9" s="164">
        <v>3590</v>
      </c>
      <c r="H9" s="22"/>
      <c r="I9" s="130">
        <f t="shared" si="0"/>
        <v>0</v>
      </c>
    </row>
    <row r="10" spans="1:9" s="99" customFormat="1" ht="72" customHeight="1">
      <c r="A10" s="156"/>
      <c r="B10" s="86">
        <v>2572</v>
      </c>
      <c r="C10" s="87"/>
      <c r="D10" s="177" t="s">
        <v>198</v>
      </c>
      <c r="E10" s="253" t="s">
        <v>299</v>
      </c>
      <c r="F10" s="90">
        <v>2850</v>
      </c>
      <c r="G10" s="164">
        <v>4090</v>
      </c>
      <c r="H10" s="22"/>
      <c r="I10" s="130">
        <f t="shared" si="0"/>
        <v>0</v>
      </c>
    </row>
    <row r="11" spans="1:9" s="99" customFormat="1" ht="72" customHeight="1">
      <c r="A11" s="156"/>
      <c r="B11" s="86">
        <v>2612</v>
      </c>
      <c r="C11" s="87"/>
      <c r="D11" s="177" t="s">
        <v>199</v>
      </c>
      <c r="E11" s="253" t="s">
        <v>299</v>
      </c>
      <c r="F11" s="90">
        <v>2850</v>
      </c>
      <c r="G11" s="164">
        <v>4090</v>
      </c>
      <c r="H11" s="22"/>
      <c r="I11" s="130">
        <f t="shared" si="0"/>
        <v>0</v>
      </c>
    </row>
    <row r="12" spans="1:9" s="99" customFormat="1" ht="72" customHeight="1">
      <c r="A12" s="156"/>
      <c r="B12" s="86">
        <v>2611</v>
      </c>
      <c r="C12" s="87"/>
      <c r="D12" s="177" t="s">
        <v>200</v>
      </c>
      <c r="E12" s="253" t="s">
        <v>299</v>
      </c>
      <c r="F12" s="90">
        <v>2850</v>
      </c>
      <c r="G12" s="164">
        <v>4090</v>
      </c>
      <c r="H12" s="22"/>
      <c r="I12" s="130">
        <f t="shared" si="0"/>
        <v>0</v>
      </c>
    </row>
    <row r="13" spans="1:9" s="99" customFormat="1" ht="81" customHeight="1">
      <c r="A13" s="156"/>
      <c r="B13" s="86">
        <v>2637</v>
      </c>
      <c r="C13" s="87"/>
      <c r="D13" s="177" t="s">
        <v>301</v>
      </c>
      <c r="E13" s="253" t="s">
        <v>299</v>
      </c>
      <c r="F13" s="90">
        <v>3600</v>
      </c>
      <c r="G13" s="164">
        <v>4990</v>
      </c>
      <c r="H13" s="22"/>
      <c r="I13" s="130">
        <f t="shared" si="0"/>
        <v>0</v>
      </c>
    </row>
    <row r="14" spans="1:9" s="99" customFormat="1" ht="96.75" customHeight="1" thickBot="1">
      <c r="A14" s="157"/>
      <c r="B14" s="158">
        <v>2638</v>
      </c>
      <c r="C14" s="159"/>
      <c r="D14" s="255" t="s">
        <v>302</v>
      </c>
      <c r="E14" s="253" t="s">
        <v>299</v>
      </c>
      <c r="F14" s="256">
        <v>3600</v>
      </c>
      <c r="G14" s="257">
        <v>4990</v>
      </c>
      <c r="H14" s="136"/>
      <c r="I14" s="137">
        <f t="shared" si="0"/>
        <v>0</v>
      </c>
    </row>
    <row r="15" spans="1:9" ht="24.75" customHeight="1">
      <c r="A15" s="258" t="s">
        <v>214</v>
      </c>
      <c r="B15" s="80"/>
      <c r="C15" s="179" t="s">
        <v>97</v>
      </c>
      <c r="D15" s="259" t="s">
        <v>182</v>
      </c>
      <c r="E15" s="81"/>
      <c r="F15" s="82"/>
      <c r="G15" s="260"/>
      <c r="H15" s="261"/>
      <c r="I15" s="262">
        <f t="shared" ref="I15:I26" si="1">F15*H15</f>
        <v>0</v>
      </c>
    </row>
    <row r="16" spans="1:9" s="99" customFormat="1" ht="72" customHeight="1">
      <c r="A16" s="156"/>
      <c r="B16" s="86">
        <v>2616</v>
      </c>
      <c r="C16" s="87"/>
      <c r="D16" s="180" t="s">
        <v>224</v>
      </c>
      <c r="E16" s="253" t="s">
        <v>305</v>
      </c>
      <c r="F16" s="90">
        <v>1490</v>
      </c>
      <c r="G16" s="90">
        <v>2290</v>
      </c>
      <c r="H16" s="22"/>
      <c r="I16" s="23">
        <f t="shared" si="1"/>
        <v>0</v>
      </c>
    </row>
    <row r="17" spans="1:9" s="99" customFormat="1" ht="72" customHeight="1">
      <c r="A17" s="156"/>
      <c r="B17" s="86">
        <v>2567</v>
      </c>
      <c r="C17" s="87"/>
      <c r="D17" s="180" t="s">
        <v>225</v>
      </c>
      <c r="E17" s="253" t="s">
        <v>305</v>
      </c>
      <c r="F17" s="90">
        <v>1490</v>
      </c>
      <c r="G17" s="90">
        <v>2290</v>
      </c>
      <c r="H17" s="22"/>
      <c r="I17" s="23">
        <f t="shared" si="1"/>
        <v>0</v>
      </c>
    </row>
    <row r="18" spans="1:9" s="99" customFormat="1" ht="72" customHeight="1">
      <c r="A18" s="156"/>
      <c r="B18" s="86">
        <v>2618</v>
      </c>
      <c r="C18" s="87"/>
      <c r="D18" s="180" t="s">
        <v>223</v>
      </c>
      <c r="E18" s="253" t="s">
        <v>305</v>
      </c>
      <c r="F18" s="90">
        <v>1090</v>
      </c>
      <c r="G18" s="90">
        <v>1690</v>
      </c>
      <c r="H18" s="22"/>
      <c r="I18" s="23">
        <f t="shared" si="1"/>
        <v>0</v>
      </c>
    </row>
    <row r="19" spans="1:9" s="99" customFormat="1" ht="72" customHeight="1">
      <c r="A19" s="156"/>
      <c r="B19" s="86">
        <v>2619</v>
      </c>
      <c r="C19" s="87"/>
      <c r="D19" s="180" t="s">
        <v>222</v>
      </c>
      <c r="E19" s="253" t="s">
        <v>305</v>
      </c>
      <c r="F19" s="90">
        <v>1090</v>
      </c>
      <c r="G19" s="90">
        <v>1690</v>
      </c>
      <c r="H19" s="22"/>
      <c r="I19" s="23">
        <f t="shared" si="1"/>
        <v>0</v>
      </c>
    </row>
    <row r="20" spans="1:9" s="99" customFormat="1" ht="72" customHeight="1">
      <c r="A20" s="156"/>
      <c r="B20" s="86">
        <v>2617</v>
      </c>
      <c r="C20" s="87"/>
      <c r="D20" s="180" t="s">
        <v>221</v>
      </c>
      <c r="E20" s="253" t="s">
        <v>305</v>
      </c>
      <c r="F20" s="90">
        <v>1090</v>
      </c>
      <c r="G20" s="90">
        <v>1690</v>
      </c>
      <c r="H20" s="22"/>
      <c r="I20" s="23">
        <f t="shared" si="1"/>
        <v>0</v>
      </c>
    </row>
    <row r="21" spans="1:9" s="99" customFormat="1" ht="72" customHeight="1">
      <c r="A21" s="156"/>
      <c r="B21" s="86">
        <v>2568</v>
      </c>
      <c r="C21" s="87"/>
      <c r="D21" s="180" t="s">
        <v>220</v>
      </c>
      <c r="E21" s="253" t="s">
        <v>305</v>
      </c>
      <c r="F21" s="90">
        <v>1090</v>
      </c>
      <c r="G21" s="90">
        <v>1690</v>
      </c>
      <c r="H21" s="22"/>
      <c r="I21" s="23">
        <f t="shared" si="1"/>
        <v>0</v>
      </c>
    </row>
    <row r="22" spans="1:9" ht="24.75" customHeight="1">
      <c r="A22" s="254" t="s">
        <v>213</v>
      </c>
      <c r="B22" s="79"/>
      <c r="C22" s="167"/>
      <c r="D22" s="167" t="s">
        <v>182</v>
      </c>
      <c r="E22" s="253"/>
      <c r="F22" s="82"/>
      <c r="G22" s="164"/>
      <c r="H22" s="22"/>
      <c r="I22" s="23">
        <f t="shared" si="1"/>
        <v>0</v>
      </c>
    </row>
    <row r="23" spans="1:9" s="99" customFormat="1" ht="72" customHeight="1">
      <c r="A23" s="156"/>
      <c r="B23" s="86">
        <v>2569</v>
      </c>
      <c r="C23" s="87"/>
      <c r="D23" s="180" t="s">
        <v>218</v>
      </c>
      <c r="E23" s="253" t="s">
        <v>305</v>
      </c>
      <c r="F23" s="90">
        <v>1490</v>
      </c>
      <c r="G23" s="164">
        <v>2290</v>
      </c>
      <c r="H23" s="22"/>
      <c r="I23" s="23">
        <f>F23*H23</f>
        <v>0</v>
      </c>
    </row>
    <row r="24" spans="1:9" s="99" customFormat="1" ht="72" customHeight="1">
      <c r="A24" s="156"/>
      <c r="B24" s="86">
        <v>2620</v>
      </c>
      <c r="C24" s="87"/>
      <c r="D24" s="180" t="s">
        <v>217</v>
      </c>
      <c r="E24" s="253" t="s">
        <v>305</v>
      </c>
      <c r="F24" s="90">
        <v>1490</v>
      </c>
      <c r="G24" s="164">
        <v>2290</v>
      </c>
      <c r="H24" s="22"/>
      <c r="I24" s="23">
        <f t="shared" si="1"/>
        <v>0</v>
      </c>
    </row>
    <row r="25" spans="1:9" s="99" customFormat="1" ht="72" customHeight="1">
      <c r="A25" s="156"/>
      <c r="B25" s="86">
        <v>2621</v>
      </c>
      <c r="C25" s="87"/>
      <c r="D25" s="180" t="s">
        <v>219</v>
      </c>
      <c r="E25" s="253" t="s">
        <v>305</v>
      </c>
      <c r="F25" s="90">
        <v>1490</v>
      </c>
      <c r="G25" s="164">
        <v>2290</v>
      </c>
      <c r="H25" s="22"/>
      <c r="I25" s="23">
        <f>F25*H25</f>
        <v>0</v>
      </c>
    </row>
    <row r="26" spans="1:9" s="99" customFormat="1" ht="72" customHeight="1">
      <c r="A26" s="156"/>
      <c r="B26" s="86">
        <v>2622</v>
      </c>
      <c r="C26" s="87"/>
      <c r="D26" s="180" t="s">
        <v>226</v>
      </c>
      <c r="E26" s="253" t="s">
        <v>305</v>
      </c>
      <c r="F26" s="90">
        <v>1490</v>
      </c>
      <c r="G26" s="164">
        <v>2290</v>
      </c>
      <c r="H26" s="22"/>
      <c r="I26" s="23">
        <f t="shared" si="1"/>
        <v>0</v>
      </c>
    </row>
    <row r="27" spans="1:9" ht="24.75" customHeight="1">
      <c r="A27" s="140" t="s">
        <v>171</v>
      </c>
      <c r="B27" s="101"/>
      <c r="C27" s="101"/>
      <c r="D27" s="102"/>
      <c r="E27" s="25"/>
      <c r="F27" s="8"/>
      <c r="G27" s="165"/>
      <c r="H27" s="22"/>
      <c r="I27" s="23">
        <f>F27*H27</f>
        <v>0</v>
      </c>
    </row>
    <row r="28" spans="1:9" ht="21.75" customHeight="1">
      <c r="A28" s="103" t="s">
        <v>22</v>
      </c>
      <c r="B28" s="294" t="s">
        <v>68</v>
      </c>
      <c r="C28" s="294"/>
      <c r="D28" s="294"/>
      <c r="E28" s="25"/>
      <c r="F28" s="8"/>
      <c r="G28" s="165"/>
      <c r="H28" s="22"/>
      <c r="I28" s="23">
        <f>F28*H28</f>
        <v>0</v>
      </c>
    </row>
    <row r="29" spans="1:9" ht="11.1" customHeight="1">
      <c r="A29" s="160" t="s">
        <v>52</v>
      </c>
      <c r="B29" s="79"/>
      <c r="C29" s="79"/>
      <c r="D29" s="80"/>
      <c r="E29" s="81"/>
      <c r="F29" s="83"/>
      <c r="G29" s="166"/>
      <c r="H29" s="22"/>
      <c r="I29" s="23">
        <f t="shared" ref="I29:I37" si="2">F29*H29</f>
        <v>0</v>
      </c>
    </row>
    <row r="30" spans="1:9" s="99" customFormat="1" ht="63" hidden="1" customHeight="1">
      <c r="A30" s="85"/>
      <c r="B30" s="86">
        <v>1916</v>
      </c>
      <c r="C30" s="87"/>
      <c r="D30" s="88" t="s">
        <v>173</v>
      </c>
      <c r="E30" s="98" t="s">
        <v>75</v>
      </c>
      <c r="F30" s="90">
        <v>4200</v>
      </c>
      <c r="G30" s="164">
        <v>5990</v>
      </c>
      <c r="H30" s="22"/>
      <c r="I30" s="23">
        <f t="shared" si="2"/>
        <v>0</v>
      </c>
    </row>
    <row r="31" spans="1:9" s="99" customFormat="1" ht="63" hidden="1" customHeight="1">
      <c r="A31" s="85"/>
      <c r="B31" s="86">
        <v>1917</v>
      </c>
      <c r="C31" s="87"/>
      <c r="D31" s="88" t="s">
        <v>174</v>
      </c>
      <c r="E31" s="98" t="s">
        <v>75</v>
      </c>
      <c r="F31" s="90">
        <v>4200</v>
      </c>
      <c r="G31" s="164">
        <v>5990</v>
      </c>
      <c r="H31" s="22"/>
      <c r="I31" s="23">
        <f t="shared" si="2"/>
        <v>0</v>
      </c>
    </row>
    <row r="32" spans="1:9" s="99" customFormat="1" ht="63" hidden="1" customHeight="1">
      <c r="A32" s="85"/>
      <c r="B32" s="86">
        <v>1918</v>
      </c>
      <c r="C32" s="87"/>
      <c r="D32" s="88" t="s">
        <v>175</v>
      </c>
      <c r="E32" s="98" t="s">
        <v>75</v>
      </c>
      <c r="F32" s="90">
        <v>4990</v>
      </c>
      <c r="G32" s="90">
        <v>5990</v>
      </c>
      <c r="H32" s="22"/>
      <c r="I32" s="23">
        <f t="shared" si="2"/>
        <v>0</v>
      </c>
    </row>
    <row r="33" spans="1:9" s="99" customFormat="1" ht="63" customHeight="1">
      <c r="A33" s="85"/>
      <c r="B33" s="86">
        <v>1921</v>
      </c>
      <c r="C33" s="87"/>
      <c r="D33" s="125" t="s">
        <v>176</v>
      </c>
      <c r="E33" s="87" t="s">
        <v>10</v>
      </c>
      <c r="F33" s="90">
        <v>4990</v>
      </c>
      <c r="G33" s="90">
        <v>5990</v>
      </c>
      <c r="H33" s="22"/>
      <c r="I33" s="23">
        <f t="shared" si="2"/>
        <v>0</v>
      </c>
    </row>
    <row r="34" spans="1:9" s="99" customFormat="1" ht="63" customHeight="1">
      <c r="A34" s="85"/>
      <c r="B34" s="86">
        <v>1920</v>
      </c>
      <c r="C34" s="87"/>
      <c r="D34" s="88" t="s">
        <v>177</v>
      </c>
      <c r="E34" s="98" t="s">
        <v>9</v>
      </c>
      <c r="F34" s="90">
        <v>4990</v>
      </c>
      <c r="G34" s="90">
        <v>5990</v>
      </c>
      <c r="H34" s="22"/>
      <c r="I34" s="23">
        <f t="shared" si="2"/>
        <v>0</v>
      </c>
    </row>
    <row r="35" spans="1:9" s="99" customFormat="1" ht="63" hidden="1" customHeight="1">
      <c r="A35" s="85"/>
      <c r="B35" s="86">
        <v>1919</v>
      </c>
      <c r="C35" s="87"/>
      <c r="D35" s="88" t="s">
        <v>178</v>
      </c>
      <c r="E35" s="98" t="s">
        <v>75</v>
      </c>
      <c r="F35" s="90">
        <v>4990</v>
      </c>
      <c r="G35" s="90">
        <v>5990</v>
      </c>
      <c r="H35" s="22"/>
      <c r="I35" s="23">
        <f t="shared" si="2"/>
        <v>0</v>
      </c>
    </row>
    <row r="36" spans="1:9" s="99" customFormat="1" ht="63" hidden="1" customHeight="1">
      <c r="A36" s="85"/>
      <c r="B36" s="86">
        <v>2035</v>
      </c>
      <c r="C36" s="87"/>
      <c r="D36" s="88" t="s">
        <v>179</v>
      </c>
      <c r="E36" s="98" t="s">
        <v>75</v>
      </c>
      <c r="F36" s="90">
        <v>4200</v>
      </c>
      <c r="G36" s="164">
        <v>5990</v>
      </c>
      <c r="H36" s="22"/>
      <c r="I36" s="23">
        <f t="shared" si="2"/>
        <v>0</v>
      </c>
    </row>
    <row r="37" spans="1:9" s="99" customFormat="1" ht="63" hidden="1" customHeight="1">
      <c r="A37" s="85"/>
      <c r="B37" s="86">
        <v>2555</v>
      </c>
      <c r="C37" s="87"/>
      <c r="D37" s="125" t="s">
        <v>215</v>
      </c>
      <c r="E37" s="98" t="s">
        <v>75</v>
      </c>
      <c r="F37" s="90">
        <v>4200</v>
      </c>
      <c r="G37" s="164">
        <v>5990</v>
      </c>
      <c r="H37" s="22"/>
      <c r="I37" s="23">
        <f t="shared" si="2"/>
        <v>0</v>
      </c>
    </row>
    <row r="38" spans="1:9" ht="11.1" customHeight="1">
      <c r="A38" s="160" t="s">
        <v>180</v>
      </c>
      <c r="B38" s="79"/>
      <c r="C38" s="79"/>
      <c r="D38" s="80"/>
      <c r="E38" s="81"/>
      <c r="F38" s="83"/>
      <c r="G38" s="166"/>
      <c r="H38" s="22"/>
      <c r="I38" s="23">
        <f>F38*H38</f>
        <v>0</v>
      </c>
    </row>
    <row r="39" spans="1:9" s="99" customFormat="1" ht="63" customHeight="1">
      <c r="A39" s="85"/>
      <c r="B39" s="86">
        <v>2080</v>
      </c>
      <c r="C39" s="87"/>
      <c r="D39" s="88" t="s">
        <v>245</v>
      </c>
      <c r="E39" s="87" t="s">
        <v>10</v>
      </c>
      <c r="F39" s="90">
        <v>7990</v>
      </c>
      <c r="G39" s="90">
        <v>9990</v>
      </c>
      <c r="H39" s="22"/>
      <c r="I39" s="23">
        <f>F39*H39</f>
        <v>0</v>
      </c>
    </row>
    <row r="40" spans="1:9" s="99" customFormat="1" ht="63" customHeight="1">
      <c r="A40" s="85"/>
      <c r="B40" s="86">
        <v>2564</v>
      </c>
      <c r="C40" s="87"/>
      <c r="D40" s="88" t="s">
        <v>244</v>
      </c>
      <c r="E40" s="87" t="s">
        <v>10</v>
      </c>
      <c r="F40" s="90">
        <v>7990</v>
      </c>
      <c r="G40" s="90">
        <v>9990</v>
      </c>
      <c r="H40" s="22"/>
      <c r="I40" s="23">
        <f>F40*H40</f>
        <v>0</v>
      </c>
    </row>
    <row r="41" spans="1:9" s="99" customFormat="1" ht="63" customHeight="1">
      <c r="A41" s="85"/>
      <c r="B41" s="86">
        <v>2081</v>
      </c>
      <c r="C41" s="87"/>
      <c r="D41" s="88" t="s">
        <v>246</v>
      </c>
      <c r="E41" s="87" t="s">
        <v>10</v>
      </c>
      <c r="F41" s="90">
        <v>7990</v>
      </c>
      <c r="G41" s="90">
        <v>9990</v>
      </c>
      <c r="H41" s="22"/>
      <c r="I41" s="23">
        <f>F41*H41</f>
        <v>0</v>
      </c>
    </row>
    <row r="42" spans="1:9" s="99" customFormat="1" ht="63" customHeight="1">
      <c r="A42" s="85"/>
      <c r="B42" s="86">
        <v>2082</v>
      </c>
      <c r="C42" s="87"/>
      <c r="D42" s="88" t="s">
        <v>247</v>
      </c>
      <c r="E42" s="87" t="s">
        <v>10</v>
      </c>
      <c r="F42" s="90">
        <v>7990</v>
      </c>
      <c r="G42" s="90">
        <v>9990</v>
      </c>
      <c r="H42" s="22"/>
      <c r="I42" s="23">
        <f>F42*H42</f>
        <v>0</v>
      </c>
    </row>
  </sheetData>
  <autoFilter ref="E1:E42">
    <filterColumn colId="0">
      <filters blank="1">
        <filter val="Достаточно"/>
        <filter val="Мало"/>
        <filter val="Много"/>
        <filter val="Приход апрель 2016"/>
        <filter val="Приход май 2016"/>
      </filters>
    </filterColumn>
  </autoFilter>
  <mergeCells count="12">
    <mergeCell ref="A7:G7"/>
    <mergeCell ref="A6:G6"/>
    <mergeCell ref="B28:D28"/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hyperlinks>
    <hyperlink ref="B28" location="Инфо!R3C2" display="Система Подбора"/>
    <hyperlink ref="C5" r:id="rId1"/>
    <hyperlink ref="D22" r:id="rId2"/>
    <hyperlink ref="D15" r:id="rId3"/>
    <hyperlink ref="C15" r:id="rId4"/>
  </hyperlinks>
  <pageMargins left="0.31496062992125984" right="0.27559055118110237" top="0.28999999999999998" bottom="0.24" header="0.19" footer="0.17"/>
  <pageSetup paperSize="9" scale="85" orientation="portrait" horizontalDpi="300" verticalDpi="300" r:id="rId5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6" filterMode="1">
    <tabColor rgb="FF7030A0"/>
    <outlinePr summaryBelow="0" summaryRight="0"/>
    <pageSetUpPr autoPageBreaks="0"/>
  </sheetPr>
  <dimension ref="A1:P83"/>
  <sheetViews>
    <sheetView workbookViewId="0">
      <pane ySplit="3" topLeftCell="A78" activePane="bottomLeft" state="frozen"/>
      <selection activeCell="D11" sqref="D11"/>
      <selection pane="bottomLeft" activeCell="E17" sqref="E17"/>
    </sheetView>
  </sheetViews>
  <sheetFormatPr defaultColWidth="10.6640625" defaultRowHeight="11.25"/>
  <cols>
    <col min="1" max="1" width="15" style="1" customWidth="1"/>
    <col min="2" max="2" width="7.5" style="1" customWidth="1"/>
    <col min="3" max="3" width="14.33203125" style="1" customWidth="1"/>
    <col min="4" max="4" width="44" style="1" customWidth="1"/>
    <col min="5" max="5" width="16" style="24" customWidth="1"/>
    <col min="6" max="6" width="12" style="2" customWidth="1"/>
    <col min="7" max="7" width="17.33203125" style="121" customWidth="1"/>
    <col min="8" max="8" width="13.6640625" style="1" customWidth="1"/>
    <col min="9" max="9" width="10.33203125" style="1" customWidth="1"/>
    <col min="10" max="10" width="12" customWidth="1"/>
    <col min="11" max="11" width="14.1640625" customWidth="1"/>
  </cols>
  <sheetData>
    <row r="1" spans="1:16" s="1" customFormat="1" ht="34.5" customHeight="1" thickBot="1">
      <c r="D1" s="3" t="str">
        <f>Итого!D1</f>
        <v>Прайс-лист товаров на 05 апреля 2016 г.</v>
      </c>
      <c r="E1" s="24"/>
      <c r="G1" s="120"/>
      <c r="H1" s="20" t="s">
        <v>49</v>
      </c>
      <c r="I1" s="21">
        <f>SUBTOTAL(9,I5:I83)</f>
        <v>0</v>
      </c>
    </row>
    <row r="2" spans="1:16" s="4" customFormat="1" ht="18.600000000000001" customHeight="1">
      <c r="A2" s="288" t="s">
        <v>1</v>
      </c>
      <c r="B2" s="286" t="s">
        <v>2</v>
      </c>
      <c r="C2" s="297" t="s">
        <v>101</v>
      </c>
      <c r="D2" s="288" t="s">
        <v>4</v>
      </c>
      <c r="E2" s="290"/>
      <c r="F2" s="296" t="s">
        <v>95</v>
      </c>
      <c r="G2" s="275" t="s">
        <v>91</v>
      </c>
      <c r="H2" s="288" t="s">
        <v>7</v>
      </c>
      <c r="I2" s="302" t="s">
        <v>267</v>
      </c>
      <c r="J2" s="298" t="s">
        <v>108</v>
      </c>
      <c r="K2" s="300" t="s">
        <v>107</v>
      </c>
    </row>
    <row r="3" spans="1:16" s="1" customFormat="1" ht="25.5" customHeight="1" thickBot="1">
      <c r="A3" s="288"/>
      <c r="B3" s="286"/>
      <c r="C3" s="297"/>
      <c r="D3" s="288"/>
      <c r="E3" s="290"/>
      <c r="F3" s="296"/>
      <c r="G3" s="295"/>
      <c r="H3" s="288"/>
      <c r="I3" s="302"/>
      <c r="J3" s="299"/>
      <c r="K3" s="301"/>
    </row>
    <row r="4" spans="1:16" s="104" customFormat="1" ht="12.75">
      <c r="A4" s="106" t="s">
        <v>69</v>
      </c>
      <c r="B4" s="112"/>
      <c r="C4" s="117" t="s">
        <v>97</v>
      </c>
      <c r="D4" s="113"/>
      <c r="E4" s="116"/>
      <c r="F4" s="114"/>
      <c r="G4" s="122"/>
      <c r="H4" s="71"/>
      <c r="I4" s="73"/>
      <c r="J4" s="115" t="s">
        <v>96</v>
      </c>
      <c r="K4" s="115" t="s">
        <v>109</v>
      </c>
    </row>
    <row r="5" spans="1:16" s="11" customFormat="1" ht="61.35" customHeight="1">
      <c r="A5" s="12"/>
      <c r="B5" s="13">
        <v>772</v>
      </c>
      <c r="C5" s="110" t="s">
        <v>102</v>
      </c>
      <c r="D5" s="15" t="s">
        <v>41</v>
      </c>
      <c r="E5" s="70" t="s">
        <v>90</v>
      </c>
      <c r="F5" s="89">
        <v>250</v>
      </c>
      <c r="G5" s="89">
        <v>350</v>
      </c>
      <c r="H5" s="22"/>
      <c r="I5" s="109">
        <f>F5*H5</f>
        <v>0</v>
      </c>
      <c r="J5" s="105">
        <f t="shared" ref="J5:J11" si="0">F5-(F5*0.05)</f>
        <v>237.5</v>
      </c>
      <c r="K5" s="105">
        <f t="shared" ref="K5:K11" si="1">F5-(F5*0.1)</f>
        <v>225</v>
      </c>
    </row>
    <row r="6" spans="1:16" s="11" customFormat="1" ht="61.35" customHeight="1">
      <c r="A6" s="12"/>
      <c r="B6" s="13">
        <v>2236</v>
      </c>
      <c r="C6" s="110" t="s">
        <v>103</v>
      </c>
      <c r="D6" s="27" t="s">
        <v>86</v>
      </c>
      <c r="E6" s="70" t="s">
        <v>90</v>
      </c>
      <c r="F6" s="89">
        <v>230</v>
      </c>
      <c r="G6" s="89">
        <v>340</v>
      </c>
      <c r="H6" s="22"/>
      <c r="I6" s="109">
        <f t="shared" ref="I6:I46" si="2">F6*H6</f>
        <v>0</v>
      </c>
      <c r="J6" s="105">
        <f t="shared" si="0"/>
        <v>218.5</v>
      </c>
      <c r="K6" s="105">
        <f t="shared" si="1"/>
        <v>207</v>
      </c>
    </row>
    <row r="7" spans="1:16" s="11" customFormat="1" ht="61.35" customHeight="1">
      <c r="A7" s="12"/>
      <c r="B7" s="13">
        <v>770</v>
      </c>
      <c r="C7" s="110" t="s">
        <v>102</v>
      </c>
      <c r="D7" s="15" t="s">
        <v>42</v>
      </c>
      <c r="E7" s="70" t="s">
        <v>90</v>
      </c>
      <c r="F7" s="89">
        <v>290</v>
      </c>
      <c r="G7" s="89">
        <v>410</v>
      </c>
      <c r="H7" s="22"/>
      <c r="I7" s="109">
        <f t="shared" si="2"/>
        <v>0</v>
      </c>
      <c r="J7" s="105">
        <f t="shared" si="0"/>
        <v>275.5</v>
      </c>
      <c r="K7" s="105">
        <f t="shared" si="1"/>
        <v>261</v>
      </c>
    </row>
    <row r="8" spans="1:16" s="11" customFormat="1" ht="61.35" customHeight="1">
      <c r="A8" s="12"/>
      <c r="B8" s="13">
        <v>991</v>
      </c>
      <c r="C8" s="110" t="s">
        <v>104</v>
      </c>
      <c r="D8" s="15" t="s">
        <v>43</v>
      </c>
      <c r="E8" s="70" t="s">
        <v>90</v>
      </c>
      <c r="F8" s="89">
        <v>240</v>
      </c>
      <c r="G8" s="89">
        <v>350</v>
      </c>
      <c r="H8" s="22"/>
      <c r="I8" s="23">
        <f t="shared" si="2"/>
        <v>0</v>
      </c>
      <c r="J8" s="105">
        <f t="shared" si="0"/>
        <v>228</v>
      </c>
      <c r="K8" s="105">
        <f t="shared" si="1"/>
        <v>216</v>
      </c>
    </row>
    <row r="9" spans="1:16" s="11" customFormat="1" ht="61.35" customHeight="1">
      <c r="A9" s="12"/>
      <c r="B9" s="13">
        <v>771</v>
      </c>
      <c r="C9" s="110" t="s">
        <v>102</v>
      </c>
      <c r="D9" s="15" t="s">
        <v>44</v>
      </c>
      <c r="E9" s="70" t="s">
        <v>90</v>
      </c>
      <c r="F9" s="89">
        <v>340</v>
      </c>
      <c r="G9" s="89">
        <v>480</v>
      </c>
      <c r="H9" s="22"/>
      <c r="I9" s="23">
        <f t="shared" si="2"/>
        <v>0</v>
      </c>
      <c r="J9" s="105">
        <f t="shared" si="0"/>
        <v>323</v>
      </c>
      <c r="K9" s="105">
        <f t="shared" si="1"/>
        <v>306</v>
      </c>
    </row>
    <row r="10" spans="1:16" s="11" customFormat="1" ht="61.35" hidden="1" customHeight="1">
      <c r="A10" s="12"/>
      <c r="B10" s="17">
        <v>1624</v>
      </c>
      <c r="C10" s="110" t="s">
        <v>105</v>
      </c>
      <c r="D10" s="15" t="s">
        <v>45</v>
      </c>
      <c r="E10" s="70" t="s">
        <v>75</v>
      </c>
      <c r="F10" s="89">
        <v>240</v>
      </c>
      <c r="G10" s="89">
        <v>350</v>
      </c>
      <c r="H10" s="22"/>
      <c r="I10" s="23">
        <f t="shared" si="2"/>
        <v>0</v>
      </c>
      <c r="J10" s="105">
        <f t="shared" si="0"/>
        <v>228</v>
      </c>
      <c r="K10" s="105">
        <f t="shared" si="1"/>
        <v>216</v>
      </c>
    </row>
    <row r="11" spans="1:16" s="11" customFormat="1" ht="61.35" customHeight="1">
      <c r="A11" s="12"/>
      <c r="B11" s="13">
        <v>775</v>
      </c>
      <c r="C11" s="111" t="s">
        <v>106</v>
      </c>
      <c r="D11" s="15" t="s">
        <v>46</v>
      </c>
      <c r="E11" s="26" t="s">
        <v>11</v>
      </c>
      <c r="F11" s="89">
        <v>600</v>
      </c>
      <c r="G11" s="89">
        <v>890</v>
      </c>
      <c r="H11" s="22"/>
      <c r="I11" s="23">
        <f t="shared" si="2"/>
        <v>0</v>
      </c>
      <c r="J11" s="105">
        <f t="shared" si="0"/>
        <v>570</v>
      </c>
      <c r="K11" s="105">
        <f t="shared" si="1"/>
        <v>540</v>
      </c>
    </row>
    <row r="12" spans="1:16" s="11" customFormat="1" ht="61.35" hidden="1" customHeight="1">
      <c r="A12" s="12"/>
      <c r="B12" s="13">
        <v>997</v>
      </c>
      <c r="C12" s="14"/>
      <c r="D12" s="15" t="s">
        <v>47</v>
      </c>
      <c r="E12" s="26" t="s">
        <v>75</v>
      </c>
      <c r="F12" s="18">
        <v>1400</v>
      </c>
      <c r="G12" s="123">
        <v>1800</v>
      </c>
      <c r="H12" s="22"/>
      <c r="I12" s="23">
        <f t="shared" si="2"/>
        <v>0</v>
      </c>
    </row>
    <row r="13" spans="1:16" s="11" customFormat="1" ht="17.25" customHeight="1">
      <c r="A13" s="233" t="s">
        <v>272</v>
      </c>
      <c r="B13" s="231"/>
      <c r="C13" s="231"/>
      <c r="D13" s="231"/>
      <c r="E13" s="234" t="s">
        <v>97</v>
      </c>
      <c r="F13" s="231"/>
      <c r="G13" s="232"/>
      <c r="H13" s="22"/>
      <c r="I13" s="23">
        <f t="shared" ref="I13:I21" si="3">F13*H13</f>
        <v>0</v>
      </c>
      <c r="J13" s="105" t="s">
        <v>253</v>
      </c>
      <c r="K13" s="105" t="s">
        <v>254</v>
      </c>
      <c r="P13" s="229"/>
    </row>
    <row r="14" spans="1:16" s="11" customFormat="1" ht="61.35" customHeight="1">
      <c r="A14" s="12"/>
      <c r="B14" s="13">
        <v>2085</v>
      </c>
      <c r="C14" s="13"/>
      <c r="D14" s="69" t="s">
        <v>160</v>
      </c>
      <c r="E14" s="26" t="s">
        <v>11</v>
      </c>
      <c r="F14" s="90">
        <v>1200</v>
      </c>
      <c r="G14" s="90">
        <v>1890</v>
      </c>
      <c r="H14" s="22"/>
      <c r="I14" s="23">
        <f t="shared" si="3"/>
        <v>0</v>
      </c>
      <c r="J14" s="105">
        <f>F14*0.95</f>
        <v>1140</v>
      </c>
      <c r="K14" s="105">
        <f>F14*0.9</f>
        <v>1080</v>
      </c>
      <c r="P14" s="230"/>
    </row>
    <row r="15" spans="1:16" s="11" customFormat="1" ht="61.35" customHeight="1">
      <c r="A15" s="12"/>
      <c r="B15" s="13">
        <v>84</v>
      </c>
      <c r="C15" s="13"/>
      <c r="D15" s="69" t="s">
        <v>201</v>
      </c>
      <c r="E15" s="26" t="s">
        <v>11</v>
      </c>
      <c r="F15" s="90">
        <v>1100</v>
      </c>
      <c r="G15" s="90">
        <v>1690</v>
      </c>
      <c r="H15" s="22"/>
      <c r="I15" s="23">
        <f t="shared" si="3"/>
        <v>0</v>
      </c>
      <c r="J15" s="105">
        <f t="shared" ref="J15:J21" si="4">F15*0.95</f>
        <v>1045</v>
      </c>
      <c r="K15" s="105">
        <f t="shared" ref="K15:K21" si="5">F15*0.9</f>
        <v>990</v>
      </c>
    </row>
    <row r="16" spans="1:16" s="11" customFormat="1" ht="61.35" customHeight="1">
      <c r="A16" s="12"/>
      <c r="B16" s="13">
        <v>2084</v>
      </c>
      <c r="C16" s="13"/>
      <c r="D16" s="69" t="s">
        <v>243</v>
      </c>
      <c r="E16" s="26" t="s">
        <v>9</v>
      </c>
      <c r="F16" s="90">
        <v>1350</v>
      </c>
      <c r="G16" s="90">
        <v>2090</v>
      </c>
      <c r="H16" s="22"/>
      <c r="I16" s="23">
        <f t="shared" si="3"/>
        <v>0</v>
      </c>
      <c r="J16" s="105">
        <f t="shared" si="4"/>
        <v>1282.5</v>
      </c>
      <c r="K16" s="105">
        <f t="shared" si="5"/>
        <v>1215</v>
      </c>
    </row>
    <row r="17" spans="1:11" s="11" customFormat="1" ht="61.35" hidden="1" customHeight="1">
      <c r="A17" s="12"/>
      <c r="B17" s="13">
        <v>2626</v>
      </c>
      <c r="C17" s="13"/>
      <c r="D17" s="69" t="s">
        <v>248</v>
      </c>
      <c r="E17" s="26" t="s">
        <v>8</v>
      </c>
      <c r="F17" s="90">
        <v>1400</v>
      </c>
      <c r="G17" s="90">
        <v>2190</v>
      </c>
      <c r="H17" s="22"/>
      <c r="I17" s="23">
        <f t="shared" si="3"/>
        <v>0</v>
      </c>
      <c r="J17" s="105">
        <f t="shared" si="4"/>
        <v>1330</v>
      </c>
      <c r="K17" s="105">
        <f t="shared" si="5"/>
        <v>1260</v>
      </c>
    </row>
    <row r="18" spans="1:11" s="11" customFormat="1" ht="61.35" customHeight="1">
      <c r="A18" s="12"/>
      <c r="B18" s="13">
        <v>2628</v>
      </c>
      <c r="C18" s="13"/>
      <c r="D18" s="69" t="s">
        <v>250</v>
      </c>
      <c r="E18" s="26" t="s">
        <v>11</v>
      </c>
      <c r="F18" s="90">
        <v>1150</v>
      </c>
      <c r="G18" s="90">
        <v>1790</v>
      </c>
      <c r="H18" s="22"/>
      <c r="I18" s="23">
        <f t="shared" si="3"/>
        <v>0</v>
      </c>
      <c r="J18" s="105">
        <f t="shared" si="4"/>
        <v>1092.5</v>
      </c>
      <c r="K18" s="105">
        <f t="shared" si="5"/>
        <v>1035</v>
      </c>
    </row>
    <row r="19" spans="1:11" s="11" customFormat="1" ht="61.35" customHeight="1">
      <c r="A19" s="12"/>
      <c r="B19" s="13">
        <v>2629</v>
      </c>
      <c r="C19" s="13"/>
      <c r="D19" s="69" t="s">
        <v>249</v>
      </c>
      <c r="E19" s="26" t="s">
        <v>11</v>
      </c>
      <c r="F19" s="90">
        <v>1350</v>
      </c>
      <c r="G19" s="90">
        <v>2090</v>
      </c>
      <c r="H19" s="22"/>
      <c r="I19" s="23">
        <f t="shared" si="3"/>
        <v>0</v>
      </c>
      <c r="J19" s="105">
        <f t="shared" si="4"/>
        <v>1282.5</v>
      </c>
      <c r="K19" s="105">
        <f t="shared" si="5"/>
        <v>1215</v>
      </c>
    </row>
    <row r="20" spans="1:11" s="11" customFormat="1" ht="61.35" customHeight="1">
      <c r="A20" s="12"/>
      <c r="B20" s="13">
        <v>2627</v>
      </c>
      <c r="C20" s="13"/>
      <c r="D20" s="69" t="s">
        <v>251</v>
      </c>
      <c r="E20" s="26" t="s">
        <v>11</v>
      </c>
      <c r="F20" s="90">
        <v>1300</v>
      </c>
      <c r="G20" s="90">
        <v>1990</v>
      </c>
      <c r="H20" s="22"/>
      <c r="I20" s="23">
        <f t="shared" si="3"/>
        <v>0</v>
      </c>
      <c r="J20" s="105">
        <f t="shared" si="4"/>
        <v>1235</v>
      </c>
      <c r="K20" s="105">
        <f t="shared" si="5"/>
        <v>1170</v>
      </c>
    </row>
    <row r="21" spans="1:11" s="11" customFormat="1" ht="69.75" customHeight="1">
      <c r="A21" s="12"/>
      <c r="B21" s="13">
        <v>2630</v>
      </c>
      <c r="C21" s="13"/>
      <c r="D21" s="69" t="s">
        <v>252</v>
      </c>
      <c r="E21" s="26" t="s">
        <v>11</v>
      </c>
      <c r="F21" s="90">
        <v>1690</v>
      </c>
      <c r="G21" s="90">
        <v>2590</v>
      </c>
      <c r="H21" s="22"/>
      <c r="I21" s="23">
        <f t="shared" si="3"/>
        <v>0</v>
      </c>
      <c r="J21" s="105">
        <f t="shared" si="4"/>
        <v>1605.5</v>
      </c>
      <c r="K21" s="105">
        <f t="shared" si="5"/>
        <v>1521</v>
      </c>
    </row>
    <row r="22" spans="1:11" ht="12.75">
      <c r="A22" s="5" t="s">
        <v>87</v>
      </c>
      <c r="B22" s="6"/>
      <c r="C22" s="118" t="s">
        <v>97</v>
      </c>
      <c r="D22" s="7"/>
      <c r="E22" s="25"/>
      <c r="F22" s="8"/>
      <c r="G22" s="123"/>
      <c r="H22" s="22"/>
      <c r="I22" s="23">
        <f t="shared" si="2"/>
        <v>0</v>
      </c>
      <c r="J22" s="105" t="s">
        <v>253</v>
      </c>
      <c r="K22" s="105" t="s">
        <v>254</v>
      </c>
    </row>
    <row r="23" spans="1:11" ht="12.75">
      <c r="A23" s="10" t="s">
        <v>23</v>
      </c>
      <c r="B23" s="6"/>
      <c r="C23" s="6"/>
      <c r="D23" s="7"/>
      <c r="E23" s="25"/>
      <c r="F23" s="8"/>
      <c r="G23" s="123"/>
      <c r="H23" s="22"/>
      <c r="I23" s="23">
        <f t="shared" si="2"/>
        <v>0</v>
      </c>
      <c r="J23" s="105"/>
      <c r="K23" s="105"/>
    </row>
    <row r="24" spans="1:11" s="11" customFormat="1" ht="61.35" customHeight="1">
      <c r="A24" s="12"/>
      <c r="B24" s="13">
        <v>78</v>
      </c>
      <c r="C24" s="14"/>
      <c r="D24" s="15" t="s">
        <v>24</v>
      </c>
      <c r="E24" s="27" t="s">
        <v>11</v>
      </c>
      <c r="F24" s="89">
        <v>730</v>
      </c>
      <c r="G24" s="90">
        <v>1140</v>
      </c>
      <c r="H24" s="22"/>
      <c r="I24" s="23">
        <f t="shared" si="2"/>
        <v>0</v>
      </c>
      <c r="J24" s="105">
        <f t="shared" ref="J24:J37" si="6">F24*0.95</f>
        <v>693.5</v>
      </c>
      <c r="K24" s="105">
        <f t="shared" ref="K24:K37" si="7">F24*0.9</f>
        <v>657</v>
      </c>
    </row>
    <row r="25" spans="1:11" s="11" customFormat="1" ht="61.35" customHeight="1">
      <c r="A25" s="12"/>
      <c r="B25" s="13">
        <v>79</v>
      </c>
      <c r="C25" s="14"/>
      <c r="D25" s="15" t="s">
        <v>25</v>
      </c>
      <c r="E25" s="27" t="s">
        <v>11</v>
      </c>
      <c r="F25" s="89">
        <v>490</v>
      </c>
      <c r="G25" s="89">
        <v>790</v>
      </c>
      <c r="H25" s="22"/>
      <c r="I25" s="23">
        <f t="shared" si="2"/>
        <v>0</v>
      </c>
      <c r="J25" s="105">
        <f t="shared" si="6"/>
        <v>465.5</v>
      </c>
      <c r="K25" s="105">
        <f t="shared" si="7"/>
        <v>441</v>
      </c>
    </row>
    <row r="26" spans="1:11" ht="12.75">
      <c r="A26" s="10" t="s">
        <v>26</v>
      </c>
      <c r="B26" s="6"/>
      <c r="C26" s="6"/>
      <c r="D26" s="7"/>
      <c r="E26" s="27" t="s">
        <v>11</v>
      </c>
      <c r="F26" s="8"/>
      <c r="G26" s="123"/>
      <c r="H26" s="22"/>
      <c r="I26" s="23">
        <f t="shared" si="2"/>
        <v>0</v>
      </c>
      <c r="J26" s="105"/>
      <c r="K26" s="105"/>
    </row>
    <row r="27" spans="1:11" s="11" customFormat="1" ht="61.35" customHeight="1">
      <c r="A27" s="12"/>
      <c r="B27" s="13">
        <v>80</v>
      </c>
      <c r="C27" s="14"/>
      <c r="D27" s="19" t="s">
        <v>27</v>
      </c>
      <c r="E27" s="27" t="s">
        <v>11</v>
      </c>
      <c r="F27" s="89">
        <v>470</v>
      </c>
      <c r="G27" s="89">
        <v>690</v>
      </c>
      <c r="H27" s="22"/>
      <c r="I27" s="23">
        <f t="shared" si="2"/>
        <v>0</v>
      </c>
      <c r="J27" s="105">
        <f t="shared" si="6"/>
        <v>446.5</v>
      </c>
      <c r="K27" s="105">
        <f t="shared" si="7"/>
        <v>423</v>
      </c>
    </row>
    <row r="28" spans="1:11" ht="12.75">
      <c r="A28" s="10" t="s">
        <v>28</v>
      </c>
      <c r="B28" s="6"/>
      <c r="C28" s="6"/>
      <c r="D28" s="7"/>
      <c r="E28" s="27"/>
      <c r="F28" s="8"/>
      <c r="G28" s="123"/>
      <c r="H28" s="22"/>
      <c r="I28" s="23">
        <f t="shared" si="2"/>
        <v>0</v>
      </c>
      <c r="J28" s="105"/>
      <c r="K28" s="105"/>
    </row>
    <row r="29" spans="1:11" s="11" customFormat="1" ht="61.35" customHeight="1">
      <c r="A29" s="12"/>
      <c r="B29" s="13">
        <v>261</v>
      </c>
      <c r="C29" s="14"/>
      <c r="D29" s="15" t="s">
        <v>29</v>
      </c>
      <c r="E29" s="27" t="s">
        <v>11</v>
      </c>
      <c r="F29" s="89">
        <v>490</v>
      </c>
      <c r="G29" s="89">
        <v>790</v>
      </c>
      <c r="H29" s="22"/>
      <c r="I29" s="23">
        <f t="shared" si="2"/>
        <v>0</v>
      </c>
      <c r="J29" s="105">
        <f t="shared" si="6"/>
        <v>465.5</v>
      </c>
      <c r="K29" s="105">
        <f t="shared" si="7"/>
        <v>441</v>
      </c>
    </row>
    <row r="30" spans="1:11" s="11" customFormat="1" ht="61.35" customHeight="1">
      <c r="A30" s="12"/>
      <c r="B30" s="13">
        <v>73</v>
      </c>
      <c r="C30" s="14"/>
      <c r="D30" s="15" t="s">
        <v>30</v>
      </c>
      <c r="E30" s="27" t="s">
        <v>11</v>
      </c>
      <c r="F30" s="90">
        <v>1090</v>
      </c>
      <c r="G30" s="90">
        <v>1720</v>
      </c>
      <c r="H30" s="22"/>
      <c r="I30" s="23">
        <f t="shared" si="2"/>
        <v>0</v>
      </c>
      <c r="J30" s="105">
        <f t="shared" si="6"/>
        <v>1035.5</v>
      </c>
      <c r="K30" s="105">
        <f t="shared" si="7"/>
        <v>981</v>
      </c>
    </row>
    <row r="31" spans="1:11" s="11" customFormat="1" ht="61.35" customHeight="1">
      <c r="A31" s="12"/>
      <c r="B31" s="13">
        <v>81</v>
      </c>
      <c r="C31" s="14"/>
      <c r="D31" s="15" t="s">
        <v>31</v>
      </c>
      <c r="E31" s="27" t="s">
        <v>11</v>
      </c>
      <c r="F31" s="89">
        <v>430</v>
      </c>
      <c r="G31" s="89">
        <v>680</v>
      </c>
      <c r="H31" s="22"/>
      <c r="I31" s="23">
        <f t="shared" si="2"/>
        <v>0</v>
      </c>
      <c r="J31" s="105">
        <f t="shared" si="6"/>
        <v>408.5</v>
      </c>
      <c r="K31" s="105">
        <f t="shared" si="7"/>
        <v>387</v>
      </c>
    </row>
    <row r="32" spans="1:11" s="11" customFormat="1" ht="61.35" customHeight="1">
      <c r="A32" s="12"/>
      <c r="B32" s="13">
        <v>74</v>
      </c>
      <c r="C32" s="14"/>
      <c r="D32" s="15" t="s">
        <v>32</v>
      </c>
      <c r="E32" s="27" t="s">
        <v>11</v>
      </c>
      <c r="F32" s="89">
        <v>660</v>
      </c>
      <c r="G32" s="90">
        <v>1020</v>
      </c>
      <c r="H32" s="22"/>
      <c r="I32" s="23">
        <f t="shared" si="2"/>
        <v>0</v>
      </c>
      <c r="J32" s="105">
        <f t="shared" si="6"/>
        <v>627</v>
      </c>
      <c r="K32" s="105">
        <f t="shared" si="7"/>
        <v>594</v>
      </c>
    </row>
    <row r="33" spans="1:11" ht="12.75">
      <c r="A33" s="10" t="s">
        <v>33</v>
      </c>
      <c r="B33" s="6"/>
      <c r="C33" s="6"/>
      <c r="D33" s="7"/>
      <c r="E33" s="27"/>
      <c r="F33" s="8"/>
      <c r="G33" s="123"/>
      <c r="H33" s="22"/>
      <c r="I33" s="23">
        <f t="shared" si="2"/>
        <v>0</v>
      </c>
      <c r="J33" s="105"/>
      <c r="K33" s="105"/>
    </row>
    <row r="34" spans="1:11" s="11" customFormat="1" ht="61.35" customHeight="1">
      <c r="A34" s="12"/>
      <c r="B34" s="13">
        <v>77</v>
      </c>
      <c r="C34" s="14"/>
      <c r="D34" s="15" t="s">
        <v>34</v>
      </c>
      <c r="E34" s="27" t="s">
        <v>11</v>
      </c>
      <c r="F34" s="90">
        <v>1090</v>
      </c>
      <c r="G34" s="90">
        <v>1720</v>
      </c>
      <c r="H34" s="22"/>
      <c r="I34" s="23">
        <f t="shared" si="2"/>
        <v>0</v>
      </c>
      <c r="J34" s="105">
        <f t="shared" si="6"/>
        <v>1035.5</v>
      </c>
      <c r="K34" s="105">
        <f t="shared" si="7"/>
        <v>981</v>
      </c>
    </row>
    <row r="35" spans="1:11" s="11" customFormat="1" ht="61.35" customHeight="1">
      <c r="A35" s="12"/>
      <c r="B35" s="13">
        <v>76</v>
      </c>
      <c r="C35" s="14"/>
      <c r="D35" s="15" t="s">
        <v>35</v>
      </c>
      <c r="E35" s="27" t="s">
        <v>11</v>
      </c>
      <c r="F35" s="89">
        <v>590</v>
      </c>
      <c r="G35" s="89">
        <v>900</v>
      </c>
      <c r="H35" s="22"/>
      <c r="I35" s="23">
        <f t="shared" si="2"/>
        <v>0</v>
      </c>
      <c r="J35" s="105">
        <f t="shared" si="6"/>
        <v>560.5</v>
      </c>
      <c r="K35" s="105">
        <f t="shared" si="7"/>
        <v>531</v>
      </c>
    </row>
    <row r="36" spans="1:11" ht="12.75">
      <c r="A36" s="10" t="s">
        <v>88</v>
      </c>
      <c r="B36" s="6"/>
      <c r="C36" s="6"/>
      <c r="D36" s="7"/>
      <c r="E36" s="27"/>
      <c r="F36" s="83"/>
      <c r="G36" s="82"/>
      <c r="H36" s="22"/>
      <c r="I36" s="23">
        <f t="shared" si="2"/>
        <v>0</v>
      </c>
      <c r="J36" s="105"/>
      <c r="K36" s="105"/>
    </row>
    <row r="37" spans="1:11" s="11" customFormat="1" ht="61.35" customHeight="1">
      <c r="A37" s="12"/>
      <c r="B37" s="13">
        <v>265</v>
      </c>
      <c r="C37" s="14"/>
      <c r="D37" s="15" t="s">
        <v>36</v>
      </c>
      <c r="E37" s="27" t="s">
        <v>11</v>
      </c>
      <c r="F37" s="89">
        <v>730</v>
      </c>
      <c r="G37" s="89">
        <v>1140</v>
      </c>
      <c r="H37" s="22"/>
      <c r="I37" s="23">
        <f t="shared" si="2"/>
        <v>0</v>
      </c>
      <c r="J37" s="105">
        <f t="shared" si="6"/>
        <v>693.5</v>
      </c>
      <c r="K37" s="105">
        <f t="shared" si="7"/>
        <v>657</v>
      </c>
    </row>
    <row r="38" spans="1:11" ht="12.75">
      <c r="A38" s="5" t="s">
        <v>71</v>
      </c>
      <c r="B38" s="6"/>
      <c r="C38" s="118" t="s">
        <v>97</v>
      </c>
      <c r="D38" s="7"/>
      <c r="E38" s="25"/>
      <c r="F38" s="8"/>
      <c r="G38" s="123"/>
      <c r="H38" s="22"/>
      <c r="I38" s="23">
        <f>F38*H38</f>
        <v>0</v>
      </c>
    </row>
    <row r="39" spans="1:11" s="11" customFormat="1" ht="61.35" hidden="1" customHeight="1">
      <c r="A39" s="85"/>
      <c r="B39" s="86">
        <v>1956</v>
      </c>
      <c r="C39" s="87"/>
      <c r="D39" s="88" t="s">
        <v>203</v>
      </c>
      <c r="E39" s="178" t="s">
        <v>75</v>
      </c>
      <c r="F39" s="89">
        <v>640</v>
      </c>
      <c r="G39" s="89">
        <v>980</v>
      </c>
      <c r="H39" s="22"/>
      <c r="I39" s="23">
        <f>F39*H39</f>
        <v>0</v>
      </c>
    </row>
    <row r="40" spans="1:11" s="11" customFormat="1" ht="61.35" customHeight="1">
      <c r="A40" s="85"/>
      <c r="B40" s="86">
        <v>101</v>
      </c>
      <c r="C40" s="87"/>
      <c r="D40" s="125" t="s">
        <v>212</v>
      </c>
      <c r="E40" s="178" t="s">
        <v>9</v>
      </c>
      <c r="F40" s="89">
        <v>814</v>
      </c>
      <c r="G40" s="90">
        <v>1160</v>
      </c>
      <c r="H40" s="22"/>
      <c r="I40" s="23">
        <f>F40*H40</f>
        <v>0</v>
      </c>
    </row>
    <row r="41" spans="1:11" s="11" customFormat="1" ht="61.35" hidden="1" customHeight="1">
      <c r="A41" s="85"/>
      <c r="B41" s="86">
        <v>102</v>
      </c>
      <c r="C41" s="87"/>
      <c r="D41" s="125" t="s">
        <v>211</v>
      </c>
      <c r="E41" s="178" t="s">
        <v>75</v>
      </c>
      <c r="F41" s="89">
        <v>750</v>
      </c>
      <c r="G41" s="90">
        <v>1090</v>
      </c>
      <c r="H41" s="22"/>
      <c r="I41" s="23">
        <f t="shared" si="2"/>
        <v>0</v>
      </c>
    </row>
    <row r="42" spans="1:11" s="11" customFormat="1" ht="61.35" hidden="1" customHeight="1">
      <c r="A42" s="85"/>
      <c r="B42" s="86">
        <v>1953</v>
      </c>
      <c r="C42" s="87"/>
      <c r="D42" s="88" t="s">
        <v>204</v>
      </c>
      <c r="E42" s="178" t="s">
        <v>75</v>
      </c>
      <c r="F42" s="89">
        <v>580</v>
      </c>
      <c r="G42" s="89">
        <v>890</v>
      </c>
      <c r="H42" s="22"/>
      <c r="I42" s="23">
        <f>F42*H42</f>
        <v>0</v>
      </c>
    </row>
    <row r="43" spans="1:11" s="11" customFormat="1" ht="61.35" hidden="1" customHeight="1">
      <c r="A43" s="85"/>
      <c r="B43" s="86">
        <v>1954</v>
      </c>
      <c r="C43" s="87"/>
      <c r="D43" s="88" t="s">
        <v>205</v>
      </c>
      <c r="E43" s="178" t="s">
        <v>75</v>
      </c>
      <c r="F43" s="89">
        <v>650</v>
      </c>
      <c r="G43" s="89">
        <v>990</v>
      </c>
      <c r="H43" s="22"/>
      <c r="I43" s="23">
        <f t="shared" si="2"/>
        <v>0</v>
      </c>
    </row>
    <row r="44" spans="1:11" s="11" customFormat="1" ht="61.35" hidden="1" customHeight="1">
      <c r="A44" s="85"/>
      <c r="B44" s="86">
        <v>1958</v>
      </c>
      <c r="C44" s="87"/>
      <c r="D44" s="88" t="s">
        <v>206</v>
      </c>
      <c r="E44" s="178" t="s">
        <v>75</v>
      </c>
      <c r="F44" s="89">
        <v>640</v>
      </c>
      <c r="G44" s="89">
        <v>980</v>
      </c>
      <c r="H44" s="22"/>
      <c r="I44" s="23">
        <f t="shared" si="2"/>
        <v>0</v>
      </c>
    </row>
    <row r="45" spans="1:11" s="11" customFormat="1" ht="61.35" hidden="1" customHeight="1">
      <c r="A45" s="85"/>
      <c r="B45" s="86">
        <v>1959</v>
      </c>
      <c r="C45" s="87"/>
      <c r="D45" s="88" t="s">
        <v>207</v>
      </c>
      <c r="E45" s="178" t="s">
        <v>75</v>
      </c>
      <c r="F45" s="89">
        <v>650</v>
      </c>
      <c r="G45" s="89">
        <v>990</v>
      </c>
      <c r="H45" s="22"/>
      <c r="I45" s="23">
        <f t="shared" si="2"/>
        <v>0</v>
      </c>
    </row>
    <row r="46" spans="1:11" s="11" customFormat="1" ht="61.35" hidden="1" customHeight="1">
      <c r="A46" s="85"/>
      <c r="B46" s="86">
        <v>1955</v>
      </c>
      <c r="C46" s="87"/>
      <c r="D46" s="88" t="s">
        <v>208</v>
      </c>
      <c r="E46" s="178" t="s">
        <v>75</v>
      </c>
      <c r="F46" s="89">
        <v>750</v>
      </c>
      <c r="G46" s="90">
        <v>1090</v>
      </c>
      <c r="H46" s="22"/>
      <c r="I46" s="23">
        <f t="shared" si="2"/>
        <v>0</v>
      </c>
    </row>
    <row r="47" spans="1:11" s="11" customFormat="1" ht="61.35" hidden="1" customHeight="1">
      <c r="A47" s="85"/>
      <c r="B47" s="86">
        <v>1960</v>
      </c>
      <c r="C47" s="87"/>
      <c r="D47" s="88" t="s">
        <v>209</v>
      </c>
      <c r="E47" s="178" t="s">
        <v>75</v>
      </c>
      <c r="F47" s="89">
        <v>650</v>
      </c>
      <c r="G47" s="89">
        <v>990</v>
      </c>
      <c r="H47" s="22"/>
      <c r="I47" s="23">
        <f>F47*H47</f>
        <v>0</v>
      </c>
    </row>
    <row r="48" spans="1:11" s="11" customFormat="1" ht="61.35" hidden="1" customHeight="1">
      <c r="A48" s="85"/>
      <c r="B48" s="86">
        <v>1957</v>
      </c>
      <c r="C48" s="87"/>
      <c r="D48" s="88" t="s">
        <v>210</v>
      </c>
      <c r="E48" s="178" t="s">
        <v>75</v>
      </c>
      <c r="F48" s="89">
        <v>650</v>
      </c>
      <c r="G48" s="89">
        <v>990</v>
      </c>
      <c r="H48" s="22"/>
      <c r="I48" s="23">
        <f>F48*H48</f>
        <v>0</v>
      </c>
    </row>
    <row r="49" spans="1:9" ht="18.75" customHeight="1">
      <c r="A49" s="107" t="s">
        <v>70</v>
      </c>
      <c r="B49" s="6"/>
      <c r="C49" s="119" t="s">
        <v>97</v>
      </c>
      <c r="D49" s="127"/>
      <c r="E49" s="128"/>
      <c r="F49" s="129"/>
      <c r="G49" s="123"/>
      <c r="H49" s="22"/>
      <c r="I49" s="23"/>
    </row>
    <row r="50" spans="1:9" ht="12.75" customHeight="1">
      <c r="A50" s="84" t="s">
        <v>129</v>
      </c>
      <c r="B50" s="79"/>
      <c r="C50" s="126" t="s">
        <v>131</v>
      </c>
      <c r="D50" s="80"/>
      <c r="E50" s="81"/>
      <c r="F50" s="82"/>
      <c r="G50" s="124"/>
      <c r="H50" s="22"/>
      <c r="I50" s="23">
        <f t="shared" ref="I50:I83" si="8">F50*H50</f>
        <v>0</v>
      </c>
    </row>
    <row r="51" spans="1:9" ht="63" customHeight="1">
      <c r="A51" s="85"/>
      <c r="B51" s="86">
        <v>2040</v>
      </c>
      <c r="C51" s="87"/>
      <c r="D51" s="88" t="s">
        <v>111</v>
      </c>
      <c r="E51" s="98" t="s">
        <v>11</v>
      </c>
      <c r="F51" s="89">
        <v>760</v>
      </c>
      <c r="G51" s="90">
        <v>1530</v>
      </c>
      <c r="H51" s="22"/>
      <c r="I51" s="23">
        <f t="shared" si="8"/>
        <v>0</v>
      </c>
    </row>
    <row r="52" spans="1:9" ht="63" customHeight="1">
      <c r="A52" s="85"/>
      <c r="B52" s="86">
        <v>1617</v>
      </c>
      <c r="C52" s="87"/>
      <c r="D52" s="88" t="s">
        <v>112</v>
      </c>
      <c r="E52" s="98" t="s">
        <v>11</v>
      </c>
      <c r="F52" s="89">
        <v>490</v>
      </c>
      <c r="G52" s="89">
        <v>970</v>
      </c>
      <c r="H52" s="22"/>
      <c r="I52" s="23">
        <f t="shared" si="8"/>
        <v>0</v>
      </c>
    </row>
    <row r="53" spans="1:9" ht="63" customHeight="1">
      <c r="A53" s="85"/>
      <c r="B53" s="86">
        <v>1615</v>
      </c>
      <c r="C53" s="87"/>
      <c r="D53" s="88" t="s">
        <v>113</v>
      </c>
      <c r="E53" s="98" t="s">
        <v>9</v>
      </c>
      <c r="F53" s="89">
        <v>310</v>
      </c>
      <c r="G53" s="89">
        <v>630</v>
      </c>
      <c r="H53" s="22"/>
      <c r="I53" s="23">
        <f t="shared" si="8"/>
        <v>0</v>
      </c>
    </row>
    <row r="54" spans="1:9" ht="63" hidden="1" customHeight="1">
      <c r="A54" s="85"/>
      <c r="B54" s="86">
        <v>1612</v>
      </c>
      <c r="C54" s="87"/>
      <c r="D54" s="138" t="s">
        <v>114</v>
      </c>
      <c r="E54" s="98" t="s">
        <v>75</v>
      </c>
      <c r="F54" s="89">
        <v>1700</v>
      </c>
      <c r="G54" s="90">
        <v>2350</v>
      </c>
      <c r="H54" s="22"/>
      <c r="I54" s="23">
        <f t="shared" si="8"/>
        <v>0</v>
      </c>
    </row>
    <row r="55" spans="1:9" ht="12.75" customHeight="1">
      <c r="A55" s="84" t="s">
        <v>130</v>
      </c>
      <c r="B55" s="79"/>
      <c r="C55" s="79" t="s">
        <v>128</v>
      </c>
      <c r="D55" s="80"/>
      <c r="E55" s="81"/>
      <c r="F55" s="82"/>
      <c r="G55" s="124"/>
      <c r="H55" s="22"/>
      <c r="I55" s="23">
        <f t="shared" si="8"/>
        <v>0</v>
      </c>
    </row>
    <row r="56" spans="1:9" ht="63" hidden="1" customHeight="1">
      <c r="A56" s="85"/>
      <c r="B56" s="86">
        <v>2495</v>
      </c>
      <c r="C56" s="87"/>
      <c r="D56" s="138" t="s">
        <v>134</v>
      </c>
      <c r="E56" s="98" t="s">
        <v>75</v>
      </c>
      <c r="F56" s="89">
        <v>250</v>
      </c>
      <c r="G56" s="89">
        <v>390</v>
      </c>
      <c r="H56" s="22"/>
      <c r="I56" s="23">
        <f t="shared" si="8"/>
        <v>0</v>
      </c>
    </row>
    <row r="57" spans="1:9" ht="63" hidden="1" customHeight="1">
      <c r="A57" s="85"/>
      <c r="B57" s="86">
        <v>2497</v>
      </c>
      <c r="C57" s="87"/>
      <c r="D57" s="138" t="s">
        <v>135</v>
      </c>
      <c r="E57" s="98" t="s">
        <v>75</v>
      </c>
      <c r="F57" s="89">
        <v>370</v>
      </c>
      <c r="G57" s="89">
        <v>550</v>
      </c>
      <c r="H57" s="22"/>
      <c r="I57" s="23">
        <f>F57*H57</f>
        <v>0</v>
      </c>
    </row>
    <row r="58" spans="1:9" ht="63" hidden="1" customHeight="1">
      <c r="A58" s="85"/>
      <c r="B58" s="86">
        <v>2503</v>
      </c>
      <c r="C58" s="87"/>
      <c r="D58" s="138" t="s">
        <v>136</v>
      </c>
      <c r="E58" s="98" t="s">
        <v>75</v>
      </c>
      <c r="F58" s="89">
        <v>370</v>
      </c>
      <c r="G58" s="89">
        <v>550</v>
      </c>
      <c r="H58" s="22"/>
      <c r="I58" s="23">
        <f>F58*H58</f>
        <v>0</v>
      </c>
    </row>
    <row r="59" spans="1:9" ht="63" hidden="1" customHeight="1">
      <c r="A59" s="85"/>
      <c r="B59" s="86">
        <v>2496</v>
      </c>
      <c r="C59" s="87"/>
      <c r="D59" s="138" t="s">
        <v>138</v>
      </c>
      <c r="E59" s="98" t="s">
        <v>75</v>
      </c>
      <c r="F59" s="89">
        <v>370</v>
      </c>
      <c r="G59" s="89">
        <v>550</v>
      </c>
      <c r="H59" s="22"/>
      <c r="I59" s="23">
        <f>F59*H59</f>
        <v>0</v>
      </c>
    </row>
    <row r="60" spans="1:9" ht="63" hidden="1" customHeight="1">
      <c r="A60" s="85"/>
      <c r="B60" s="86">
        <v>1610</v>
      </c>
      <c r="C60" s="87"/>
      <c r="D60" s="88" t="s">
        <v>122</v>
      </c>
      <c r="E60" s="98" t="s">
        <v>75</v>
      </c>
      <c r="F60" s="89">
        <v>490</v>
      </c>
      <c r="G60" s="89">
        <v>690</v>
      </c>
      <c r="H60" s="22"/>
      <c r="I60" s="23">
        <f t="shared" si="8"/>
        <v>0</v>
      </c>
    </row>
    <row r="61" spans="1:9" ht="63" hidden="1" customHeight="1">
      <c r="A61" s="85"/>
      <c r="B61" s="86">
        <v>2501</v>
      </c>
      <c r="C61" s="87"/>
      <c r="D61" s="138" t="s">
        <v>137</v>
      </c>
      <c r="E61" s="98" t="s">
        <v>75</v>
      </c>
      <c r="F61" s="89">
        <v>495</v>
      </c>
      <c r="G61" s="89">
        <v>690</v>
      </c>
      <c r="H61" s="22"/>
      <c r="I61" s="23">
        <f>F61*H61</f>
        <v>0</v>
      </c>
    </row>
    <row r="62" spans="1:9" ht="63" hidden="1" customHeight="1">
      <c r="A62" s="85"/>
      <c r="B62" s="86">
        <v>2499</v>
      </c>
      <c r="C62" s="87"/>
      <c r="D62" s="138" t="s">
        <v>139</v>
      </c>
      <c r="E62" s="98" t="s">
        <v>75</v>
      </c>
      <c r="F62" s="89">
        <v>495</v>
      </c>
      <c r="G62" s="89">
        <v>690</v>
      </c>
      <c r="H62" s="22"/>
      <c r="I62" s="23">
        <f t="shared" si="8"/>
        <v>0</v>
      </c>
    </row>
    <row r="63" spans="1:9" ht="63" hidden="1" customHeight="1">
      <c r="A63" s="85"/>
      <c r="B63" s="86">
        <v>2498</v>
      </c>
      <c r="C63" s="87"/>
      <c r="D63" s="138" t="s">
        <v>140</v>
      </c>
      <c r="E63" s="98" t="s">
        <v>75</v>
      </c>
      <c r="F63" s="89">
        <v>495</v>
      </c>
      <c r="G63" s="89">
        <v>690</v>
      </c>
      <c r="H63" s="22"/>
      <c r="I63" s="23">
        <f t="shared" si="8"/>
        <v>0</v>
      </c>
    </row>
    <row r="64" spans="1:9" ht="63" hidden="1" customHeight="1">
      <c r="A64" s="85"/>
      <c r="B64" s="86">
        <v>2491</v>
      </c>
      <c r="C64" s="87"/>
      <c r="D64" s="139" t="s">
        <v>142</v>
      </c>
      <c r="E64" s="98" t="s">
        <v>75</v>
      </c>
      <c r="F64" s="89">
        <v>380</v>
      </c>
      <c r="G64" s="89">
        <v>540</v>
      </c>
      <c r="H64" s="22"/>
      <c r="I64" s="23">
        <f t="shared" si="8"/>
        <v>0</v>
      </c>
    </row>
    <row r="65" spans="1:9" ht="63" customHeight="1">
      <c r="A65" s="85"/>
      <c r="B65" s="86">
        <v>2492</v>
      </c>
      <c r="C65" s="87"/>
      <c r="D65" s="139" t="s">
        <v>143</v>
      </c>
      <c r="E65" s="98" t="s">
        <v>10</v>
      </c>
      <c r="F65" s="89">
        <v>450</v>
      </c>
      <c r="G65" s="89">
        <v>650</v>
      </c>
      <c r="H65" s="22"/>
      <c r="I65" s="23">
        <f t="shared" si="8"/>
        <v>0</v>
      </c>
    </row>
    <row r="66" spans="1:9" ht="63" hidden="1" customHeight="1">
      <c r="A66" s="85"/>
      <c r="B66" s="86">
        <v>2110</v>
      </c>
      <c r="C66" s="87"/>
      <c r="D66" s="138" t="s">
        <v>124</v>
      </c>
      <c r="E66" s="98" t="s">
        <v>8</v>
      </c>
      <c r="F66" s="89">
        <v>650</v>
      </c>
      <c r="G66" s="89">
        <v>920</v>
      </c>
      <c r="H66" s="22"/>
      <c r="I66" s="23">
        <f t="shared" si="8"/>
        <v>0</v>
      </c>
    </row>
    <row r="67" spans="1:9" ht="63" customHeight="1">
      <c r="A67" s="85"/>
      <c r="B67" s="86">
        <v>2502</v>
      </c>
      <c r="C67" s="87"/>
      <c r="D67" s="125" t="s">
        <v>126</v>
      </c>
      <c r="E67" s="98" t="s">
        <v>9</v>
      </c>
      <c r="F67" s="89">
        <v>490</v>
      </c>
      <c r="G67" s="89">
        <v>715</v>
      </c>
      <c r="H67" s="22"/>
      <c r="I67" s="23">
        <f t="shared" si="8"/>
        <v>0</v>
      </c>
    </row>
    <row r="68" spans="1:9" ht="63" customHeight="1">
      <c r="A68" s="85"/>
      <c r="B68" s="86">
        <v>2500</v>
      </c>
      <c r="C68" s="87"/>
      <c r="D68" s="125" t="s">
        <v>125</v>
      </c>
      <c r="E68" s="98" t="s">
        <v>9</v>
      </c>
      <c r="F68" s="89">
        <v>680</v>
      </c>
      <c r="G68" s="89">
        <v>980</v>
      </c>
      <c r="H68" s="22"/>
      <c r="I68" s="23">
        <f t="shared" si="8"/>
        <v>0</v>
      </c>
    </row>
    <row r="69" spans="1:9" ht="63" hidden="1" customHeight="1">
      <c r="A69" s="85"/>
      <c r="B69" s="86">
        <v>2494</v>
      </c>
      <c r="C69" s="87"/>
      <c r="D69" s="125" t="s">
        <v>127</v>
      </c>
      <c r="E69" s="98" t="s">
        <v>75</v>
      </c>
      <c r="F69" s="90">
        <v>1030</v>
      </c>
      <c r="G69" s="90">
        <v>1420</v>
      </c>
      <c r="H69" s="22"/>
      <c r="I69" s="23">
        <f t="shared" si="8"/>
        <v>0</v>
      </c>
    </row>
    <row r="70" spans="1:9" ht="63" customHeight="1">
      <c r="A70" s="85"/>
      <c r="B70" s="86">
        <v>2041</v>
      </c>
      <c r="C70" s="87"/>
      <c r="D70" s="138" t="s">
        <v>287</v>
      </c>
      <c r="E70" s="98" t="s">
        <v>9</v>
      </c>
      <c r="F70" s="90">
        <v>1020</v>
      </c>
      <c r="G70" s="90">
        <v>1450</v>
      </c>
      <c r="H70" s="22"/>
      <c r="I70" s="23">
        <f t="shared" si="8"/>
        <v>0</v>
      </c>
    </row>
    <row r="71" spans="1:9" ht="63" hidden="1" customHeight="1">
      <c r="A71" s="85"/>
      <c r="B71" s="86">
        <v>2042</v>
      </c>
      <c r="C71" s="87"/>
      <c r="D71" s="138" t="s">
        <v>288</v>
      </c>
      <c r="E71" s="98" t="s">
        <v>75</v>
      </c>
      <c r="F71" s="89">
        <v>930</v>
      </c>
      <c r="G71" s="89">
        <v>1320</v>
      </c>
      <c r="H71" s="22"/>
      <c r="I71" s="23">
        <f t="shared" si="8"/>
        <v>0</v>
      </c>
    </row>
    <row r="72" spans="1:9" ht="63" hidden="1" customHeight="1">
      <c r="A72" s="85"/>
      <c r="B72" s="86">
        <v>2122</v>
      </c>
      <c r="C72" s="87"/>
      <c r="D72" s="138" t="s">
        <v>121</v>
      </c>
      <c r="E72" s="98" t="s">
        <v>75</v>
      </c>
      <c r="F72" s="89">
        <v>1120</v>
      </c>
      <c r="G72" s="90">
        <v>1490</v>
      </c>
      <c r="H72" s="22"/>
      <c r="I72" s="23">
        <f t="shared" si="8"/>
        <v>0</v>
      </c>
    </row>
    <row r="73" spans="1:9" ht="63" hidden="1" customHeight="1">
      <c r="A73" s="85"/>
      <c r="B73" s="86">
        <v>1611</v>
      </c>
      <c r="C73" s="87"/>
      <c r="D73" s="138" t="s">
        <v>117</v>
      </c>
      <c r="E73" s="98" t="s">
        <v>75</v>
      </c>
      <c r="F73" s="89">
        <v>1280</v>
      </c>
      <c r="G73" s="90">
        <v>1800</v>
      </c>
      <c r="H73" s="22"/>
      <c r="I73" s="23">
        <f t="shared" si="8"/>
        <v>0</v>
      </c>
    </row>
    <row r="74" spans="1:9" ht="63" hidden="1" customHeight="1">
      <c r="A74" s="85"/>
      <c r="B74" s="86">
        <v>2043</v>
      </c>
      <c r="C74" s="87"/>
      <c r="D74" s="138" t="s">
        <v>118</v>
      </c>
      <c r="E74" s="98" t="s">
        <v>75</v>
      </c>
      <c r="F74" s="89">
        <v>1280</v>
      </c>
      <c r="G74" s="90">
        <v>1800</v>
      </c>
      <c r="H74" s="22"/>
      <c r="I74" s="23">
        <f t="shared" si="8"/>
        <v>0</v>
      </c>
    </row>
    <row r="75" spans="1:9" ht="63" hidden="1" customHeight="1">
      <c r="A75" s="85"/>
      <c r="B75" s="86">
        <v>2490</v>
      </c>
      <c r="C75" s="87"/>
      <c r="D75" s="138" t="s">
        <v>133</v>
      </c>
      <c r="E75" s="98" t="s">
        <v>75</v>
      </c>
      <c r="F75" s="89">
        <v>1280</v>
      </c>
      <c r="G75" s="90">
        <v>1790</v>
      </c>
      <c r="H75" s="22"/>
      <c r="I75" s="23">
        <f t="shared" si="8"/>
        <v>0</v>
      </c>
    </row>
    <row r="76" spans="1:9" ht="63" hidden="1" customHeight="1">
      <c r="A76" s="85"/>
      <c r="B76" s="86">
        <v>2123</v>
      </c>
      <c r="C76" s="87"/>
      <c r="D76" s="138" t="s">
        <v>123</v>
      </c>
      <c r="E76" s="98" t="s">
        <v>75</v>
      </c>
      <c r="F76" s="89">
        <v>1550</v>
      </c>
      <c r="G76" s="124">
        <v>2190</v>
      </c>
      <c r="H76" s="22"/>
      <c r="I76" s="23">
        <f t="shared" si="8"/>
        <v>0</v>
      </c>
    </row>
    <row r="77" spans="1:9" ht="63" hidden="1" customHeight="1">
      <c r="A77" s="85"/>
      <c r="B77" s="86">
        <v>1613</v>
      </c>
      <c r="C77" s="87"/>
      <c r="D77" s="138" t="s">
        <v>115</v>
      </c>
      <c r="E77" s="98" t="s">
        <v>75</v>
      </c>
      <c r="F77" s="90">
        <v>2200</v>
      </c>
      <c r="G77" s="90">
        <v>2990</v>
      </c>
      <c r="H77" s="22"/>
      <c r="I77" s="23">
        <f t="shared" si="8"/>
        <v>0</v>
      </c>
    </row>
    <row r="78" spans="1:9" ht="63" customHeight="1">
      <c r="A78" s="85"/>
      <c r="B78" s="86">
        <v>2092</v>
      </c>
      <c r="C78" s="87"/>
      <c r="D78" s="138" t="s">
        <v>116</v>
      </c>
      <c r="E78" s="87" t="s">
        <v>10</v>
      </c>
      <c r="F78" s="90">
        <v>2500</v>
      </c>
      <c r="G78" s="90">
        <v>3290</v>
      </c>
      <c r="H78" s="22"/>
      <c r="I78" s="23">
        <f t="shared" si="8"/>
        <v>0</v>
      </c>
    </row>
    <row r="79" spans="1:9" ht="63" hidden="1" customHeight="1">
      <c r="A79" s="85"/>
      <c r="B79" s="86">
        <v>1614</v>
      </c>
      <c r="C79" s="87"/>
      <c r="D79" s="138" t="s">
        <v>119</v>
      </c>
      <c r="E79" s="98" t="s">
        <v>75</v>
      </c>
      <c r="F79" s="90">
        <v>2500</v>
      </c>
      <c r="G79" s="124">
        <v>3400</v>
      </c>
      <c r="H79" s="22"/>
      <c r="I79" s="23">
        <f t="shared" si="8"/>
        <v>0</v>
      </c>
    </row>
    <row r="80" spans="1:9" ht="63" hidden="1" customHeight="1">
      <c r="A80" s="85"/>
      <c r="B80" s="86">
        <v>2493</v>
      </c>
      <c r="C80" s="87"/>
      <c r="D80" s="138" t="s">
        <v>141</v>
      </c>
      <c r="E80" s="98" t="s">
        <v>75</v>
      </c>
      <c r="F80" s="90">
        <v>2600</v>
      </c>
      <c r="G80" s="90">
        <v>3390</v>
      </c>
      <c r="H80" s="22"/>
      <c r="I80" s="23">
        <f t="shared" si="8"/>
        <v>0</v>
      </c>
    </row>
    <row r="81" spans="1:9" ht="63" hidden="1" customHeight="1">
      <c r="A81" s="85"/>
      <c r="B81" s="86">
        <v>2044</v>
      </c>
      <c r="C81" s="87"/>
      <c r="D81" s="138" t="s">
        <v>120</v>
      </c>
      <c r="E81" s="98" t="s">
        <v>8</v>
      </c>
      <c r="F81" s="90">
        <v>8250</v>
      </c>
      <c r="G81" s="90">
        <v>9880</v>
      </c>
      <c r="H81" s="22"/>
      <c r="I81" s="23">
        <f t="shared" si="8"/>
        <v>0</v>
      </c>
    </row>
    <row r="82" spans="1:9" ht="12.75" customHeight="1">
      <c r="A82" s="84" t="s">
        <v>73</v>
      </c>
      <c r="B82" s="79"/>
      <c r="C82" s="79"/>
      <c r="D82" s="80"/>
      <c r="E82" s="81"/>
      <c r="F82" s="82"/>
      <c r="G82" s="124"/>
      <c r="H82" s="22"/>
      <c r="I82" s="23">
        <f t="shared" si="8"/>
        <v>0</v>
      </c>
    </row>
    <row r="83" spans="1:9" ht="63" hidden="1" customHeight="1">
      <c r="A83" s="85"/>
      <c r="B83" s="86">
        <v>2119</v>
      </c>
      <c r="C83" s="87"/>
      <c r="D83" s="88" t="s">
        <v>74</v>
      </c>
      <c r="E83" s="98" t="s">
        <v>75</v>
      </c>
      <c r="F83" s="89">
        <v>450</v>
      </c>
      <c r="G83" s="124">
        <v>650</v>
      </c>
      <c r="H83" s="22"/>
      <c r="I83" s="23">
        <f t="shared" si="8"/>
        <v>0</v>
      </c>
    </row>
  </sheetData>
  <autoFilter ref="E1:E83">
    <filterColumn colId="0">
      <filters blank="1">
        <filter val="Достаточно"/>
        <filter val="Мало"/>
        <filter val="Много"/>
        <filter val="Опт от 6 шт."/>
        <filter val="Смотреть Видео"/>
      </filters>
    </filterColumn>
  </autoFilter>
  <mergeCells count="11">
    <mergeCell ref="J2:J3"/>
    <mergeCell ref="K2:K3"/>
    <mergeCell ref="G2:G3"/>
    <mergeCell ref="H2:H3"/>
    <mergeCell ref="I2:I3"/>
    <mergeCell ref="F2:F3"/>
    <mergeCell ref="A2:A3"/>
    <mergeCell ref="B2:B3"/>
    <mergeCell ref="C2:C3"/>
    <mergeCell ref="D2:D3"/>
    <mergeCell ref="E2:E3"/>
  </mergeCells>
  <hyperlinks>
    <hyperlink ref="C4" r:id="rId1"/>
    <hyperlink ref="C22" r:id="rId2"/>
    <hyperlink ref="C38" r:id="rId3"/>
    <hyperlink ref="C49" r:id="rId4"/>
    <hyperlink ref="D73" r:id="rId5"/>
    <hyperlink ref="D74" r:id="rId6"/>
    <hyperlink ref="D75" r:id="rId7"/>
    <hyperlink ref="D72" r:id="rId8"/>
    <hyperlink ref="D70" r:id="rId9"/>
    <hyperlink ref="D71" r:id="rId10"/>
    <hyperlink ref="D76" r:id="rId11"/>
    <hyperlink ref="D56" r:id="rId12"/>
    <hyperlink ref="D57" r:id="rId13"/>
    <hyperlink ref="D58" r:id="rId14"/>
    <hyperlink ref="D61" r:id="rId15"/>
    <hyperlink ref="D59" r:id="rId16"/>
    <hyperlink ref="D62" r:id="rId17"/>
    <hyperlink ref="D63" r:id="rId18"/>
    <hyperlink ref="D64" r:id="rId19" display="Воздушный змей Bausatz Kid`s Creation NEW            змея можно разрисовывать самому, прилагаются фломастеры"/>
    <hyperlink ref="D65" r:id="rId20" display="Creative Line: Sleddy Kid`s Creation NEW                       змея можно разрисовывать самому, прилагаются фломастеры"/>
    <hyperlink ref="D66" r:id="rId21"/>
    <hyperlink ref="D80" r:id="rId22"/>
    <hyperlink ref="D54" r:id="rId23"/>
    <hyperlink ref="D79" r:id="rId24"/>
    <hyperlink ref="D81" r:id="rId25"/>
    <hyperlink ref="D78" r:id="rId26"/>
    <hyperlink ref="D77" r:id="rId27"/>
    <hyperlink ref="E13" r:id="rId28"/>
  </hyperlinks>
  <pageMargins left="0.75" right="0.75" top="1" bottom="1" header="0.5" footer="0.5"/>
  <pageSetup paperSize="9" orientation="portrait" horizontalDpi="300" verticalDpi="300" r:id="rId29"/>
  <drawing r:id="rId3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3" filterMode="1">
    <tabColor theme="5" tint="0.39997558519241921"/>
    <outlinePr summaryBelow="0" summaryRight="0"/>
    <pageSetUpPr autoPageBreaks="0"/>
  </sheetPr>
  <dimension ref="A1:K71"/>
  <sheetViews>
    <sheetView workbookViewId="0">
      <pane ySplit="4" topLeftCell="A5" activePane="bottomLeft" state="frozen"/>
      <selection activeCell="D11" sqref="D11"/>
      <selection pane="bottomLeft" activeCell="E8" sqref="E8"/>
    </sheetView>
  </sheetViews>
  <sheetFormatPr defaultColWidth="10.6640625" defaultRowHeight="11.25"/>
  <cols>
    <col min="1" max="1" width="20.1640625" style="1" customWidth="1"/>
    <col min="2" max="2" width="10.33203125" style="1" customWidth="1"/>
    <col min="3" max="3" width="12.33203125" style="1" customWidth="1"/>
    <col min="4" max="4" width="52" style="1" customWidth="1"/>
    <col min="5" max="5" width="15.6640625" style="24" customWidth="1"/>
    <col min="6" max="7" width="17.33203125" style="2" customWidth="1"/>
    <col min="8" max="8" width="13.6640625" style="1" customWidth="1"/>
    <col min="9" max="9" width="12.1640625" style="1" customWidth="1"/>
    <col min="10" max="10" width="12.1640625" customWidth="1"/>
    <col min="11" max="11" width="13.83203125" customWidth="1"/>
  </cols>
  <sheetData>
    <row r="1" spans="1:11" s="1" customFormat="1" ht="34.5" customHeight="1" thickBot="1">
      <c r="D1" s="3" t="str">
        <f>Итого!D1</f>
        <v>Прайс-лист товаров на 05 апреля 2016 г.</v>
      </c>
      <c r="E1" s="24"/>
      <c r="H1" s="20" t="s">
        <v>49</v>
      </c>
      <c r="I1" s="21">
        <f>SUBTOTAL(9,I7:I14)</f>
        <v>0</v>
      </c>
    </row>
    <row r="2" spans="1:11" ht="12" thickBot="1">
      <c r="D2" s="1" t="s">
        <v>0</v>
      </c>
    </row>
    <row r="3" spans="1:11" s="4" customFormat="1" ht="18.600000000000001" customHeight="1">
      <c r="A3" s="288" t="s">
        <v>1</v>
      </c>
      <c r="B3" s="286" t="s">
        <v>2</v>
      </c>
      <c r="C3" s="286" t="s">
        <v>3</v>
      </c>
      <c r="D3" s="288" t="s">
        <v>4</v>
      </c>
      <c r="E3" s="290"/>
      <c r="F3" s="288" t="s">
        <v>5</v>
      </c>
      <c r="G3" s="275" t="s">
        <v>91</v>
      </c>
      <c r="H3" s="286" t="s">
        <v>7</v>
      </c>
      <c r="I3" s="303" t="s">
        <v>267</v>
      </c>
    </row>
    <row r="4" spans="1:11" s="1" customFormat="1" ht="20.25" customHeight="1" thickBot="1">
      <c r="A4" s="288"/>
      <c r="B4" s="286"/>
      <c r="C4" s="286"/>
      <c r="D4" s="288"/>
      <c r="E4" s="290"/>
      <c r="F4" s="288"/>
      <c r="G4" s="276"/>
      <c r="H4" s="286"/>
      <c r="I4" s="304"/>
    </row>
    <row r="5" spans="1:11" ht="12.75">
      <c r="A5" s="10" t="s">
        <v>273</v>
      </c>
      <c r="B5" s="6"/>
      <c r="C5" s="6"/>
      <c r="D5" s="7"/>
      <c r="E5" s="25"/>
      <c r="F5" s="8"/>
      <c r="G5" s="9"/>
      <c r="H5" s="71"/>
      <c r="I5" s="94">
        <f t="shared" ref="I5:I6" si="0">F5*H5</f>
        <v>0</v>
      </c>
    </row>
    <row r="6" spans="1:11" ht="18" customHeight="1">
      <c r="A6" s="10" t="s">
        <v>255</v>
      </c>
      <c r="B6" s="79"/>
      <c r="C6" s="79"/>
      <c r="D6" s="182" t="s">
        <v>159</v>
      </c>
      <c r="E6" s="81"/>
      <c r="F6" s="82"/>
      <c r="G6" s="83"/>
      <c r="H6" s="71"/>
      <c r="I6" s="94">
        <f t="shared" si="0"/>
        <v>0</v>
      </c>
      <c r="J6" s="105" t="s">
        <v>253</v>
      </c>
      <c r="K6" s="105" t="s">
        <v>254</v>
      </c>
    </row>
    <row r="7" spans="1:11" s="99" customFormat="1" ht="84.6" customHeight="1">
      <c r="A7" s="12"/>
      <c r="B7" s="13">
        <v>1141</v>
      </c>
      <c r="C7" s="14"/>
      <c r="D7" s="19" t="s">
        <v>274</v>
      </c>
      <c r="E7" s="253" t="s">
        <v>299</v>
      </c>
      <c r="F7" s="168">
        <v>650</v>
      </c>
      <c r="G7" s="168">
        <v>990</v>
      </c>
      <c r="H7" s="22"/>
      <c r="I7" s="23">
        <f>F7*H7</f>
        <v>0</v>
      </c>
      <c r="J7" s="105">
        <f>F7*0.95</f>
        <v>617.5</v>
      </c>
      <c r="K7" s="105">
        <f>F7*0.9</f>
        <v>585</v>
      </c>
    </row>
    <row r="8" spans="1:11" s="99" customFormat="1" ht="82.15" customHeight="1">
      <c r="A8" s="12"/>
      <c r="B8" s="13">
        <v>1140</v>
      </c>
      <c r="C8" s="14"/>
      <c r="D8" s="19" t="s">
        <v>275</v>
      </c>
      <c r="E8" s="253" t="s">
        <v>299</v>
      </c>
      <c r="F8" s="168">
        <v>1090</v>
      </c>
      <c r="G8" s="168">
        <v>1690</v>
      </c>
      <c r="H8" s="22"/>
      <c r="I8" s="23">
        <f>F8*H8</f>
        <v>0</v>
      </c>
      <c r="J8" s="105">
        <f>F8*0.95</f>
        <v>1035.5</v>
      </c>
      <c r="K8" s="105">
        <f>F8*0.9</f>
        <v>981</v>
      </c>
    </row>
    <row r="9" spans="1:11" ht="12">
      <c r="A9" s="10" t="s">
        <v>132</v>
      </c>
      <c r="B9" s="6"/>
      <c r="C9" s="6"/>
      <c r="D9" s="7"/>
      <c r="E9" s="25"/>
      <c r="F9" s="8"/>
      <c r="G9" s="9"/>
      <c r="H9" s="29"/>
      <c r="I9" s="94">
        <f t="shared" ref="I9:I14" si="1">F9*H9</f>
        <v>0</v>
      </c>
      <c r="J9" s="105" t="s">
        <v>253</v>
      </c>
      <c r="K9" s="105" t="s">
        <v>254</v>
      </c>
    </row>
    <row r="10" spans="1:11" s="11" customFormat="1" ht="61.35" customHeight="1">
      <c r="A10" s="12"/>
      <c r="B10" s="17">
        <v>1126</v>
      </c>
      <c r="C10" s="14"/>
      <c r="D10" s="15" t="s">
        <v>50</v>
      </c>
      <c r="E10" s="26" t="s">
        <v>48</v>
      </c>
      <c r="F10" s="168">
        <v>312</v>
      </c>
      <c r="G10" s="168">
        <v>490</v>
      </c>
      <c r="H10" s="71"/>
      <c r="I10" s="94">
        <f t="shared" si="1"/>
        <v>0</v>
      </c>
      <c r="J10" s="105">
        <f>F10*0.95</f>
        <v>296.39999999999998</v>
      </c>
      <c r="K10" s="105">
        <f>F10*0.9</f>
        <v>280.8</v>
      </c>
    </row>
    <row r="11" spans="1:11" s="11" customFormat="1" ht="52.5" hidden="1" customHeight="1">
      <c r="A11" s="72"/>
      <c r="B11" s="17">
        <v>1127</v>
      </c>
      <c r="C11" s="14"/>
      <c r="D11" s="15" t="s">
        <v>19</v>
      </c>
      <c r="E11" s="26" t="s">
        <v>75</v>
      </c>
      <c r="F11" s="168">
        <v>420</v>
      </c>
      <c r="G11" s="168">
        <v>650</v>
      </c>
      <c r="H11" s="71"/>
      <c r="I11" s="94">
        <f t="shared" si="1"/>
        <v>0</v>
      </c>
      <c r="J11" s="105">
        <f>F11*0.95</f>
        <v>399</v>
      </c>
      <c r="K11" s="105">
        <f>F11*0.9</f>
        <v>378</v>
      </c>
    </row>
    <row r="12" spans="1:11" s="11" customFormat="1" ht="61.35" hidden="1" customHeight="1">
      <c r="A12" s="12"/>
      <c r="B12" s="17">
        <v>1128</v>
      </c>
      <c r="C12" s="14"/>
      <c r="D12" s="15" t="s">
        <v>51</v>
      </c>
      <c r="E12" s="26" t="s">
        <v>75</v>
      </c>
      <c r="F12" s="168">
        <v>600</v>
      </c>
      <c r="G12" s="168">
        <v>990</v>
      </c>
      <c r="H12" s="71"/>
      <c r="I12" s="94">
        <f t="shared" si="1"/>
        <v>0</v>
      </c>
      <c r="J12" s="105">
        <f>F12*0.95</f>
        <v>570</v>
      </c>
      <c r="K12" s="105">
        <f>F12*0.9</f>
        <v>540</v>
      </c>
    </row>
    <row r="13" spans="1:11" s="11" customFormat="1" ht="61.35" customHeight="1">
      <c r="A13" s="12"/>
      <c r="B13" s="17">
        <v>1129</v>
      </c>
      <c r="C13" s="14"/>
      <c r="D13" s="15" t="s">
        <v>20</v>
      </c>
      <c r="E13" s="26" t="s">
        <v>48</v>
      </c>
      <c r="F13" s="168">
        <v>828</v>
      </c>
      <c r="G13" s="252">
        <v>1300</v>
      </c>
      <c r="H13" s="71"/>
      <c r="I13" s="94">
        <f t="shared" si="1"/>
        <v>0</v>
      </c>
      <c r="J13" s="105">
        <f>F13*0.95</f>
        <v>786.59999999999991</v>
      </c>
      <c r="K13" s="105">
        <f>F13*0.9</f>
        <v>745.2</v>
      </c>
    </row>
    <row r="14" spans="1:11" s="11" customFormat="1" ht="61.35" hidden="1" customHeight="1">
      <c r="A14" s="12"/>
      <c r="B14" s="17">
        <v>1130</v>
      </c>
      <c r="C14" s="14"/>
      <c r="D14" s="15" t="s">
        <v>21</v>
      </c>
      <c r="E14" s="26" t="s">
        <v>75</v>
      </c>
      <c r="F14" s="89">
        <v>350</v>
      </c>
      <c r="G14" s="89">
        <v>590</v>
      </c>
      <c r="H14" s="71"/>
      <c r="I14" s="94">
        <f t="shared" si="1"/>
        <v>0</v>
      </c>
      <c r="J14" s="105">
        <f>F14*0.95</f>
        <v>332.5</v>
      </c>
      <c r="K14" s="105">
        <f>F14*0.9</f>
        <v>315</v>
      </c>
    </row>
    <row r="16" spans="1:11">
      <c r="G16" s="95"/>
    </row>
    <row r="17" spans="7:7">
      <c r="G17" s="95"/>
    </row>
    <row r="18" spans="7:7">
      <c r="G18" s="95"/>
    </row>
    <row r="19" spans="7:7">
      <c r="G19" s="95"/>
    </row>
    <row r="20" spans="7:7">
      <c r="G20" s="93"/>
    </row>
    <row r="21" spans="7:7">
      <c r="G21" s="95"/>
    </row>
    <row r="22" spans="7:7">
      <c r="G22" s="95"/>
    </row>
    <row r="23" spans="7:7">
      <c r="G23" s="95"/>
    </row>
    <row r="24" spans="7:7">
      <c r="G24" s="95"/>
    </row>
    <row r="25" spans="7:7">
      <c r="G25" s="95"/>
    </row>
    <row r="26" spans="7:7">
      <c r="G26" s="95"/>
    </row>
    <row r="27" spans="7:7">
      <c r="G27" s="95"/>
    </row>
    <row r="28" spans="7:7">
      <c r="G28" s="95"/>
    </row>
    <row r="29" spans="7:7">
      <c r="G29" s="95"/>
    </row>
    <row r="30" spans="7:7">
      <c r="G30" s="95"/>
    </row>
    <row r="31" spans="7:7">
      <c r="G31" s="95"/>
    </row>
    <row r="32" spans="7:7">
      <c r="G32" s="93"/>
    </row>
    <row r="33" spans="7:7">
      <c r="G33" s="95"/>
    </row>
    <row r="34" spans="7:7">
      <c r="G34" s="95"/>
    </row>
    <row r="35" spans="7:7">
      <c r="G35" s="95"/>
    </row>
    <row r="36" spans="7:7">
      <c r="G36" s="95"/>
    </row>
    <row r="37" spans="7:7">
      <c r="G37" s="95"/>
    </row>
    <row r="38" spans="7:7">
      <c r="G38" s="95"/>
    </row>
    <row r="39" spans="7:7">
      <c r="G39" s="95"/>
    </row>
    <row r="40" spans="7:7">
      <c r="G40" s="95"/>
    </row>
    <row r="41" spans="7:7">
      <c r="G41" s="95"/>
    </row>
    <row r="42" spans="7:7">
      <c r="G42" s="93"/>
    </row>
    <row r="43" spans="7:7">
      <c r="G43" s="95"/>
    </row>
    <row r="44" spans="7:7">
      <c r="G44" s="95"/>
    </row>
    <row r="45" spans="7:7">
      <c r="G45" s="95"/>
    </row>
    <row r="46" spans="7:7">
      <c r="G46" s="95"/>
    </row>
    <row r="47" spans="7:7">
      <c r="G47" s="95"/>
    </row>
    <row r="48" spans="7:7">
      <c r="G48" s="95"/>
    </row>
    <row r="49" spans="7:7">
      <c r="G49" s="95"/>
    </row>
    <row r="50" spans="7:7">
      <c r="G50" s="95"/>
    </row>
    <row r="51" spans="7:7">
      <c r="G51" s="95"/>
    </row>
    <row r="52" spans="7:7">
      <c r="G52" s="96"/>
    </row>
    <row r="53" spans="7:7">
      <c r="G53" s="93"/>
    </row>
    <row r="54" spans="7:7">
      <c r="G54" s="95"/>
    </row>
    <row r="55" spans="7:7">
      <c r="G55" s="95"/>
    </row>
    <row r="56" spans="7:7">
      <c r="G56" s="95"/>
    </row>
    <row r="57" spans="7:7">
      <c r="G57" s="95"/>
    </row>
    <row r="58" spans="7:7">
      <c r="G58" s="95"/>
    </row>
    <row r="59" spans="7:7">
      <c r="G59" s="95"/>
    </row>
    <row r="60" spans="7:7">
      <c r="G60" s="95"/>
    </row>
    <row r="61" spans="7:7">
      <c r="G61" s="95"/>
    </row>
    <row r="62" spans="7:7">
      <c r="G62" s="95"/>
    </row>
    <row r="63" spans="7:7">
      <c r="G63" s="93"/>
    </row>
    <row r="64" spans="7:7">
      <c r="G64" s="95"/>
    </row>
    <row r="65" spans="7:7">
      <c r="G65" s="95"/>
    </row>
    <row r="66" spans="7:7">
      <c r="G66" s="95"/>
    </row>
    <row r="67" spans="7:7">
      <c r="G67" s="95"/>
    </row>
    <row r="68" spans="7:7">
      <c r="G68" s="95"/>
    </row>
    <row r="69" spans="7:7">
      <c r="G69" s="95"/>
    </row>
    <row r="70" spans="7:7">
      <c r="G70" s="95"/>
    </row>
    <row r="71" spans="7:7">
      <c r="G71" s="96"/>
    </row>
  </sheetData>
  <autoFilter ref="E1:E14">
    <filterColumn colId="0">
      <filters blank="1">
        <filter val="Опт от 3 шт."/>
        <filter val="Приход апрель 2016"/>
      </filters>
    </filterColumn>
  </autoFilter>
  <mergeCells count="9">
    <mergeCell ref="F3:F4"/>
    <mergeCell ref="G3:G4"/>
    <mergeCell ref="H3:H4"/>
    <mergeCell ref="I3:I4"/>
    <mergeCell ref="A3:A4"/>
    <mergeCell ref="B3:B4"/>
    <mergeCell ref="C3:C4"/>
    <mergeCell ref="D3:D4"/>
    <mergeCell ref="E3:E4"/>
  </mergeCells>
  <hyperlinks>
    <hyperlink ref="D6" r:id="rId1"/>
  </hyperlinks>
  <pageMargins left="0.75" right="0.75" top="1" bottom="1" header="0.5" footer="0.5"/>
  <pageSetup paperSize="9" orientation="portrait" horizontalDpi="300" verticalDpi="30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9">
    <tabColor rgb="FF7030A0"/>
    <outlinePr summaryBelow="0" summaryRight="0"/>
    <pageSetUpPr autoPageBreaks="0"/>
  </sheetPr>
  <dimension ref="A1:M9"/>
  <sheetViews>
    <sheetView workbookViewId="0">
      <pane ySplit="4" topLeftCell="A5" activePane="bottomLeft" state="frozen"/>
      <selection pane="bottomLeft" activeCell="E20" sqref="E20"/>
    </sheetView>
  </sheetViews>
  <sheetFormatPr defaultColWidth="10.6640625" defaultRowHeight="11.25"/>
  <cols>
    <col min="1" max="1" width="15" style="1" customWidth="1"/>
    <col min="2" max="2" width="10.33203125" style="1" customWidth="1"/>
    <col min="3" max="3" width="12.33203125" style="1" customWidth="1"/>
    <col min="4" max="4" width="52" style="1" customWidth="1"/>
    <col min="5" max="5" width="15" style="24" customWidth="1"/>
    <col min="6" max="7" width="17.33203125" style="2" customWidth="1"/>
    <col min="8" max="8" width="13.6640625" style="1" customWidth="1"/>
    <col min="9" max="9" width="11.33203125" style="1" customWidth="1"/>
    <col min="10" max="10" width="12.5" customWidth="1"/>
    <col min="11" max="11" width="12.1640625" customWidth="1"/>
    <col min="12" max="12" width="11.5" customWidth="1"/>
    <col min="13" max="13" width="13.6640625" customWidth="1"/>
  </cols>
  <sheetData>
    <row r="1" spans="1:13" s="1" customFormat="1" ht="34.5" customHeight="1" thickBot="1">
      <c r="D1" s="3" t="str">
        <f>Итого!D1</f>
        <v>Прайс-лист товаров на 05 апреля 2016 г.</v>
      </c>
      <c r="E1" s="24"/>
      <c r="H1" s="20" t="s">
        <v>49</v>
      </c>
      <c r="I1" s="21">
        <f>SUBTOTAL(9,I6:I6)</f>
        <v>0</v>
      </c>
    </row>
    <row r="2" spans="1:13">
      <c r="D2" s="1" t="s">
        <v>0</v>
      </c>
    </row>
    <row r="3" spans="1:13" s="4" customFormat="1" ht="18.600000000000001" customHeight="1" thickBot="1">
      <c r="A3" s="288" t="s">
        <v>1</v>
      </c>
      <c r="B3" s="286" t="s">
        <v>2</v>
      </c>
      <c r="C3" s="286" t="s">
        <v>3</v>
      </c>
      <c r="D3" s="288" t="s">
        <v>4</v>
      </c>
      <c r="E3" s="290"/>
      <c r="F3" s="288" t="s">
        <v>5</v>
      </c>
      <c r="G3" s="305" t="s">
        <v>91</v>
      </c>
      <c r="H3" s="288" t="s">
        <v>7</v>
      </c>
      <c r="I3" s="288" t="s">
        <v>267</v>
      </c>
    </row>
    <row r="4" spans="1:13" s="1" customFormat="1" ht="20.25" customHeight="1">
      <c r="A4" s="288"/>
      <c r="B4" s="286"/>
      <c r="C4" s="286"/>
      <c r="D4" s="288"/>
      <c r="E4" s="290"/>
      <c r="F4" s="288"/>
      <c r="G4" s="295"/>
      <c r="H4" s="288"/>
      <c r="I4" s="286"/>
      <c r="J4" s="225" t="s">
        <v>264</v>
      </c>
      <c r="K4" s="225" t="s">
        <v>264</v>
      </c>
      <c r="L4" s="225" t="s">
        <v>264</v>
      </c>
      <c r="M4" s="225" t="s">
        <v>264</v>
      </c>
    </row>
    <row r="5" spans="1:13" ht="18.75" customHeight="1">
      <c r="A5" s="181" t="s">
        <v>268</v>
      </c>
      <c r="B5" s="79"/>
      <c r="C5" s="79"/>
      <c r="D5" s="182"/>
      <c r="E5" s="228" t="s">
        <v>97</v>
      </c>
      <c r="F5" s="242"/>
      <c r="G5" s="243"/>
      <c r="H5" s="22"/>
      <c r="I5" s="109"/>
      <c r="J5" s="248" t="s">
        <v>262</v>
      </c>
      <c r="K5" s="248" t="s">
        <v>263</v>
      </c>
      <c r="L5" s="248" t="s">
        <v>265</v>
      </c>
      <c r="M5" s="248" t="s">
        <v>266</v>
      </c>
    </row>
    <row r="6" spans="1:13" ht="79.5" customHeight="1">
      <c r="A6" s="181"/>
      <c r="B6" s="79"/>
      <c r="C6" s="224" t="s">
        <v>261</v>
      </c>
      <c r="D6" s="195" t="s">
        <v>298</v>
      </c>
      <c r="E6" s="227" t="s">
        <v>11</v>
      </c>
      <c r="F6" s="244">
        <v>1815</v>
      </c>
      <c r="G6" s="245">
        <v>250</v>
      </c>
      <c r="H6" s="22"/>
      <c r="I6" s="109">
        <f>F6*H6</f>
        <v>0</v>
      </c>
      <c r="J6" s="249">
        <f>F6*0.95</f>
        <v>1724.25</v>
      </c>
      <c r="K6" s="249">
        <f>F6*0.9</f>
        <v>1633.5</v>
      </c>
      <c r="L6" s="249">
        <f>F6*0.85</f>
        <v>1542.75</v>
      </c>
      <c r="M6" s="249">
        <f>F6*0.8</f>
        <v>1452</v>
      </c>
    </row>
    <row r="7" spans="1:13">
      <c r="F7" s="95"/>
      <c r="G7" s="95"/>
      <c r="J7" s="184"/>
      <c r="K7" s="247"/>
      <c r="L7" s="246"/>
      <c r="M7" s="246"/>
    </row>
    <row r="8" spans="1:13">
      <c r="F8" s="241"/>
      <c r="G8" s="241"/>
      <c r="J8" s="184"/>
      <c r="K8" s="247"/>
      <c r="L8" s="246"/>
      <c r="M8" s="246"/>
    </row>
    <row r="9" spans="1:13">
      <c r="J9" s="184"/>
      <c r="K9" s="246"/>
      <c r="L9" s="246"/>
      <c r="M9" s="246"/>
    </row>
  </sheetData>
  <autoFilter ref="E1:E6">
    <filterColumn colId="0"/>
  </autoFilter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hyperlinks>
    <hyperlink ref="E5" r:id="rId1"/>
  </hyperlinks>
  <pageMargins left="0.75" right="0.75" top="1" bottom="1" header="0.5" footer="0.5"/>
  <pageSetup paperSize="9" orientation="portrait" horizontalDpi="300" verticalDpi="30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>
    <tabColor rgb="FF00B050"/>
    <outlinePr summaryBelow="0" summaryRight="0"/>
    <pageSetUpPr autoPageBreaks="0"/>
  </sheetPr>
  <dimension ref="A1:N40"/>
  <sheetViews>
    <sheetView workbookViewId="0">
      <pane ySplit="4" topLeftCell="A5" activePane="bottomLeft" state="frozen"/>
      <selection pane="bottomLeft" activeCell="E24" sqref="E24"/>
    </sheetView>
  </sheetViews>
  <sheetFormatPr defaultColWidth="10.6640625" defaultRowHeight="11.25"/>
  <cols>
    <col min="1" max="1" width="15" style="1" customWidth="1"/>
    <col min="2" max="2" width="10.33203125" style="1" customWidth="1"/>
    <col min="3" max="3" width="12.33203125" style="1" customWidth="1"/>
    <col min="4" max="4" width="52" style="1" customWidth="1"/>
    <col min="5" max="5" width="15" style="24" customWidth="1"/>
    <col min="6" max="7" width="17.33203125" style="2" customWidth="1"/>
    <col min="8" max="8" width="13.6640625" style="1" customWidth="1"/>
    <col min="9" max="9" width="11.33203125" style="1" customWidth="1"/>
    <col min="10" max="10" width="12.5" customWidth="1"/>
    <col min="11" max="11" width="12.1640625" customWidth="1"/>
    <col min="12" max="12" width="11.5" customWidth="1"/>
    <col min="13" max="13" width="13.6640625" customWidth="1"/>
    <col min="257" max="257" width="15" customWidth="1"/>
    <col min="258" max="258" width="10.33203125" customWidth="1"/>
    <col min="259" max="259" width="12.33203125" customWidth="1"/>
    <col min="260" max="260" width="52" customWidth="1"/>
    <col min="261" max="261" width="15" customWidth="1"/>
    <col min="262" max="263" width="17.33203125" customWidth="1"/>
    <col min="264" max="264" width="13.6640625" customWidth="1"/>
    <col min="265" max="265" width="11.33203125" customWidth="1"/>
    <col min="266" max="266" width="12.5" customWidth="1"/>
    <col min="267" max="267" width="12.1640625" customWidth="1"/>
    <col min="268" max="268" width="11.5" customWidth="1"/>
    <col min="269" max="269" width="13.6640625" customWidth="1"/>
    <col min="513" max="513" width="15" customWidth="1"/>
    <col min="514" max="514" width="10.33203125" customWidth="1"/>
    <col min="515" max="515" width="12.33203125" customWidth="1"/>
    <col min="516" max="516" width="52" customWidth="1"/>
    <col min="517" max="517" width="15" customWidth="1"/>
    <col min="518" max="519" width="17.33203125" customWidth="1"/>
    <col min="520" max="520" width="13.6640625" customWidth="1"/>
    <col min="521" max="521" width="11.33203125" customWidth="1"/>
    <col min="522" max="522" width="12.5" customWidth="1"/>
    <col min="523" max="523" width="12.1640625" customWidth="1"/>
    <col min="524" max="524" width="11.5" customWidth="1"/>
    <col min="525" max="525" width="13.6640625" customWidth="1"/>
    <col min="769" max="769" width="15" customWidth="1"/>
    <col min="770" max="770" width="10.33203125" customWidth="1"/>
    <col min="771" max="771" width="12.33203125" customWidth="1"/>
    <col min="772" max="772" width="52" customWidth="1"/>
    <col min="773" max="773" width="15" customWidth="1"/>
    <col min="774" max="775" width="17.33203125" customWidth="1"/>
    <col min="776" max="776" width="13.6640625" customWidth="1"/>
    <col min="777" max="777" width="11.33203125" customWidth="1"/>
    <col min="778" max="778" width="12.5" customWidth="1"/>
    <col min="779" max="779" width="12.1640625" customWidth="1"/>
    <col min="780" max="780" width="11.5" customWidth="1"/>
    <col min="781" max="781" width="13.6640625" customWidth="1"/>
    <col min="1025" max="1025" width="15" customWidth="1"/>
    <col min="1026" max="1026" width="10.33203125" customWidth="1"/>
    <col min="1027" max="1027" width="12.33203125" customWidth="1"/>
    <col min="1028" max="1028" width="52" customWidth="1"/>
    <col min="1029" max="1029" width="15" customWidth="1"/>
    <col min="1030" max="1031" width="17.33203125" customWidth="1"/>
    <col min="1032" max="1032" width="13.6640625" customWidth="1"/>
    <col min="1033" max="1033" width="11.33203125" customWidth="1"/>
    <col min="1034" max="1034" width="12.5" customWidth="1"/>
    <col min="1035" max="1035" width="12.1640625" customWidth="1"/>
    <col min="1036" max="1036" width="11.5" customWidth="1"/>
    <col min="1037" max="1037" width="13.6640625" customWidth="1"/>
    <col min="1281" max="1281" width="15" customWidth="1"/>
    <col min="1282" max="1282" width="10.33203125" customWidth="1"/>
    <col min="1283" max="1283" width="12.33203125" customWidth="1"/>
    <col min="1284" max="1284" width="52" customWidth="1"/>
    <col min="1285" max="1285" width="15" customWidth="1"/>
    <col min="1286" max="1287" width="17.33203125" customWidth="1"/>
    <col min="1288" max="1288" width="13.6640625" customWidth="1"/>
    <col min="1289" max="1289" width="11.33203125" customWidth="1"/>
    <col min="1290" max="1290" width="12.5" customWidth="1"/>
    <col min="1291" max="1291" width="12.1640625" customWidth="1"/>
    <col min="1292" max="1292" width="11.5" customWidth="1"/>
    <col min="1293" max="1293" width="13.6640625" customWidth="1"/>
    <col min="1537" max="1537" width="15" customWidth="1"/>
    <col min="1538" max="1538" width="10.33203125" customWidth="1"/>
    <col min="1539" max="1539" width="12.33203125" customWidth="1"/>
    <col min="1540" max="1540" width="52" customWidth="1"/>
    <col min="1541" max="1541" width="15" customWidth="1"/>
    <col min="1542" max="1543" width="17.33203125" customWidth="1"/>
    <col min="1544" max="1544" width="13.6640625" customWidth="1"/>
    <col min="1545" max="1545" width="11.33203125" customWidth="1"/>
    <col min="1546" max="1546" width="12.5" customWidth="1"/>
    <col min="1547" max="1547" width="12.1640625" customWidth="1"/>
    <col min="1548" max="1548" width="11.5" customWidth="1"/>
    <col min="1549" max="1549" width="13.6640625" customWidth="1"/>
    <col min="1793" max="1793" width="15" customWidth="1"/>
    <col min="1794" max="1794" width="10.33203125" customWidth="1"/>
    <col min="1795" max="1795" width="12.33203125" customWidth="1"/>
    <col min="1796" max="1796" width="52" customWidth="1"/>
    <col min="1797" max="1797" width="15" customWidth="1"/>
    <col min="1798" max="1799" width="17.33203125" customWidth="1"/>
    <col min="1800" max="1800" width="13.6640625" customWidth="1"/>
    <col min="1801" max="1801" width="11.33203125" customWidth="1"/>
    <col min="1802" max="1802" width="12.5" customWidth="1"/>
    <col min="1803" max="1803" width="12.1640625" customWidth="1"/>
    <col min="1804" max="1804" width="11.5" customWidth="1"/>
    <col min="1805" max="1805" width="13.6640625" customWidth="1"/>
    <col min="2049" max="2049" width="15" customWidth="1"/>
    <col min="2050" max="2050" width="10.33203125" customWidth="1"/>
    <col min="2051" max="2051" width="12.33203125" customWidth="1"/>
    <col min="2052" max="2052" width="52" customWidth="1"/>
    <col min="2053" max="2053" width="15" customWidth="1"/>
    <col min="2054" max="2055" width="17.33203125" customWidth="1"/>
    <col min="2056" max="2056" width="13.6640625" customWidth="1"/>
    <col min="2057" max="2057" width="11.33203125" customWidth="1"/>
    <col min="2058" max="2058" width="12.5" customWidth="1"/>
    <col min="2059" max="2059" width="12.1640625" customWidth="1"/>
    <col min="2060" max="2060" width="11.5" customWidth="1"/>
    <col min="2061" max="2061" width="13.6640625" customWidth="1"/>
    <col min="2305" max="2305" width="15" customWidth="1"/>
    <col min="2306" max="2306" width="10.33203125" customWidth="1"/>
    <col min="2307" max="2307" width="12.33203125" customWidth="1"/>
    <col min="2308" max="2308" width="52" customWidth="1"/>
    <col min="2309" max="2309" width="15" customWidth="1"/>
    <col min="2310" max="2311" width="17.33203125" customWidth="1"/>
    <col min="2312" max="2312" width="13.6640625" customWidth="1"/>
    <col min="2313" max="2313" width="11.33203125" customWidth="1"/>
    <col min="2314" max="2314" width="12.5" customWidth="1"/>
    <col min="2315" max="2315" width="12.1640625" customWidth="1"/>
    <col min="2316" max="2316" width="11.5" customWidth="1"/>
    <col min="2317" max="2317" width="13.6640625" customWidth="1"/>
    <col min="2561" max="2561" width="15" customWidth="1"/>
    <col min="2562" max="2562" width="10.33203125" customWidth="1"/>
    <col min="2563" max="2563" width="12.33203125" customWidth="1"/>
    <col min="2564" max="2564" width="52" customWidth="1"/>
    <col min="2565" max="2565" width="15" customWidth="1"/>
    <col min="2566" max="2567" width="17.33203125" customWidth="1"/>
    <col min="2568" max="2568" width="13.6640625" customWidth="1"/>
    <col min="2569" max="2569" width="11.33203125" customWidth="1"/>
    <col min="2570" max="2570" width="12.5" customWidth="1"/>
    <col min="2571" max="2571" width="12.1640625" customWidth="1"/>
    <col min="2572" max="2572" width="11.5" customWidth="1"/>
    <col min="2573" max="2573" width="13.6640625" customWidth="1"/>
    <col min="2817" max="2817" width="15" customWidth="1"/>
    <col min="2818" max="2818" width="10.33203125" customWidth="1"/>
    <col min="2819" max="2819" width="12.33203125" customWidth="1"/>
    <col min="2820" max="2820" width="52" customWidth="1"/>
    <col min="2821" max="2821" width="15" customWidth="1"/>
    <col min="2822" max="2823" width="17.33203125" customWidth="1"/>
    <col min="2824" max="2824" width="13.6640625" customWidth="1"/>
    <col min="2825" max="2825" width="11.33203125" customWidth="1"/>
    <col min="2826" max="2826" width="12.5" customWidth="1"/>
    <col min="2827" max="2827" width="12.1640625" customWidth="1"/>
    <col min="2828" max="2828" width="11.5" customWidth="1"/>
    <col min="2829" max="2829" width="13.6640625" customWidth="1"/>
    <col min="3073" max="3073" width="15" customWidth="1"/>
    <col min="3074" max="3074" width="10.33203125" customWidth="1"/>
    <col min="3075" max="3075" width="12.33203125" customWidth="1"/>
    <col min="3076" max="3076" width="52" customWidth="1"/>
    <col min="3077" max="3077" width="15" customWidth="1"/>
    <col min="3078" max="3079" width="17.33203125" customWidth="1"/>
    <col min="3080" max="3080" width="13.6640625" customWidth="1"/>
    <col min="3081" max="3081" width="11.33203125" customWidth="1"/>
    <col min="3082" max="3082" width="12.5" customWidth="1"/>
    <col min="3083" max="3083" width="12.1640625" customWidth="1"/>
    <col min="3084" max="3084" width="11.5" customWidth="1"/>
    <col min="3085" max="3085" width="13.6640625" customWidth="1"/>
    <col min="3329" max="3329" width="15" customWidth="1"/>
    <col min="3330" max="3330" width="10.33203125" customWidth="1"/>
    <col min="3331" max="3331" width="12.33203125" customWidth="1"/>
    <col min="3332" max="3332" width="52" customWidth="1"/>
    <col min="3333" max="3333" width="15" customWidth="1"/>
    <col min="3334" max="3335" width="17.33203125" customWidth="1"/>
    <col min="3336" max="3336" width="13.6640625" customWidth="1"/>
    <col min="3337" max="3337" width="11.33203125" customWidth="1"/>
    <col min="3338" max="3338" width="12.5" customWidth="1"/>
    <col min="3339" max="3339" width="12.1640625" customWidth="1"/>
    <col min="3340" max="3340" width="11.5" customWidth="1"/>
    <col min="3341" max="3341" width="13.6640625" customWidth="1"/>
    <col min="3585" max="3585" width="15" customWidth="1"/>
    <col min="3586" max="3586" width="10.33203125" customWidth="1"/>
    <col min="3587" max="3587" width="12.33203125" customWidth="1"/>
    <col min="3588" max="3588" width="52" customWidth="1"/>
    <col min="3589" max="3589" width="15" customWidth="1"/>
    <col min="3590" max="3591" width="17.33203125" customWidth="1"/>
    <col min="3592" max="3592" width="13.6640625" customWidth="1"/>
    <col min="3593" max="3593" width="11.33203125" customWidth="1"/>
    <col min="3594" max="3594" width="12.5" customWidth="1"/>
    <col min="3595" max="3595" width="12.1640625" customWidth="1"/>
    <col min="3596" max="3596" width="11.5" customWidth="1"/>
    <col min="3597" max="3597" width="13.6640625" customWidth="1"/>
    <col min="3841" max="3841" width="15" customWidth="1"/>
    <col min="3842" max="3842" width="10.33203125" customWidth="1"/>
    <col min="3843" max="3843" width="12.33203125" customWidth="1"/>
    <col min="3844" max="3844" width="52" customWidth="1"/>
    <col min="3845" max="3845" width="15" customWidth="1"/>
    <col min="3846" max="3847" width="17.33203125" customWidth="1"/>
    <col min="3848" max="3848" width="13.6640625" customWidth="1"/>
    <col min="3849" max="3849" width="11.33203125" customWidth="1"/>
    <col min="3850" max="3850" width="12.5" customWidth="1"/>
    <col min="3851" max="3851" width="12.1640625" customWidth="1"/>
    <col min="3852" max="3852" width="11.5" customWidth="1"/>
    <col min="3853" max="3853" width="13.6640625" customWidth="1"/>
    <col min="4097" max="4097" width="15" customWidth="1"/>
    <col min="4098" max="4098" width="10.33203125" customWidth="1"/>
    <col min="4099" max="4099" width="12.33203125" customWidth="1"/>
    <col min="4100" max="4100" width="52" customWidth="1"/>
    <col min="4101" max="4101" width="15" customWidth="1"/>
    <col min="4102" max="4103" width="17.33203125" customWidth="1"/>
    <col min="4104" max="4104" width="13.6640625" customWidth="1"/>
    <col min="4105" max="4105" width="11.33203125" customWidth="1"/>
    <col min="4106" max="4106" width="12.5" customWidth="1"/>
    <col min="4107" max="4107" width="12.1640625" customWidth="1"/>
    <col min="4108" max="4108" width="11.5" customWidth="1"/>
    <col min="4109" max="4109" width="13.6640625" customWidth="1"/>
    <col min="4353" max="4353" width="15" customWidth="1"/>
    <col min="4354" max="4354" width="10.33203125" customWidth="1"/>
    <col min="4355" max="4355" width="12.33203125" customWidth="1"/>
    <col min="4356" max="4356" width="52" customWidth="1"/>
    <col min="4357" max="4357" width="15" customWidth="1"/>
    <col min="4358" max="4359" width="17.33203125" customWidth="1"/>
    <col min="4360" max="4360" width="13.6640625" customWidth="1"/>
    <col min="4361" max="4361" width="11.33203125" customWidth="1"/>
    <col min="4362" max="4362" width="12.5" customWidth="1"/>
    <col min="4363" max="4363" width="12.1640625" customWidth="1"/>
    <col min="4364" max="4364" width="11.5" customWidth="1"/>
    <col min="4365" max="4365" width="13.6640625" customWidth="1"/>
    <col min="4609" max="4609" width="15" customWidth="1"/>
    <col min="4610" max="4610" width="10.33203125" customWidth="1"/>
    <col min="4611" max="4611" width="12.33203125" customWidth="1"/>
    <col min="4612" max="4612" width="52" customWidth="1"/>
    <col min="4613" max="4613" width="15" customWidth="1"/>
    <col min="4614" max="4615" width="17.33203125" customWidth="1"/>
    <col min="4616" max="4616" width="13.6640625" customWidth="1"/>
    <col min="4617" max="4617" width="11.33203125" customWidth="1"/>
    <col min="4618" max="4618" width="12.5" customWidth="1"/>
    <col min="4619" max="4619" width="12.1640625" customWidth="1"/>
    <col min="4620" max="4620" width="11.5" customWidth="1"/>
    <col min="4621" max="4621" width="13.6640625" customWidth="1"/>
    <col min="4865" max="4865" width="15" customWidth="1"/>
    <col min="4866" max="4866" width="10.33203125" customWidth="1"/>
    <col min="4867" max="4867" width="12.33203125" customWidth="1"/>
    <col min="4868" max="4868" width="52" customWidth="1"/>
    <col min="4869" max="4869" width="15" customWidth="1"/>
    <col min="4870" max="4871" width="17.33203125" customWidth="1"/>
    <col min="4872" max="4872" width="13.6640625" customWidth="1"/>
    <col min="4873" max="4873" width="11.33203125" customWidth="1"/>
    <col min="4874" max="4874" width="12.5" customWidth="1"/>
    <col min="4875" max="4875" width="12.1640625" customWidth="1"/>
    <col min="4876" max="4876" width="11.5" customWidth="1"/>
    <col min="4877" max="4877" width="13.6640625" customWidth="1"/>
    <col min="5121" max="5121" width="15" customWidth="1"/>
    <col min="5122" max="5122" width="10.33203125" customWidth="1"/>
    <col min="5123" max="5123" width="12.33203125" customWidth="1"/>
    <col min="5124" max="5124" width="52" customWidth="1"/>
    <col min="5125" max="5125" width="15" customWidth="1"/>
    <col min="5126" max="5127" width="17.33203125" customWidth="1"/>
    <col min="5128" max="5128" width="13.6640625" customWidth="1"/>
    <col min="5129" max="5129" width="11.33203125" customWidth="1"/>
    <col min="5130" max="5130" width="12.5" customWidth="1"/>
    <col min="5131" max="5131" width="12.1640625" customWidth="1"/>
    <col min="5132" max="5132" width="11.5" customWidth="1"/>
    <col min="5133" max="5133" width="13.6640625" customWidth="1"/>
    <col min="5377" max="5377" width="15" customWidth="1"/>
    <col min="5378" max="5378" width="10.33203125" customWidth="1"/>
    <col min="5379" max="5379" width="12.33203125" customWidth="1"/>
    <col min="5380" max="5380" width="52" customWidth="1"/>
    <col min="5381" max="5381" width="15" customWidth="1"/>
    <col min="5382" max="5383" width="17.33203125" customWidth="1"/>
    <col min="5384" max="5384" width="13.6640625" customWidth="1"/>
    <col min="5385" max="5385" width="11.33203125" customWidth="1"/>
    <col min="5386" max="5386" width="12.5" customWidth="1"/>
    <col min="5387" max="5387" width="12.1640625" customWidth="1"/>
    <col min="5388" max="5388" width="11.5" customWidth="1"/>
    <col min="5389" max="5389" width="13.6640625" customWidth="1"/>
    <col min="5633" max="5633" width="15" customWidth="1"/>
    <col min="5634" max="5634" width="10.33203125" customWidth="1"/>
    <col min="5635" max="5635" width="12.33203125" customWidth="1"/>
    <col min="5636" max="5636" width="52" customWidth="1"/>
    <col min="5637" max="5637" width="15" customWidth="1"/>
    <col min="5638" max="5639" width="17.33203125" customWidth="1"/>
    <col min="5640" max="5640" width="13.6640625" customWidth="1"/>
    <col min="5641" max="5641" width="11.33203125" customWidth="1"/>
    <col min="5642" max="5642" width="12.5" customWidth="1"/>
    <col min="5643" max="5643" width="12.1640625" customWidth="1"/>
    <col min="5644" max="5644" width="11.5" customWidth="1"/>
    <col min="5645" max="5645" width="13.6640625" customWidth="1"/>
    <col min="5889" max="5889" width="15" customWidth="1"/>
    <col min="5890" max="5890" width="10.33203125" customWidth="1"/>
    <col min="5891" max="5891" width="12.33203125" customWidth="1"/>
    <col min="5892" max="5892" width="52" customWidth="1"/>
    <col min="5893" max="5893" width="15" customWidth="1"/>
    <col min="5894" max="5895" width="17.33203125" customWidth="1"/>
    <col min="5896" max="5896" width="13.6640625" customWidth="1"/>
    <col min="5897" max="5897" width="11.33203125" customWidth="1"/>
    <col min="5898" max="5898" width="12.5" customWidth="1"/>
    <col min="5899" max="5899" width="12.1640625" customWidth="1"/>
    <col min="5900" max="5900" width="11.5" customWidth="1"/>
    <col min="5901" max="5901" width="13.6640625" customWidth="1"/>
    <col min="6145" max="6145" width="15" customWidth="1"/>
    <col min="6146" max="6146" width="10.33203125" customWidth="1"/>
    <col min="6147" max="6147" width="12.33203125" customWidth="1"/>
    <col min="6148" max="6148" width="52" customWidth="1"/>
    <col min="6149" max="6149" width="15" customWidth="1"/>
    <col min="6150" max="6151" width="17.33203125" customWidth="1"/>
    <col min="6152" max="6152" width="13.6640625" customWidth="1"/>
    <col min="6153" max="6153" width="11.33203125" customWidth="1"/>
    <col min="6154" max="6154" width="12.5" customWidth="1"/>
    <col min="6155" max="6155" width="12.1640625" customWidth="1"/>
    <col min="6156" max="6156" width="11.5" customWidth="1"/>
    <col min="6157" max="6157" width="13.6640625" customWidth="1"/>
    <col min="6401" max="6401" width="15" customWidth="1"/>
    <col min="6402" max="6402" width="10.33203125" customWidth="1"/>
    <col min="6403" max="6403" width="12.33203125" customWidth="1"/>
    <col min="6404" max="6404" width="52" customWidth="1"/>
    <col min="6405" max="6405" width="15" customWidth="1"/>
    <col min="6406" max="6407" width="17.33203125" customWidth="1"/>
    <col min="6408" max="6408" width="13.6640625" customWidth="1"/>
    <col min="6409" max="6409" width="11.33203125" customWidth="1"/>
    <col min="6410" max="6410" width="12.5" customWidth="1"/>
    <col min="6411" max="6411" width="12.1640625" customWidth="1"/>
    <col min="6412" max="6412" width="11.5" customWidth="1"/>
    <col min="6413" max="6413" width="13.6640625" customWidth="1"/>
    <col min="6657" max="6657" width="15" customWidth="1"/>
    <col min="6658" max="6658" width="10.33203125" customWidth="1"/>
    <col min="6659" max="6659" width="12.33203125" customWidth="1"/>
    <col min="6660" max="6660" width="52" customWidth="1"/>
    <col min="6661" max="6661" width="15" customWidth="1"/>
    <col min="6662" max="6663" width="17.33203125" customWidth="1"/>
    <col min="6664" max="6664" width="13.6640625" customWidth="1"/>
    <col min="6665" max="6665" width="11.33203125" customWidth="1"/>
    <col min="6666" max="6666" width="12.5" customWidth="1"/>
    <col min="6667" max="6667" width="12.1640625" customWidth="1"/>
    <col min="6668" max="6668" width="11.5" customWidth="1"/>
    <col min="6669" max="6669" width="13.6640625" customWidth="1"/>
    <col min="6913" max="6913" width="15" customWidth="1"/>
    <col min="6914" max="6914" width="10.33203125" customWidth="1"/>
    <col min="6915" max="6915" width="12.33203125" customWidth="1"/>
    <col min="6916" max="6916" width="52" customWidth="1"/>
    <col min="6917" max="6917" width="15" customWidth="1"/>
    <col min="6918" max="6919" width="17.33203125" customWidth="1"/>
    <col min="6920" max="6920" width="13.6640625" customWidth="1"/>
    <col min="6921" max="6921" width="11.33203125" customWidth="1"/>
    <col min="6922" max="6922" width="12.5" customWidth="1"/>
    <col min="6923" max="6923" width="12.1640625" customWidth="1"/>
    <col min="6924" max="6924" width="11.5" customWidth="1"/>
    <col min="6925" max="6925" width="13.6640625" customWidth="1"/>
    <col min="7169" max="7169" width="15" customWidth="1"/>
    <col min="7170" max="7170" width="10.33203125" customWidth="1"/>
    <col min="7171" max="7171" width="12.33203125" customWidth="1"/>
    <col min="7172" max="7172" width="52" customWidth="1"/>
    <col min="7173" max="7173" width="15" customWidth="1"/>
    <col min="7174" max="7175" width="17.33203125" customWidth="1"/>
    <col min="7176" max="7176" width="13.6640625" customWidth="1"/>
    <col min="7177" max="7177" width="11.33203125" customWidth="1"/>
    <col min="7178" max="7178" width="12.5" customWidth="1"/>
    <col min="7179" max="7179" width="12.1640625" customWidth="1"/>
    <col min="7180" max="7180" width="11.5" customWidth="1"/>
    <col min="7181" max="7181" width="13.6640625" customWidth="1"/>
    <col min="7425" max="7425" width="15" customWidth="1"/>
    <col min="7426" max="7426" width="10.33203125" customWidth="1"/>
    <col min="7427" max="7427" width="12.33203125" customWidth="1"/>
    <col min="7428" max="7428" width="52" customWidth="1"/>
    <col min="7429" max="7429" width="15" customWidth="1"/>
    <col min="7430" max="7431" width="17.33203125" customWidth="1"/>
    <col min="7432" max="7432" width="13.6640625" customWidth="1"/>
    <col min="7433" max="7433" width="11.33203125" customWidth="1"/>
    <col min="7434" max="7434" width="12.5" customWidth="1"/>
    <col min="7435" max="7435" width="12.1640625" customWidth="1"/>
    <col min="7436" max="7436" width="11.5" customWidth="1"/>
    <col min="7437" max="7437" width="13.6640625" customWidth="1"/>
    <col min="7681" max="7681" width="15" customWidth="1"/>
    <col min="7682" max="7682" width="10.33203125" customWidth="1"/>
    <col min="7683" max="7683" width="12.33203125" customWidth="1"/>
    <col min="7684" max="7684" width="52" customWidth="1"/>
    <col min="7685" max="7685" width="15" customWidth="1"/>
    <col min="7686" max="7687" width="17.33203125" customWidth="1"/>
    <col min="7688" max="7688" width="13.6640625" customWidth="1"/>
    <col min="7689" max="7689" width="11.33203125" customWidth="1"/>
    <col min="7690" max="7690" width="12.5" customWidth="1"/>
    <col min="7691" max="7691" width="12.1640625" customWidth="1"/>
    <col min="7692" max="7692" width="11.5" customWidth="1"/>
    <col min="7693" max="7693" width="13.6640625" customWidth="1"/>
    <col min="7937" max="7937" width="15" customWidth="1"/>
    <col min="7938" max="7938" width="10.33203125" customWidth="1"/>
    <col min="7939" max="7939" width="12.33203125" customWidth="1"/>
    <col min="7940" max="7940" width="52" customWidth="1"/>
    <col min="7941" max="7941" width="15" customWidth="1"/>
    <col min="7942" max="7943" width="17.33203125" customWidth="1"/>
    <col min="7944" max="7944" width="13.6640625" customWidth="1"/>
    <col min="7945" max="7945" width="11.33203125" customWidth="1"/>
    <col min="7946" max="7946" width="12.5" customWidth="1"/>
    <col min="7947" max="7947" width="12.1640625" customWidth="1"/>
    <col min="7948" max="7948" width="11.5" customWidth="1"/>
    <col min="7949" max="7949" width="13.6640625" customWidth="1"/>
    <col min="8193" max="8193" width="15" customWidth="1"/>
    <col min="8194" max="8194" width="10.33203125" customWidth="1"/>
    <col min="8195" max="8195" width="12.33203125" customWidth="1"/>
    <col min="8196" max="8196" width="52" customWidth="1"/>
    <col min="8197" max="8197" width="15" customWidth="1"/>
    <col min="8198" max="8199" width="17.33203125" customWidth="1"/>
    <col min="8200" max="8200" width="13.6640625" customWidth="1"/>
    <col min="8201" max="8201" width="11.33203125" customWidth="1"/>
    <col min="8202" max="8202" width="12.5" customWidth="1"/>
    <col min="8203" max="8203" width="12.1640625" customWidth="1"/>
    <col min="8204" max="8204" width="11.5" customWidth="1"/>
    <col min="8205" max="8205" width="13.6640625" customWidth="1"/>
    <col min="8449" max="8449" width="15" customWidth="1"/>
    <col min="8450" max="8450" width="10.33203125" customWidth="1"/>
    <col min="8451" max="8451" width="12.33203125" customWidth="1"/>
    <col min="8452" max="8452" width="52" customWidth="1"/>
    <col min="8453" max="8453" width="15" customWidth="1"/>
    <col min="8454" max="8455" width="17.33203125" customWidth="1"/>
    <col min="8456" max="8456" width="13.6640625" customWidth="1"/>
    <col min="8457" max="8457" width="11.33203125" customWidth="1"/>
    <col min="8458" max="8458" width="12.5" customWidth="1"/>
    <col min="8459" max="8459" width="12.1640625" customWidth="1"/>
    <col min="8460" max="8460" width="11.5" customWidth="1"/>
    <col min="8461" max="8461" width="13.6640625" customWidth="1"/>
    <col min="8705" max="8705" width="15" customWidth="1"/>
    <col min="8706" max="8706" width="10.33203125" customWidth="1"/>
    <col min="8707" max="8707" width="12.33203125" customWidth="1"/>
    <col min="8708" max="8708" width="52" customWidth="1"/>
    <col min="8709" max="8709" width="15" customWidth="1"/>
    <col min="8710" max="8711" width="17.33203125" customWidth="1"/>
    <col min="8712" max="8712" width="13.6640625" customWidth="1"/>
    <col min="8713" max="8713" width="11.33203125" customWidth="1"/>
    <col min="8714" max="8714" width="12.5" customWidth="1"/>
    <col min="8715" max="8715" width="12.1640625" customWidth="1"/>
    <col min="8716" max="8716" width="11.5" customWidth="1"/>
    <col min="8717" max="8717" width="13.6640625" customWidth="1"/>
    <col min="8961" max="8961" width="15" customWidth="1"/>
    <col min="8962" max="8962" width="10.33203125" customWidth="1"/>
    <col min="8963" max="8963" width="12.33203125" customWidth="1"/>
    <col min="8964" max="8964" width="52" customWidth="1"/>
    <col min="8965" max="8965" width="15" customWidth="1"/>
    <col min="8966" max="8967" width="17.33203125" customWidth="1"/>
    <col min="8968" max="8968" width="13.6640625" customWidth="1"/>
    <col min="8969" max="8969" width="11.33203125" customWidth="1"/>
    <col min="8970" max="8970" width="12.5" customWidth="1"/>
    <col min="8971" max="8971" width="12.1640625" customWidth="1"/>
    <col min="8972" max="8972" width="11.5" customWidth="1"/>
    <col min="8973" max="8973" width="13.6640625" customWidth="1"/>
    <col min="9217" max="9217" width="15" customWidth="1"/>
    <col min="9218" max="9218" width="10.33203125" customWidth="1"/>
    <col min="9219" max="9219" width="12.33203125" customWidth="1"/>
    <col min="9220" max="9220" width="52" customWidth="1"/>
    <col min="9221" max="9221" width="15" customWidth="1"/>
    <col min="9222" max="9223" width="17.33203125" customWidth="1"/>
    <col min="9224" max="9224" width="13.6640625" customWidth="1"/>
    <col min="9225" max="9225" width="11.33203125" customWidth="1"/>
    <col min="9226" max="9226" width="12.5" customWidth="1"/>
    <col min="9227" max="9227" width="12.1640625" customWidth="1"/>
    <col min="9228" max="9228" width="11.5" customWidth="1"/>
    <col min="9229" max="9229" width="13.6640625" customWidth="1"/>
    <col min="9473" max="9473" width="15" customWidth="1"/>
    <col min="9474" max="9474" width="10.33203125" customWidth="1"/>
    <col min="9475" max="9475" width="12.33203125" customWidth="1"/>
    <col min="9476" max="9476" width="52" customWidth="1"/>
    <col min="9477" max="9477" width="15" customWidth="1"/>
    <col min="9478" max="9479" width="17.33203125" customWidth="1"/>
    <col min="9480" max="9480" width="13.6640625" customWidth="1"/>
    <col min="9481" max="9481" width="11.33203125" customWidth="1"/>
    <col min="9482" max="9482" width="12.5" customWidth="1"/>
    <col min="9483" max="9483" width="12.1640625" customWidth="1"/>
    <col min="9484" max="9484" width="11.5" customWidth="1"/>
    <col min="9485" max="9485" width="13.6640625" customWidth="1"/>
    <col min="9729" max="9729" width="15" customWidth="1"/>
    <col min="9730" max="9730" width="10.33203125" customWidth="1"/>
    <col min="9731" max="9731" width="12.33203125" customWidth="1"/>
    <col min="9732" max="9732" width="52" customWidth="1"/>
    <col min="9733" max="9733" width="15" customWidth="1"/>
    <col min="9734" max="9735" width="17.33203125" customWidth="1"/>
    <col min="9736" max="9736" width="13.6640625" customWidth="1"/>
    <col min="9737" max="9737" width="11.33203125" customWidth="1"/>
    <col min="9738" max="9738" width="12.5" customWidth="1"/>
    <col min="9739" max="9739" width="12.1640625" customWidth="1"/>
    <col min="9740" max="9740" width="11.5" customWidth="1"/>
    <col min="9741" max="9741" width="13.6640625" customWidth="1"/>
    <col min="9985" max="9985" width="15" customWidth="1"/>
    <col min="9986" max="9986" width="10.33203125" customWidth="1"/>
    <col min="9987" max="9987" width="12.33203125" customWidth="1"/>
    <col min="9988" max="9988" width="52" customWidth="1"/>
    <col min="9989" max="9989" width="15" customWidth="1"/>
    <col min="9990" max="9991" width="17.33203125" customWidth="1"/>
    <col min="9992" max="9992" width="13.6640625" customWidth="1"/>
    <col min="9993" max="9993" width="11.33203125" customWidth="1"/>
    <col min="9994" max="9994" width="12.5" customWidth="1"/>
    <col min="9995" max="9995" width="12.1640625" customWidth="1"/>
    <col min="9996" max="9996" width="11.5" customWidth="1"/>
    <col min="9997" max="9997" width="13.6640625" customWidth="1"/>
    <col min="10241" max="10241" width="15" customWidth="1"/>
    <col min="10242" max="10242" width="10.33203125" customWidth="1"/>
    <col min="10243" max="10243" width="12.33203125" customWidth="1"/>
    <col min="10244" max="10244" width="52" customWidth="1"/>
    <col min="10245" max="10245" width="15" customWidth="1"/>
    <col min="10246" max="10247" width="17.33203125" customWidth="1"/>
    <col min="10248" max="10248" width="13.6640625" customWidth="1"/>
    <col min="10249" max="10249" width="11.33203125" customWidth="1"/>
    <col min="10250" max="10250" width="12.5" customWidth="1"/>
    <col min="10251" max="10251" width="12.1640625" customWidth="1"/>
    <col min="10252" max="10252" width="11.5" customWidth="1"/>
    <col min="10253" max="10253" width="13.6640625" customWidth="1"/>
    <col min="10497" max="10497" width="15" customWidth="1"/>
    <col min="10498" max="10498" width="10.33203125" customWidth="1"/>
    <col min="10499" max="10499" width="12.33203125" customWidth="1"/>
    <col min="10500" max="10500" width="52" customWidth="1"/>
    <col min="10501" max="10501" width="15" customWidth="1"/>
    <col min="10502" max="10503" width="17.33203125" customWidth="1"/>
    <col min="10504" max="10504" width="13.6640625" customWidth="1"/>
    <col min="10505" max="10505" width="11.33203125" customWidth="1"/>
    <col min="10506" max="10506" width="12.5" customWidth="1"/>
    <col min="10507" max="10507" width="12.1640625" customWidth="1"/>
    <col min="10508" max="10508" width="11.5" customWidth="1"/>
    <col min="10509" max="10509" width="13.6640625" customWidth="1"/>
    <col min="10753" max="10753" width="15" customWidth="1"/>
    <col min="10754" max="10754" width="10.33203125" customWidth="1"/>
    <col min="10755" max="10755" width="12.33203125" customWidth="1"/>
    <col min="10756" max="10756" width="52" customWidth="1"/>
    <col min="10757" max="10757" width="15" customWidth="1"/>
    <col min="10758" max="10759" width="17.33203125" customWidth="1"/>
    <col min="10760" max="10760" width="13.6640625" customWidth="1"/>
    <col min="10761" max="10761" width="11.33203125" customWidth="1"/>
    <col min="10762" max="10762" width="12.5" customWidth="1"/>
    <col min="10763" max="10763" width="12.1640625" customWidth="1"/>
    <col min="10764" max="10764" width="11.5" customWidth="1"/>
    <col min="10765" max="10765" width="13.6640625" customWidth="1"/>
    <col min="11009" max="11009" width="15" customWidth="1"/>
    <col min="11010" max="11010" width="10.33203125" customWidth="1"/>
    <col min="11011" max="11011" width="12.33203125" customWidth="1"/>
    <col min="11012" max="11012" width="52" customWidth="1"/>
    <col min="11013" max="11013" width="15" customWidth="1"/>
    <col min="11014" max="11015" width="17.33203125" customWidth="1"/>
    <col min="11016" max="11016" width="13.6640625" customWidth="1"/>
    <col min="11017" max="11017" width="11.33203125" customWidth="1"/>
    <col min="11018" max="11018" width="12.5" customWidth="1"/>
    <col min="11019" max="11019" width="12.1640625" customWidth="1"/>
    <col min="11020" max="11020" width="11.5" customWidth="1"/>
    <col min="11021" max="11021" width="13.6640625" customWidth="1"/>
    <col min="11265" max="11265" width="15" customWidth="1"/>
    <col min="11266" max="11266" width="10.33203125" customWidth="1"/>
    <col min="11267" max="11267" width="12.33203125" customWidth="1"/>
    <col min="11268" max="11268" width="52" customWidth="1"/>
    <col min="11269" max="11269" width="15" customWidth="1"/>
    <col min="11270" max="11271" width="17.33203125" customWidth="1"/>
    <col min="11272" max="11272" width="13.6640625" customWidth="1"/>
    <col min="11273" max="11273" width="11.33203125" customWidth="1"/>
    <col min="11274" max="11274" width="12.5" customWidth="1"/>
    <col min="11275" max="11275" width="12.1640625" customWidth="1"/>
    <col min="11276" max="11276" width="11.5" customWidth="1"/>
    <col min="11277" max="11277" width="13.6640625" customWidth="1"/>
    <col min="11521" max="11521" width="15" customWidth="1"/>
    <col min="11522" max="11522" width="10.33203125" customWidth="1"/>
    <col min="11523" max="11523" width="12.33203125" customWidth="1"/>
    <col min="11524" max="11524" width="52" customWidth="1"/>
    <col min="11525" max="11525" width="15" customWidth="1"/>
    <col min="11526" max="11527" width="17.33203125" customWidth="1"/>
    <col min="11528" max="11528" width="13.6640625" customWidth="1"/>
    <col min="11529" max="11529" width="11.33203125" customWidth="1"/>
    <col min="11530" max="11530" width="12.5" customWidth="1"/>
    <col min="11531" max="11531" width="12.1640625" customWidth="1"/>
    <col min="11532" max="11532" width="11.5" customWidth="1"/>
    <col min="11533" max="11533" width="13.6640625" customWidth="1"/>
    <col min="11777" max="11777" width="15" customWidth="1"/>
    <col min="11778" max="11778" width="10.33203125" customWidth="1"/>
    <col min="11779" max="11779" width="12.33203125" customWidth="1"/>
    <col min="11780" max="11780" width="52" customWidth="1"/>
    <col min="11781" max="11781" width="15" customWidth="1"/>
    <col min="11782" max="11783" width="17.33203125" customWidth="1"/>
    <col min="11784" max="11784" width="13.6640625" customWidth="1"/>
    <col min="11785" max="11785" width="11.33203125" customWidth="1"/>
    <col min="11786" max="11786" width="12.5" customWidth="1"/>
    <col min="11787" max="11787" width="12.1640625" customWidth="1"/>
    <col min="11788" max="11788" width="11.5" customWidth="1"/>
    <col min="11789" max="11789" width="13.6640625" customWidth="1"/>
    <col min="12033" max="12033" width="15" customWidth="1"/>
    <col min="12034" max="12034" width="10.33203125" customWidth="1"/>
    <col min="12035" max="12035" width="12.33203125" customWidth="1"/>
    <col min="12036" max="12036" width="52" customWidth="1"/>
    <col min="12037" max="12037" width="15" customWidth="1"/>
    <col min="12038" max="12039" width="17.33203125" customWidth="1"/>
    <col min="12040" max="12040" width="13.6640625" customWidth="1"/>
    <col min="12041" max="12041" width="11.33203125" customWidth="1"/>
    <col min="12042" max="12042" width="12.5" customWidth="1"/>
    <col min="12043" max="12043" width="12.1640625" customWidth="1"/>
    <col min="12044" max="12044" width="11.5" customWidth="1"/>
    <col min="12045" max="12045" width="13.6640625" customWidth="1"/>
    <col min="12289" max="12289" width="15" customWidth="1"/>
    <col min="12290" max="12290" width="10.33203125" customWidth="1"/>
    <col min="12291" max="12291" width="12.33203125" customWidth="1"/>
    <col min="12292" max="12292" width="52" customWidth="1"/>
    <col min="12293" max="12293" width="15" customWidth="1"/>
    <col min="12294" max="12295" width="17.33203125" customWidth="1"/>
    <col min="12296" max="12296" width="13.6640625" customWidth="1"/>
    <col min="12297" max="12297" width="11.33203125" customWidth="1"/>
    <col min="12298" max="12298" width="12.5" customWidth="1"/>
    <col min="12299" max="12299" width="12.1640625" customWidth="1"/>
    <col min="12300" max="12300" width="11.5" customWidth="1"/>
    <col min="12301" max="12301" width="13.6640625" customWidth="1"/>
    <col min="12545" max="12545" width="15" customWidth="1"/>
    <col min="12546" max="12546" width="10.33203125" customWidth="1"/>
    <col min="12547" max="12547" width="12.33203125" customWidth="1"/>
    <col min="12548" max="12548" width="52" customWidth="1"/>
    <col min="12549" max="12549" width="15" customWidth="1"/>
    <col min="12550" max="12551" width="17.33203125" customWidth="1"/>
    <col min="12552" max="12552" width="13.6640625" customWidth="1"/>
    <col min="12553" max="12553" width="11.33203125" customWidth="1"/>
    <col min="12554" max="12554" width="12.5" customWidth="1"/>
    <col min="12555" max="12555" width="12.1640625" customWidth="1"/>
    <col min="12556" max="12556" width="11.5" customWidth="1"/>
    <col min="12557" max="12557" width="13.6640625" customWidth="1"/>
    <col min="12801" max="12801" width="15" customWidth="1"/>
    <col min="12802" max="12802" width="10.33203125" customWidth="1"/>
    <col min="12803" max="12803" width="12.33203125" customWidth="1"/>
    <col min="12804" max="12804" width="52" customWidth="1"/>
    <col min="12805" max="12805" width="15" customWidth="1"/>
    <col min="12806" max="12807" width="17.33203125" customWidth="1"/>
    <col min="12808" max="12808" width="13.6640625" customWidth="1"/>
    <col min="12809" max="12809" width="11.33203125" customWidth="1"/>
    <col min="12810" max="12810" width="12.5" customWidth="1"/>
    <col min="12811" max="12811" width="12.1640625" customWidth="1"/>
    <col min="12812" max="12812" width="11.5" customWidth="1"/>
    <col min="12813" max="12813" width="13.6640625" customWidth="1"/>
    <col min="13057" max="13057" width="15" customWidth="1"/>
    <col min="13058" max="13058" width="10.33203125" customWidth="1"/>
    <col min="13059" max="13059" width="12.33203125" customWidth="1"/>
    <col min="13060" max="13060" width="52" customWidth="1"/>
    <col min="13061" max="13061" width="15" customWidth="1"/>
    <col min="13062" max="13063" width="17.33203125" customWidth="1"/>
    <col min="13064" max="13064" width="13.6640625" customWidth="1"/>
    <col min="13065" max="13065" width="11.33203125" customWidth="1"/>
    <col min="13066" max="13066" width="12.5" customWidth="1"/>
    <col min="13067" max="13067" width="12.1640625" customWidth="1"/>
    <col min="13068" max="13068" width="11.5" customWidth="1"/>
    <col min="13069" max="13069" width="13.6640625" customWidth="1"/>
    <col min="13313" max="13313" width="15" customWidth="1"/>
    <col min="13314" max="13314" width="10.33203125" customWidth="1"/>
    <col min="13315" max="13315" width="12.33203125" customWidth="1"/>
    <col min="13316" max="13316" width="52" customWidth="1"/>
    <col min="13317" max="13317" width="15" customWidth="1"/>
    <col min="13318" max="13319" width="17.33203125" customWidth="1"/>
    <col min="13320" max="13320" width="13.6640625" customWidth="1"/>
    <col min="13321" max="13321" width="11.33203125" customWidth="1"/>
    <col min="13322" max="13322" width="12.5" customWidth="1"/>
    <col min="13323" max="13323" width="12.1640625" customWidth="1"/>
    <col min="13324" max="13324" width="11.5" customWidth="1"/>
    <col min="13325" max="13325" width="13.6640625" customWidth="1"/>
    <col min="13569" max="13569" width="15" customWidth="1"/>
    <col min="13570" max="13570" width="10.33203125" customWidth="1"/>
    <col min="13571" max="13571" width="12.33203125" customWidth="1"/>
    <col min="13572" max="13572" width="52" customWidth="1"/>
    <col min="13573" max="13573" width="15" customWidth="1"/>
    <col min="13574" max="13575" width="17.33203125" customWidth="1"/>
    <col min="13576" max="13576" width="13.6640625" customWidth="1"/>
    <col min="13577" max="13577" width="11.33203125" customWidth="1"/>
    <col min="13578" max="13578" width="12.5" customWidth="1"/>
    <col min="13579" max="13579" width="12.1640625" customWidth="1"/>
    <col min="13580" max="13580" width="11.5" customWidth="1"/>
    <col min="13581" max="13581" width="13.6640625" customWidth="1"/>
    <col min="13825" max="13825" width="15" customWidth="1"/>
    <col min="13826" max="13826" width="10.33203125" customWidth="1"/>
    <col min="13827" max="13827" width="12.33203125" customWidth="1"/>
    <col min="13828" max="13828" width="52" customWidth="1"/>
    <col min="13829" max="13829" width="15" customWidth="1"/>
    <col min="13830" max="13831" width="17.33203125" customWidth="1"/>
    <col min="13832" max="13832" width="13.6640625" customWidth="1"/>
    <col min="13833" max="13833" width="11.33203125" customWidth="1"/>
    <col min="13834" max="13834" width="12.5" customWidth="1"/>
    <col min="13835" max="13835" width="12.1640625" customWidth="1"/>
    <col min="13836" max="13836" width="11.5" customWidth="1"/>
    <col min="13837" max="13837" width="13.6640625" customWidth="1"/>
    <col min="14081" max="14081" width="15" customWidth="1"/>
    <col min="14082" max="14082" width="10.33203125" customWidth="1"/>
    <col min="14083" max="14083" width="12.33203125" customWidth="1"/>
    <col min="14084" max="14084" width="52" customWidth="1"/>
    <col min="14085" max="14085" width="15" customWidth="1"/>
    <col min="14086" max="14087" width="17.33203125" customWidth="1"/>
    <col min="14088" max="14088" width="13.6640625" customWidth="1"/>
    <col min="14089" max="14089" width="11.33203125" customWidth="1"/>
    <col min="14090" max="14090" width="12.5" customWidth="1"/>
    <col min="14091" max="14091" width="12.1640625" customWidth="1"/>
    <col min="14092" max="14092" width="11.5" customWidth="1"/>
    <col min="14093" max="14093" width="13.6640625" customWidth="1"/>
    <col min="14337" max="14337" width="15" customWidth="1"/>
    <col min="14338" max="14338" width="10.33203125" customWidth="1"/>
    <col min="14339" max="14339" width="12.33203125" customWidth="1"/>
    <col min="14340" max="14340" width="52" customWidth="1"/>
    <col min="14341" max="14341" width="15" customWidth="1"/>
    <col min="14342" max="14343" width="17.33203125" customWidth="1"/>
    <col min="14344" max="14344" width="13.6640625" customWidth="1"/>
    <col min="14345" max="14345" width="11.33203125" customWidth="1"/>
    <col min="14346" max="14346" width="12.5" customWidth="1"/>
    <col min="14347" max="14347" width="12.1640625" customWidth="1"/>
    <col min="14348" max="14348" width="11.5" customWidth="1"/>
    <col min="14349" max="14349" width="13.6640625" customWidth="1"/>
    <col min="14593" max="14593" width="15" customWidth="1"/>
    <col min="14594" max="14594" width="10.33203125" customWidth="1"/>
    <col min="14595" max="14595" width="12.33203125" customWidth="1"/>
    <col min="14596" max="14596" width="52" customWidth="1"/>
    <col min="14597" max="14597" width="15" customWidth="1"/>
    <col min="14598" max="14599" width="17.33203125" customWidth="1"/>
    <col min="14600" max="14600" width="13.6640625" customWidth="1"/>
    <col min="14601" max="14601" width="11.33203125" customWidth="1"/>
    <col min="14602" max="14602" width="12.5" customWidth="1"/>
    <col min="14603" max="14603" width="12.1640625" customWidth="1"/>
    <col min="14604" max="14604" width="11.5" customWidth="1"/>
    <col min="14605" max="14605" width="13.6640625" customWidth="1"/>
    <col min="14849" max="14849" width="15" customWidth="1"/>
    <col min="14850" max="14850" width="10.33203125" customWidth="1"/>
    <col min="14851" max="14851" width="12.33203125" customWidth="1"/>
    <col min="14852" max="14852" width="52" customWidth="1"/>
    <col min="14853" max="14853" width="15" customWidth="1"/>
    <col min="14854" max="14855" width="17.33203125" customWidth="1"/>
    <col min="14856" max="14856" width="13.6640625" customWidth="1"/>
    <col min="14857" max="14857" width="11.33203125" customWidth="1"/>
    <col min="14858" max="14858" width="12.5" customWidth="1"/>
    <col min="14859" max="14859" width="12.1640625" customWidth="1"/>
    <col min="14860" max="14860" width="11.5" customWidth="1"/>
    <col min="14861" max="14861" width="13.6640625" customWidth="1"/>
    <col min="15105" max="15105" width="15" customWidth="1"/>
    <col min="15106" max="15106" width="10.33203125" customWidth="1"/>
    <col min="15107" max="15107" width="12.33203125" customWidth="1"/>
    <col min="15108" max="15108" width="52" customWidth="1"/>
    <col min="15109" max="15109" width="15" customWidth="1"/>
    <col min="15110" max="15111" width="17.33203125" customWidth="1"/>
    <col min="15112" max="15112" width="13.6640625" customWidth="1"/>
    <col min="15113" max="15113" width="11.33203125" customWidth="1"/>
    <col min="15114" max="15114" width="12.5" customWidth="1"/>
    <col min="15115" max="15115" width="12.1640625" customWidth="1"/>
    <col min="15116" max="15116" width="11.5" customWidth="1"/>
    <col min="15117" max="15117" width="13.6640625" customWidth="1"/>
    <col min="15361" max="15361" width="15" customWidth="1"/>
    <col min="15362" max="15362" width="10.33203125" customWidth="1"/>
    <col min="15363" max="15363" width="12.33203125" customWidth="1"/>
    <col min="15364" max="15364" width="52" customWidth="1"/>
    <col min="15365" max="15365" width="15" customWidth="1"/>
    <col min="15366" max="15367" width="17.33203125" customWidth="1"/>
    <col min="15368" max="15368" width="13.6640625" customWidth="1"/>
    <col min="15369" max="15369" width="11.33203125" customWidth="1"/>
    <col min="15370" max="15370" width="12.5" customWidth="1"/>
    <col min="15371" max="15371" width="12.1640625" customWidth="1"/>
    <col min="15372" max="15372" width="11.5" customWidth="1"/>
    <col min="15373" max="15373" width="13.6640625" customWidth="1"/>
    <col min="15617" max="15617" width="15" customWidth="1"/>
    <col min="15618" max="15618" width="10.33203125" customWidth="1"/>
    <col min="15619" max="15619" width="12.33203125" customWidth="1"/>
    <col min="15620" max="15620" width="52" customWidth="1"/>
    <col min="15621" max="15621" width="15" customWidth="1"/>
    <col min="15622" max="15623" width="17.33203125" customWidth="1"/>
    <col min="15624" max="15624" width="13.6640625" customWidth="1"/>
    <col min="15625" max="15625" width="11.33203125" customWidth="1"/>
    <col min="15626" max="15626" width="12.5" customWidth="1"/>
    <col min="15627" max="15627" width="12.1640625" customWidth="1"/>
    <col min="15628" max="15628" width="11.5" customWidth="1"/>
    <col min="15629" max="15629" width="13.6640625" customWidth="1"/>
    <col min="15873" max="15873" width="15" customWidth="1"/>
    <col min="15874" max="15874" width="10.33203125" customWidth="1"/>
    <col min="15875" max="15875" width="12.33203125" customWidth="1"/>
    <col min="15876" max="15876" width="52" customWidth="1"/>
    <col min="15877" max="15877" width="15" customWidth="1"/>
    <col min="15878" max="15879" width="17.33203125" customWidth="1"/>
    <col min="15880" max="15880" width="13.6640625" customWidth="1"/>
    <col min="15881" max="15881" width="11.33203125" customWidth="1"/>
    <col min="15882" max="15882" width="12.5" customWidth="1"/>
    <col min="15883" max="15883" width="12.1640625" customWidth="1"/>
    <col min="15884" max="15884" width="11.5" customWidth="1"/>
    <col min="15885" max="15885" width="13.6640625" customWidth="1"/>
    <col min="16129" max="16129" width="15" customWidth="1"/>
    <col min="16130" max="16130" width="10.33203125" customWidth="1"/>
    <col min="16131" max="16131" width="12.33203125" customWidth="1"/>
    <col min="16132" max="16132" width="52" customWidth="1"/>
    <col min="16133" max="16133" width="15" customWidth="1"/>
    <col min="16134" max="16135" width="17.33203125" customWidth="1"/>
    <col min="16136" max="16136" width="13.6640625" customWidth="1"/>
    <col min="16137" max="16137" width="11.33203125" customWidth="1"/>
    <col min="16138" max="16138" width="12.5" customWidth="1"/>
    <col min="16139" max="16139" width="12.1640625" customWidth="1"/>
    <col min="16140" max="16140" width="11.5" customWidth="1"/>
    <col min="16141" max="16141" width="13.6640625" customWidth="1"/>
  </cols>
  <sheetData>
    <row r="1" spans="1:14" s="1" customFormat="1" ht="34.5" customHeight="1" thickBot="1">
      <c r="D1" s="3" t="str">
        <f>Итого!D1</f>
        <v>Прайс-лист товаров на 05 апреля 2016 г.</v>
      </c>
      <c r="E1" s="24"/>
      <c r="H1" s="20" t="s">
        <v>49</v>
      </c>
      <c r="I1" s="21">
        <f>SUBTOTAL(9,I5:I40)</f>
        <v>0</v>
      </c>
    </row>
    <row r="2" spans="1:14">
      <c r="D2" s="1" t="s">
        <v>0</v>
      </c>
    </row>
    <row r="3" spans="1:14" s="4" customFormat="1" ht="18.600000000000001" customHeight="1">
      <c r="A3" s="288" t="s">
        <v>1</v>
      </c>
      <c r="B3" s="286" t="s">
        <v>2</v>
      </c>
      <c r="C3" s="286" t="s">
        <v>3</v>
      </c>
      <c r="D3" s="288" t="s">
        <v>4</v>
      </c>
      <c r="E3" s="290"/>
      <c r="F3" s="288" t="s">
        <v>5</v>
      </c>
      <c r="G3" s="305" t="s">
        <v>91</v>
      </c>
      <c r="H3" s="288" t="s">
        <v>7</v>
      </c>
      <c r="I3" s="288" t="s">
        <v>267</v>
      </c>
    </row>
    <row r="4" spans="1:14" s="1" customFormat="1" ht="20.25" customHeight="1">
      <c r="A4" s="288"/>
      <c r="B4" s="286"/>
      <c r="C4" s="286"/>
      <c r="D4" s="288"/>
      <c r="E4" s="290"/>
      <c r="F4" s="288"/>
      <c r="G4" s="295"/>
      <c r="H4" s="288"/>
      <c r="I4" s="288"/>
      <c r="J4" s="237"/>
      <c r="K4" s="237"/>
      <c r="L4" s="237"/>
      <c r="M4" s="237"/>
      <c r="N4" s="238"/>
    </row>
    <row r="5" spans="1:14" ht="18.75" customHeight="1">
      <c r="A5" s="181" t="s">
        <v>227</v>
      </c>
      <c r="B5" s="79"/>
      <c r="C5" s="79"/>
      <c r="D5" s="182" t="s">
        <v>228</v>
      </c>
      <c r="E5" s="81"/>
      <c r="F5" s="83"/>
      <c r="G5" s="82"/>
      <c r="H5" s="22"/>
      <c r="I5" s="23">
        <f>F5*H5</f>
        <v>0</v>
      </c>
    </row>
    <row r="6" spans="1:14" ht="11.1" customHeight="1">
      <c r="A6" s="78" t="s">
        <v>78</v>
      </c>
      <c r="B6" s="79"/>
      <c r="C6" s="79"/>
      <c r="D6" s="80"/>
      <c r="E6" s="81"/>
      <c r="F6" s="83"/>
      <c r="G6" s="82"/>
      <c r="H6" s="22"/>
      <c r="I6" s="23">
        <f t="shared" ref="I6" si="0">F6*H6</f>
        <v>0</v>
      </c>
    </row>
    <row r="7" spans="1:14" ht="63" hidden="1" customHeight="1">
      <c r="A7" s="85"/>
      <c r="B7" s="86">
        <v>1867</v>
      </c>
      <c r="C7" s="87"/>
      <c r="D7" s="88" t="s">
        <v>79</v>
      </c>
      <c r="E7" s="87" t="s">
        <v>8</v>
      </c>
      <c r="F7" s="89">
        <v>715</v>
      </c>
      <c r="G7" s="89">
        <v>990</v>
      </c>
      <c r="H7" s="22"/>
      <c r="I7" s="23">
        <f t="shared" ref="I7:I40" si="1">F7*H7</f>
        <v>0</v>
      </c>
    </row>
    <row r="8" spans="1:14" ht="63" hidden="1" customHeight="1">
      <c r="A8" s="85"/>
      <c r="B8" s="86">
        <v>1883</v>
      </c>
      <c r="C8" s="87"/>
      <c r="D8" s="88" t="s">
        <v>289</v>
      </c>
      <c r="E8" s="87" t="s">
        <v>8</v>
      </c>
      <c r="F8" s="89">
        <v>715</v>
      </c>
      <c r="G8" s="89">
        <v>990</v>
      </c>
      <c r="H8" s="22"/>
      <c r="I8" s="23">
        <f t="shared" si="1"/>
        <v>0</v>
      </c>
    </row>
    <row r="9" spans="1:14" ht="63" hidden="1" customHeight="1">
      <c r="A9" s="85"/>
      <c r="B9" s="86">
        <v>1870</v>
      </c>
      <c r="C9" s="87"/>
      <c r="D9" s="88" t="s">
        <v>80</v>
      </c>
      <c r="E9" s="87" t="s">
        <v>8</v>
      </c>
      <c r="F9" s="89">
        <v>715</v>
      </c>
      <c r="G9" s="89">
        <v>990</v>
      </c>
      <c r="H9" s="22"/>
      <c r="I9" s="23">
        <f t="shared" si="1"/>
        <v>0</v>
      </c>
    </row>
    <row r="10" spans="1:14" ht="63" hidden="1" customHeight="1">
      <c r="A10" s="85"/>
      <c r="B10" s="86">
        <v>1871</v>
      </c>
      <c r="C10" s="87"/>
      <c r="D10" s="88" t="s">
        <v>81</v>
      </c>
      <c r="E10" s="87" t="s">
        <v>8</v>
      </c>
      <c r="F10" s="89">
        <v>715</v>
      </c>
      <c r="G10" s="89">
        <v>990</v>
      </c>
      <c r="H10" s="22"/>
      <c r="I10" s="23">
        <f t="shared" si="1"/>
        <v>0</v>
      </c>
    </row>
    <row r="11" spans="1:14" ht="63" hidden="1" customHeight="1">
      <c r="A11" s="85"/>
      <c r="B11" s="86">
        <v>1872</v>
      </c>
      <c r="C11" s="87"/>
      <c r="D11" s="88" t="s">
        <v>82</v>
      </c>
      <c r="E11" s="87" t="s">
        <v>8</v>
      </c>
      <c r="F11" s="89">
        <v>715</v>
      </c>
      <c r="G11" s="89">
        <v>990</v>
      </c>
      <c r="H11" s="22"/>
      <c r="I11" s="23">
        <f t="shared" si="1"/>
        <v>0</v>
      </c>
    </row>
    <row r="12" spans="1:14" ht="63" hidden="1" customHeight="1">
      <c r="A12" s="85"/>
      <c r="B12" s="86">
        <v>1874</v>
      </c>
      <c r="C12" s="87"/>
      <c r="D12" s="88" t="s">
        <v>290</v>
      </c>
      <c r="E12" s="87" t="s">
        <v>8</v>
      </c>
      <c r="F12" s="89">
        <v>715</v>
      </c>
      <c r="G12" s="89">
        <v>990</v>
      </c>
      <c r="H12" s="22"/>
      <c r="I12" s="23">
        <f t="shared" si="1"/>
        <v>0</v>
      </c>
    </row>
    <row r="13" spans="1:14" ht="63" hidden="1" customHeight="1">
      <c r="A13" s="85"/>
      <c r="B13" s="86">
        <v>1879</v>
      </c>
      <c r="C13" s="87"/>
      <c r="D13" s="88" t="s">
        <v>83</v>
      </c>
      <c r="E13" s="87" t="s">
        <v>8</v>
      </c>
      <c r="F13" s="89">
        <v>715</v>
      </c>
      <c r="G13" s="89">
        <v>990</v>
      </c>
      <c r="H13" s="22"/>
      <c r="I13" s="23">
        <f t="shared" si="1"/>
        <v>0</v>
      </c>
    </row>
    <row r="14" spans="1:14" ht="63" hidden="1" customHeight="1">
      <c r="A14" s="85"/>
      <c r="B14" s="86">
        <v>1880</v>
      </c>
      <c r="C14" s="87"/>
      <c r="D14" s="88" t="s">
        <v>84</v>
      </c>
      <c r="E14" s="87" t="s">
        <v>8</v>
      </c>
      <c r="F14" s="89">
        <v>715</v>
      </c>
      <c r="G14" s="89">
        <v>990</v>
      </c>
      <c r="H14" s="22"/>
      <c r="I14" s="23">
        <f t="shared" si="1"/>
        <v>0</v>
      </c>
    </row>
    <row r="15" spans="1:14" ht="63" hidden="1" customHeight="1">
      <c r="A15" s="85"/>
      <c r="B15" s="86">
        <v>1868</v>
      </c>
      <c r="C15" s="87"/>
      <c r="D15" s="88" t="s">
        <v>144</v>
      </c>
      <c r="E15" s="87" t="s">
        <v>8</v>
      </c>
      <c r="F15" s="89">
        <v>715</v>
      </c>
      <c r="G15" s="89">
        <v>990</v>
      </c>
      <c r="H15" s="22"/>
      <c r="I15" s="23">
        <f t="shared" si="1"/>
        <v>0</v>
      </c>
    </row>
    <row r="16" spans="1:14" ht="63" hidden="1" customHeight="1">
      <c r="A16" s="85"/>
      <c r="B16" s="86">
        <v>1876</v>
      </c>
      <c r="C16" s="87"/>
      <c r="D16" s="88" t="s">
        <v>145</v>
      </c>
      <c r="E16" s="87" t="s">
        <v>8</v>
      </c>
      <c r="F16" s="89">
        <v>715</v>
      </c>
      <c r="G16" s="89">
        <v>990</v>
      </c>
      <c r="H16" s="22"/>
      <c r="I16" s="23">
        <f t="shared" si="1"/>
        <v>0</v>
      </c>
    </row>
    <row r="17" spans="1:9" ht="63" hidden="1" customHeight="1">
      <c r="A17" s="85"/>
      <c r="B17" s="86">
        <v>1877</v>
      </c>
      <c r="C17" s="87"/>
      <c r="D17" s="88" t="s">
        <v>146</v>
      </c>
      <c r="E17" s="87" t="s">
        <v>8</v>
      </c>
      <c r="F17" s="89">
        <v>715</v>
      </c>
      <c r="G17" s="89">
        <v>990</v>
      </c>
      <c r="H17" s="22"/>
      <c r="I17" s="23">
        <f t="shared" si="1"/>
        <v>0</v>
      </c>
    </row>
    <row r="18" spans="1:9" ht="11.1" customHeight="1">
      <c r="A18" s="78" t="s">
        <v>37</v>
      </c>
      <c r="B18" s="79"/>
      <c r="C18" s="79"/>
      <c r="D18" s="80"/>
      <c r="E18" s="81"/>
      <c r="F18" s="83"/>
      <c r="G18" s="82"/>
      <c r="H18" s="22"/>
      <c r="I18" s="23">
        <f t="shared" si="1"/>
        <v>0</v>
      </c>
    </row>
    <row r="19" spans="1:9" ht="63" hidden="1" customHeight="1">
      <c r="A19" s="85"/>
      <c r="B19" s="86">
        <v>1866</v>
      </c>
      <c r="C19" s="87"/>
      <c r="D19" s="88" t="s">
        <v>147</v>
      </c>
      <c r="E19" s="87" t="s">
        <v>8</v>
      </c>
      <c r="F19" s="89">
        <v>990</v>
      </c>
      <c r="G19" s="90">
        <v>1390</v>
      </c>
      <c r="H19" s="22"/>
      <c r="I19" s="23">
        <f t="shared" si="1"/>
        <v>0</v>
      </c>
    </row>
    <row r="20" spans="1:9" ht="11.1" customHeight="1">
      <c r="A20" s="78" t="s">
        <v>38</v>
      </c>
      <c r="B20" s="79"/>
      <c r="C20" s="79"/>
      <c r="D20" s="80"/>
      <c r="E20" s="81"/>
      <c r="F20" s="83"/>
      <c r="G20" s="82"/>
      <c r="H20" s="22"/>
      <c r="I20" s="23">
        <f t="shared" si="1"/>
        <v>0</v>
      </c>
    </row>
    <row r="21" spans="1:9" ht="63" hidden="1" customHeight="1">
      <c r="A21" s="85"/>
      <c r="B21" s="86">
        <v>1884</v>
      </c>
      <c r="C21" s="87"/>
      <c r="D21" s="88" t="s">
        <v>148</v>
      </c>
      <c r="E21" s="98" t="s">
        <v>75</v>
      </c>
      <c r="F21" s="89">
        <v>715</v>
      </c>
      <c r="G21" s="89">
        <v>990</v>
      </c>
      <c r="H21" s="22"/>
      <c r="I21" s="23">
        <f t="shared" si="1"/>
        <v>0</v>
      </c>
    </row>
    <row r="22" spans="1:9" ht="63" hidden="1" customHeight="1">
      <c r="A22" s="85"/>
      <c r="B22" s="86">
        <v>1885</v>
      </c>
      <c r="C22" s="87"/>
      <c r="D22" s="88" t="s">
        <v>149</v>
      </c>
      <c r="E22" s="98" t="s">
        <v>75</v>
      </c>
      <c r="F22" s="89">
        <v>715</v>
      </c>
      <c r="G22" s="89">
        <v>990</v>
      </c>
      <c r="H22" s="22"/>
      <c r="I22" s="23">
        <f t="shared" si="1"/>
        <v>0</v>
      </c>
    </row>
    <row r="23" spans="1:9" ht="63" hidden="1" customHeight="1">
      <c r="A23" s="85"/>
      <c r="B23" s="86">
        <v>1886</v>
      </c>
      <c r="C23" s="87"/>
      <c r="D23" s="88" t="s">
        <v>150</v>
      </c>
      <c r="E23" s="98" t="s">
        <v>75</v>
      </c>
      <c r="F23" s="89">
        <v>715</v>
      </c>
      <c r="G23" s="89">
        <v>990</v>
      </c>
      <c r="H23" s="22"/>
      <c r="I23" s="23">
        <f t="shared" si="1"/>
        <v>0</v>
      </c>
    </row>
    <row r="24" spans="1:9" ht="63" customHeight="1">
      <c r="A24" s="85"/>
      <c r="B24" s="86">
        <v>1887</v>
      </c>
      <c r="C24" s="87"/>
      <c r="D24" s="88" t="s">
        <v>151</v>
      </c>
      <c r="E24" s="98" t="s">
        <v>75</v>
      </c>
      <c r="F24" s="89">
        <v>715</v>
      </c>
      <c r="G24" s="89">
        <v>990</v>
      </c>
      <c r="H24" s="22"/>
      <c r="I24" s="23">
        <f t="shared" si="1"/>
        <v>0</v>
      </c>
    </row>
    <row r="25" spans="1:9" ht="63" hidden="1" customHeight="1">
      <c r="A25" s="85"/>
      <c r="B25" s="86">
        <v>1888</v>
      </c>
      <c r="C25" s="87"/>
      <c r="D25" s="88" t="s">
        <v>152</v>
      </c>
      <c r="E25" s="98" t="s">
        <v>75</v>
      </c>
      <c r="F25" s="89">
        <v>715</v>
      </c>
      <c r="G25" s="89">
        <v>990</v>
      </c>
      <c r="H25" s="22"/>
      <c r="I25" s="23">
        <f t="shared" si="1"/>
        <v>0</v>
      </c>
    </row>
    <row r="26" spans="1:9" ht="63" hidden="1" customHeight="1">
      <c r="A26" s="85"/>
      <c r="B26" s="86">
        <v>1889</v>
      </c>
      <c r="C26" s="87"/>
      <c r="D26" s="88" t="s">
        <v>291</v>
      </c>
      <c r="E26" s="98" t="s">
        <v>75</v>
      </c>
      <c r="F26" s="89">
        <v>715</v>
      </c>
      <c r="G26" s="89">
        <v>990</v>
      </c>
      <c r="H26" s="22"/>
      <c r="I26" s="23">
        <f t="shared" si="1"/>
        <v>0</v>
      </c>
    </row>
    <row r="27" spans="1:9" ht="11.1" customHeight="1">
      <c r="A27" s="78" t="s">
        <v>39</v>
      </c>
      <c r="B27" s="79"/>
      <c r="C27" s="79"/>
      <c r="D27" s="80"/>
      <c r="E27" s="81"/>
      <c r="F27" s="83"/>
      <c r="G27" s="82"/>
      <c r="H27" s="22"/>
      <c r="I27" s="23">
        <f t="shared" si="1"/>
        <v>0</v>
      </c>
    </row>
    <row r="28" spans="1:9" ht="63" hidden="1" customHeight="1">
      <c r="A28" s="85"/>
      <c r="B28" s="86">
        <v>2237</v>
      </c>
      <c r="C28" s="87"/>
      <c r="D28" s="88" t="s">
        <v>292</v>
      </c>
      <c r="E28" s="98" t="s">
        <v>8</v>
      </c>
      <c r="F28" s="89">
        <v>825</v>
      </c>
      <c r="G28" s="90">
        <v>1190</v>
      </c>
      <c r="H28" s="22"/>
      <c r="I28" s="23">
        <f t="shared" si="1"/>
        <v>0</v>
      </c>
    </row>
    <row r="29" spans="1:9" ht="63" hidden="1" customHeight="1">
      <c r="A29" s="85"/>
      <c r="B29" s="86">
        <v>2238</v>
      </c>
      <c r="C29" s="87"/>
      <c r="D29" s="88" t="s">
        <v>293</v>
      </c>
      <c r="E29" s="98" t="s">
        <v>8</v>
      </c>
      <c r="F29" s="89">
        <v>825</v>
      </c>
      <c r="G29" s="90">
        <v>1190</v>
      </c>
      <c r="H29" s="22"/>
      <c r="I29" s="23">
        <f t="shared" si="1"/>
        <v>0</v>
      </c>
    </row>
    <row r="30" spans="1:9" ht="63" customHeight="1">
      <c r="A30" s="85"/>
      <c r="B30" s="86">
        <v>1890</v>
      </c>
      <c r="C30" s="87"/>
      <c r="D30" s="88" t="s">
        <v>153</v>
      </c>
      <c r="E30" s="98" t="s">
        <v>75</v>
      </c>
      <c r="F30" s="89">
        <v>825</v>
      </c>
      <c r="G30" s="90">
        <v>1190</v>
      </c>
      <c r="H30" s="22"/>
      <c r="I30" s="23">
        <f t="shared" si="1"/>
        <v>0</v>
      </c>
    </row>
    <row r="31" spans="1:9" ht="63" hidden="1" customHeight="1">
      <c r="A31" s="85"/>
      <c r="B31" s="86">
        <v>2239</v>
      </c>
      <c r="C31" s="87"/>
      <c r="D31" s="88" t="s">
        <v>297</v>
      </c>
      <c r="E31" s="87" t="s">
        <v>8</v>
      </c>
      <c r="F31" s="89">
        <v>825</v>
      </c>
      <c r="G31" s="90">
        <v>1190</v>
      </c>
      <c r="H31" s="22"/>
      <c r="I31" s="23">
        <f t="shared" si="1"/>
        <v>0</v>
      </c>
    </row>
    <row r="32" spans="1:9" ht="11.1" customHeight="1">
      <c r="A32" s="78" t="s">
        <v>40</v>
      </c>
      <c r="B32" s="79"/>
      <c r="C32" s="79"/>
      <c r="D32" s="80"/>
      <c r="E32" s="81"/>
      <c r="F32" s="83"/>
      <c r="G32" s="82"/>
      <c r="H32" s="22"/>
      <c r="I32" s="23">
        <f t="shared" si="1"/>
        <v>0</v>
      </c>
    </row>
    <row r="33" spans="1:9" ht="63" hidden="1" customHeight="1">
      <c r="A33" s="85"/>
      <c r="B33" s="86">
        <v>1892</v>
      </c>
      <c r="C33" s="87"/>
      <c r="D33" s="88" t="s">
        <v>85</v>
      </c>
      <c r="E33" s="98" t="s">
        <v>75</v>
      </c>
      <c r="F33" s="89">
        <v>825</v>
      </c>
      <c r="G33" s="90">
        <v>1190</v>
      </c>
      <c r="H33" s="22"/>
      <c r="I33" s="23">
        <f t="shared" si="1"/>
        <v>0</v>
      </c>
    </row>
    <row r="34" spans="1:9" ht="63" hidden="1" customHeight="1">
      <c r="A34" s="85"/>
      <c r="B34" s="86">
        <v>1891</v>
      </c>
      <c r="C34" s="87"/>
      <c r="D34" s="88" t="s">
        <v>154</v>
      </c>
      <c r="E34" s="98" t="s">
        <v>75</v>
      </c>
      <c r="F34" s="89">
        <v>825</v>
      </c>
      <c r="G34" s="90">
        <v>1190</v>
      </c>
      <c r="H34" s="22"/>
      <c r="I34" s="23">
        <f t="shared" si="1"/>
        <v>0</v>
      </c>
    </row>
    <row r="35" spans="1:9" ht="63" hidden="1" customHeight="1">
      <c r="A35" s="85"/>
      <c r="B35" s="86">
        <v>1893</v>
      </c>
      <c r="C35" s="87"/>
      <c r="D35" s="88" t="s">
        <v>155</v>
      </c>
      <c r="E35" s="98" t="s">
        <v>75</v>
      </c>
      <c r="F35" s="89">
        <v>825</v>
      </c>
      <c r="G35" s="90">
        <v>1190</v>
      </c>
      <c r="H35" s="22"/>
      <c r="I35" s="23">
        <f t="shared" si="1"/>
        <v>0</v>
      </c>
    </row>
    <row r="36" spans="1:9" ht="63" hidden="1" customHeight="1">
      <c r="A36" s="85"/>
      <c r="B36" s="86">
        <v>1894</v>
      </c>
      <c r="C36" s="87"/>
      <c r="D36" s="88" t="s">
        <v>156</v>
      </c>
      <c r="E36" s="98" t="s">
        <v>75</v>
      </c>
      <c r="F36" s="89">
        <v>825</v>
      </c>
      <c r="G36" s="90">
        <v>1190</v>
      </c>
      <c r="H36" s="22"/>
      <c r="I36" s="23">
        <f t="shared" si="1"/>
        <v>0</v>
      </c>
    </row>
    <row r="37" spans="1:9" ht="11.1" customHeight="1">
      <c r="A37" s="78" t="s">
        <v>157</v>
      </c>
      <c r="B37" s="79"/>
      <c r="C37" s="79"/>
      <c r="D37" s="80"/>
      <c r="E37" s="81"/>
      <c r="F37" s="83"/>
      <c r="G37" s="82"/>
      <c r="H37" s="22"/>
      <c r="I37" s="23">
        <f t="shared" si="1"/>
        <v>0</v>
      </c>
    </row>
    <row r="38" spans="1:9" ht="63" hidden="1" customHeight="1">
      <c r="A38" s="85"/>
      <c r="B38" s="86">
        <v>2518</v>
      </c>
      <c r="C38" s="87"/>
      <c r="D38" s="88" t="s">
        <v>158</v>
      </c>
      <c r="E38" s="98" t="s">
        <v>75</v>
      </c>
      <c r="F38" s="89">
        <v>990</v>
      </c>
      <c r="G38" s="90">
        <v>1390</v>
      </c>
      <c r="H38" s="22"/>
      <c r="I38" s="23">
        <f t="shared" si="1"/>
        <v>0</v>
      </c>
    </row>
    <row r="39" spans="1:9" ht="63" hidden="1" customHeight="1">
      <c r="A39" s="85"/>
      <c r="B39" s="86">
        <v>2517</v>
      </c>
      <c r="C39" s="87"/>
      <c r="D39" s="88" t="s">
        <v>294</v>
      </c>
      <c r="E39" s="98" t="s">
        <v>75</v>
      </c>
      <c r="F39" s="89">
        <v>990</v>
      </c>
      <c r="G39" s="90">
        <v>1390</v>
      </c>
      <c r="H39" s="22"/>
      <c r="I39" s="23">
        <f t="shared" si="1"/>
        <v>0</v>
      </c>
    </row>
    <row r="40" spans="1:9" ht="63" hidden="1" customHeight="1">
      <c r="A40" s="85"/>
      <c r="B40" s="86">
        <v>485</v>
      </c>
      <c r="C40" s="87"/>
      <c r="D40" s="88" t="s">
        <v>94</v>
      </c>
      <c r="E40" s="98" t="s">
        <v>75</v>
      </c>
      <c r="F40" s="89">
        <v>190</v>
      </c>
      <c r="G40" s="89">
        <v>300</v>
      </c>
      <c r="H40" s="22"/>
      <c r="I40" s="23">
        <f t="shared" si="1"/>
        <v>0</v>
      </c>
    </row>
  </sheetData>
  <autoFilter ref="E1:E40">
    <filterColumn colId="0">
      <filters>
        <filter val="Достаточно"/>
      </filters>
    </filterColumn>
  </autoFilter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hyperlinks>
    <hyperlink ref="D5" r:id="rId1"/>
  </hyperlinks>
  <pageMargins left="0.75" right="0.75" top="1" bottom="1" header="0.5" footer="0.5"/>
  <pageSetup paperSize="9" orientation="portrait" horizontalDpi="300" verticalDpi="30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F0"/>
    <outlinePr summaryBelow="0" summaryRight="0"/>
    <pageSetUpPr autoPageBreaks="0"/>
  </sheetPr>
  <dimension ref="A1:K12"/>
  <sheetViews>
    <sheetView workbookViewId="0">
      <pane ySplit="4" topLeftCell="A5" activePane="bottomLeft" state="frozen"/>
      <selection activeCell="D11" sqref="D11"/>
      <selection pane="bottomLeft" activeCell="E7" sqref="E7"/>
    </sheetView>
  </sheetViews>
  <sheetFormatPr defaultColWidth="10.6640625" defaultRowHeight="11.25"/>
  <cols>
    <col min="1" max="1" width="15" style="1" customWidth="1"/>
    <col min="2" max="2" width="10.33203125" style="1" customWidth="1"/>
    <col min="3" max="3" width="12.33203125" style="1" customWidth="1"/>
    <col min="4" max="4" width="52" style="1" customWidth="1"/>
    <col min="5" max="5" width="15" style="24" customWidth="1"/>
    <col min="6" max="6" width="17.33203125" style="2" customWidth="1"/>
    <col min="7" max="7" width="17.33203125" style="251" customWidth="1"/>
    <col min="8" max="8" width="13.6640625" style="1" customWidth="1"/>
    <col min="9" max="9" width="12" style="1" customWidth="1"/>
    <col min="10" max="10" width="12" customWidth="1"/>
    <col min="11" max="11" width="13.83203125" customWidth="1"/>
  </cols>
  <sheetData>
    <row r="1" spans="1:11" s="1" customFormat="1" ht="34.5" customHeight="1" thickBot="1">
      <c r="D1" s="3" t="str">
        <f>Итого!D1</f>
        <v>Прайс-лист товаров на 05 апреля 2016 г.</v>
      </c>
      <c r="E1" s="24"/>
      <c r="G1" s="250"/>
      <c r="H1" s="20" t="s">
        <v>49</v>
      </c>
      <c r="I1" s="21">
        <f>SUBTOTAL(9,I5:I12)</f>
        <v>0</v>
      </c>
    </row>
    <row r="2" spans="1:11">
      <c r="D2" s="1" t="s">
        <v>0</v>
      </c>
    </row>
    <row r="3" spans="1:11" s="4" customFormat="1" ht="18.600000000000001" customHeight="1">
      <c r="A3" s="288" t="s">
        <v>1</v>
      </c>
      <c r="B3" s="286" t="s">
        <v>2</v>
      </c>
      <c r="C3" s="286" t="s">
        <v>3</v>
      </c>
      <c r="D3" s="288" t="s">
        <v>4</v>
      </c>
      <c r="E3" s="290"/>
      <c r="F3" s="288" t="s">
        <v>5</v>
      </c>
      <c r="G3" s="296" t="s">
        <v>6</v>
      </c>
      <c r="H3" s="288" t="s">
        <v>7</v>
      </c>
      <c r="I3" s="288" t="s">
        <v>267</v>
      </c>
    </row>
    <row r="4" spans="1:11" s="1" customFormat="1" ht="21.75" customHeight="1">
      <c r="A4" s="288"/>
      <c r="B4" s="286"/>
      <c r="C4" s="286"/>
      <c r="D4" s="288"/>
      <c r="E4" s="290"/>
      <c r="F4" s="288"/>
      <c r="G4" s="296"/>
      <c r="H4" s="288"/>
      <c r="I4" s="288"/>
    </row>
    <row r="5" spans="1:11" ht="12.75">
      <c r="A5" s="10" t="s">
        <v>276</v>
      </c>
      <c r="B5" s="6"/>
      <c r="C5" s="235" t="s">
        <v>159</v>
      </c>
      <c r="D5" s="7"/>
      <c r="F5" s="8"/>
      <c r="G5" s="16"/>
      <c r="H5" s="22"/>
      <c r="I5" s="23">
        <f t="shared" ref="I5:I12" si="0">F5*H5</f>
        <v>0</v>
      </c>
      <c r="J5" s="105" t="s">
        <v>277</v>
      </c>
      <c r="K5" s="105" t="s">
        <v>254</v>
      </c>
    </row>
    <row r="6" spans="1:11" s="11" customFormat="1" ht="61.35" customHeight="1">
      <c r="A6" s="12"/>
      <c r="B6" s="13">
        <v>2182</v>
      </c>
      <c r="C6" s="14"/>
      <c r="D6" s="19" t="s">
        <v>278</v>
      </c>
      <c r="E6" s="194" t="s">
        <v>9</v>
      </c>
      <c r="F6" s="236">
        <v>360</v>
      </c>
      <c r="G6" s="16">
        <v>490</v>
      </c>
      <c r="H6" s="22"/>
      <c r="I6" s="23">
        <f t="shared" si="0"/>
        <v>0</v>
      </c>
      <c r="J6" s="105">
        <f t="shared" ref="J6:J12" si="1">F6*0.95</f>
        <v>342</v>
      </c>
      <c r="K6" s="105">
        <f t="shared" ref="K6:K12" si="2">F6*0.9</f>
        <v>324</v>
      </c>
    </row>
    <row r="7" spans="1:11" s="11" customFormat="1" ht="61.35" customHeight="1">
      <c r="A7" s="12"/>
      <c r="B7" s="13">
        <v>2078</v>
      </c>
      <c r="C7" s="14"/>
      <c r="D7" s="19" t="s">
        <v>279</v>
      </c>
      <c r="E7" s="194" t="s">
        <v>9</v>
      </c>
      <c r="F7" s="236">
        <v>360</v>
      </c>
      <c r="G7" s="16">
        <v>490</v>
      </c>
      <c r="H7" s="22"/>
      <c r="I7" s="23">
        <f t="shared" si="0"/>
        <v>0</v>
      </c>
      <c r="J7" s="105">
        <f t="shared" si="1"/>
        <v>342</v>
      </c>
      <c r="K7" s="105">
        <f t="shared" si="2"/>
        <v>324</v>
      </c>
    </row>
    <row r="8" spans="1:11" s="11" customFormat="1" ht="61.35" customHeight="1">
      <c r="A8" s="12"/>
      <c r="B8" s="13">
        <v>2181</v>
      </c>
      <c r="C8" s="14"/>
      <c r="D8" s="19" t="s">
        <v>280</v>
      </c>
      <c r="E8" s="194" t="s">
        <v>9</v>
      </c>
      <c r="F8" s="236">
        <v>360</v>
      </c>
      <c r="G8" s="16">
        <v>490</v>
      </c>
      <c r="H8" s="22"/>
      <c r="I8" s="23">
        <f t="shared" si="0"/>
        <v>0</v>
      </c>
      <c r="J8" s="105">
        <f t="shared" si="1"/>
        <v>342</v>
      </c>
      <c r="K8" s="105">
        <f t="shared" si="2"/>
        <v>324</v>
      </c>
    </row>
    <row r="9" spans="1:11" s="11" customFormat="1" ht="61.35" customHeight="1">
      <c r="A9" s="12"/>
      <c r="B9" s="13">
        <v>2079</v>
      </c>
      <c r="C9" s="14"/>
      <c r="D9" s="19" t="s">
        <v>281</v>
      </c>
      <c r="E9" s="194" t="s">
        <v>9</v>
      </c>
      <c r="F9" s="236">
        <v>360</v>
      </c>
      <c r="G9" s="16">
        <v>490</v>
      </c>
      <c r="H9" s="22"/>
      <c r="I9" s="23">
        <f t="shared" si="0"/>
        <v>0</v>
      </c>
      <c r="J9" s="105">
        <f t="shared" si="1"/>
        <v>342</v>
      </c>
      <c r="K9" s="105">
        <f t="shared" si="2"/>
        <v>324</v>
      </c>
    </row>
    <row r="10" spans="1:11" s="11" customFormat="1" ht="61.35" customHeight="1">
      <c r="A10" s="12"/>
      <c r="B10" s="13">
        <v>2180</v>
      </c>
      <c r="C10" s="14"/>
      <c r="D10" s="19" t="s">
        <v>282</v>
      </c>
      <c r="E10" s="194" t="s">
        <v>9</v>
      </c>
      <c r="F10" s="236">
        <v>360</v>
      </c>
      <c r="G10" s="16">
        <v>490</v>
      </c>
      <c r="H10" s="22"/>
      <c r="I10" s="23">
        <f t="shared" si="0"/>
        <v>0</v>
      </c>
      <c r="J10" s="105">
        <f t="shared" si="1"/>
        <v>342</v>
      </c>
      <c r="K10" s="105">
        <f t="shared" si="2"/>
        <v>324</v>
      </c>
    </row>
    <row r="11" spans="1:11" s="11" customFormat="1" ht="61.35" customHeight="1">
      <c r="A11" s="12"/>
      <c r="B11" s="13">
        <v>2179</v>
      </c>
      <c r="C11" s="14"/>
      <c r="D11" s="19" t="s">
        <v>283</v>
      </c>
      <c r="E11" s="194" t="s">
        <v>9</v>
      </c>
      <c r="F11" s="236">
        <v>750</v>
      </c>
      <c r="G11" s="16">
        <v>990</v>
      </c>
      <c r="H11" s="22"/>
      <c r="I11" s="23">
        <f t="shared" si="0"/>
        <v>0</v>
      </c>
      <c r="J11" s="105">
        <f t="shared" si="1"/>
        <v>712.5</v>
      </c>
      <c r="K11" s="105">
        <f t="shared" si="2"/>
        <v>675</v>
      </c>
    </row>
    <row r="12" spans="1:11" s="11" customFormat="1" ht="61.35" customHeight="1">
      <c r="A12" s="12"/>
      <c r="B12" s="13">
        <v>2077</v>
      </c>
      <c r="C12" s="14"/>
      <c r="D12" s="19" t="s">
        <v>284</v>
      </c>
      <c r="E12" s="194" t="s">
        <v>9</v>
      </c>
      <c r="F12" s="16">
        <v>750</v>
      </c>
      <c r="G12" s="16">
        <v>990</v>
      </c>
      <c r="H12" s="22"/>
      <c r="I12" s="23">
        <f t="shared" si="0"/>
        <v>0</v>
      </c>
      <c r="J12" s="105">
        <f t="shared" si="1"/>
        <v>712.5</v>
      </c>
      <c r="K12" s="105">
        <f t="shared" si="2"/>
        <v>675</v>
      </c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hyperlinks>
    <hyperlink ref="C5" r:id="rId1"/>
  </hyperlinks>
  <pageMargins left="0.75" right="0.75" top="1" bottom="1" header="0.5" footer="0.5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5" filterMode="1">
    <tabColor rgb="FF00B050"/>
    <outlinePr summaryBelow="0" summaryRight="0"/>
    <pageSetUpPr autoPageBreaks="0"/>
  </sheetPr>
  <dimension ref="A1:I16"/>
  <sheetViews>
    <sheetView workbookViewId="0">
      <pane ySplit="4" topLeftCell="A14" activePane="bottomLeft" state="frozen"/>
      <selection pane="bottomLeft" activeCell="I2" sqref="I2"/>
    </sheetView>
  </sheetViews>
  <sheetFormatPr defaultColWidth="10.6640625" defaultRowHeight="11.25"/>
  <cols>
    <col min="1" max="1" width="15" style="1" customWidth="1"/>
    <col min="2" max="2" width="10.33203125" style="1" customWidth="1"/>
    <col min="3" max="3" width="12.33203125" style="1" customWidth="1"/>
    <col min="4" max="4" width="52" style="1" customWidth="1"/>
    <col min="5" max="5" width="15.6640625" style="24" customWidth="1"/>
    <col min="6" max="7" width="17.33203125" style="2" customWidth="1"/>
    <col min="8" max="8" width="13.6640625" style="1" customWidth="1"/>
    <col min="9" max="9" width="14.1640625" style="1" customWidth="1"/>
  </cols>
  <sheetData>
    <row r="1" spans="1:9" s="1" customFormat="1" ht="34.5" customHeight="1" thickBot="1">
      <c r="D1" s="3" t="str">
        <f>Итого!D1</f>
        <v>Прайс-лист товаров на 05 апреля 2016 г.</v>
      </c>
      <c r="E1" s="24"/>
      <c r="H1" s="20" t="s">
        <v>49</v>
      </c>
      <c r="I1" s="21">
        <f>SUM(I5:I16)</f>
        <v>0</v>
      </c>
    </row>
    <row r="2" spans="1:9" ht="12" thickBot="1">
      <c r="D2" s="1" t="s">
        <v>0</v>
      </c>
    </row>
    <row r="3" spans="1:9" s="4" customFormat="1" ht="18.600000000000001" customHeight="1">
      <c r="A3" s="288" t="s">
        <v>1</v>
      </c>
      <c r="B3" s="286" t="s">
        <v>2</v>
      </c>
      <c r="C3" s="286" t="s">
        <v>3</v>
      </c>
      <c r="D3" s="288" t="s">
        <v>4</v>
      </c>
      <c r="E3" s="290"/>
      <c r="F3" s="288" t="s">
        <v>5</v>
      </c>
      <c r="G3" s="275" t="s">
        <v>91</v>
      </c>
      <c r="H3" s="288" t="s">
        <v>7</v>
      </c>
      <c r="I3" s="288" t="s">
        <v>267</v>
      </c>
    </row>
    <row r="4" spans="1:9" s="1" customFormat="1" ht="24" customHeight="1">
      <c r="A4" s="288"/>
      <c r="B4" s="286"/>
      <c r="C4" s="286"/>
      <c r="D4" s="288"/>
      <c r="E4" s="290"/>
      <c r="F4" s="288"/>
      <c r="G4" s="295"/>
      <c r="H4" s="288"/>
      <c r="I4" s="288"/>
    </row>
    <row r="5" spans="1:9" ht="12.75">
      <c r="A5" s="10" t="s">
        <v>77</v>
      </c>
      <c r="B5" s="6"/>
      <c r="C5" s="6"/>
      <c r="D5" s="141" t="s">
        <v>184</v>
      </c>
      <c r="E5" s="141" t="s">
        <v>159</v>
      </c>
      <c r="F5" s="141" t="s">
        <v>159</v>
      </c>
      <c r="G5" s="9"/>
      <c r="H5" s="22"/>
      <c r="I5" s="23"/>
    </row>
    <row r="6" spans="1:9" s="99" customFormat="1" ht="63" hidden="1" customHeight="1">
      <c r="A6" s="85"/>
      <c r="B6" s="86">
        <v>995</v>
      </c>
      <c r="C6" s="87"/>
      <c r="D6" s="88" t="s">
        <v>162</v>
      </c>
      <c r="E6" s="98" t="s">
        <v>75</v>
      </c>
      <c r="F6" s="90">
        <v>1390</v>
      </c>
      <c r="G6" s="90">
        <v>1990</v>
      </c>
      <c r="H6" s="22"/>
      <c r="I6" s="23">
        <f>F6*H6</f>
        <v>0</v>
      </c>
    </row>
    <row r="7" spans="1:9" s="99" customFormat="1" ht="63" customHeight="1">
      <c r="A7" s="85"/>
      <c r="B7" s="86">
        <v>29</v>
      </c>
      <c r="C7" s="87"/>
      <c r="D7" s="88" t="s">
        <v>161</v>
      </c>
      <c r="E7" s="87" t="s">
        <v>11</v>
      </c>
      <c r="F7" s="90">
        <v>1970</v>
      </c>
      <c r="G7" s="90">
        <v>2190</v>
      </c>
      <c r="H7" s="22"/>
      <c r="I7" s="23"/>
    </row>
    <row r="8" spans="1:9" s="99" customFormat="1" ht="63" customHeight="1">
      <c r="A8" s="85"/>
      <c r="B8" s="86">
        <v>1862</v>
      </c>
      <c r="C8" s="87"/>
      <c r="D8" s="88" t="s">
        <v>166</v>
      </c>
      <c r="E8" s="87" t="s">
        <v>10</v>
      </c>
      <c r="F8" s="90">
        <v>2190</v>
      </c>
      <c r="G8" s="90">
        <v>2740</v>
      </c>
      <c r="H8" s="22"/>
      <c r="I8" s="23"/>
    </row>
    <row r="9" spans="1:9" s="99" customFormat="1" ht="63" customHeight="1">
      <c r="A9" s="85"/>
      <c r="B9" s="86">
        <v>1864</v>
      </c>
      <c r="C9" s="87"/>
      <c r="D9" s="88" t="s">
        <v>167</v>
      </c>
      <c r="E9" s="87" t="s">
        <v>10</v>
      </c>
      <c r="F9" s="90">
        <v>2190</v>
      </c>
      <c r="G9" s="90">
        <v>2740</v>
      </c>
      <c r="H9" s="22"/>
      <c r="I9" s="23"/>
    </row>
    <row r="10" spans="1:9" s="99" customFormat="1" ht="63" customHeight="1">
      <c r="A10" s="85"/>
      <c r="B10" s="86">
        <v>35</v>
      </c>
      <c r="C10" s="87"/>
      <c r="D10" s="88" t="s">
        <v>169</v>
      </c>
      <c r="E10" s="87" t="s">
        <v>10</v>
      </c>
      <c r="F10" s="90">
        <v>2190</v>
      </c>
      <c r="G10" s="90">
        <v>3290</v>
      </c>
      <c r="H10" s="22"/>
      <c r="I10" s="23"/>
    </row>
    <row r="11" spans="1:9" s="99" customFormat="1" ht="63" customHeight="1">
      <c r="A11" s="85"/>
      <c r="B11" s="86">
        <v>2489</v>
      </c>
      <c r="C11" s="87"/>
      <c r="D11" s="88" t="s">
        <v>168</v>
      </c>
      <c r="E11" s="87" t="s">
        <v>10</v>
      </c>
      <c r="F11" s="90">
        <v>2290</v>
      </c>
      <c r="G11" s="90">
        <v>2960</v>
      </c>
      <c r="H11" s="22"/>
      <c r="I11" s="23"/>
    </row>
    <row r="12" spans="1:9" s="99" customFormat="1" ht="63" customHeight="1">
      <c r="A12" s="85"/>
      <c r="B12" s="86">
        <v>996</v>
      </c>
      <c r="C12" s="87"/>
      <c r="D12" s="88" t="s">
        <v>170</v>
      </c>
      <c r="E12" s="87" t="s">
        <v>9</v>
      </c>
      <c r="F12" s="90">
        <v>2400</v>
      </c>
      <c r="G12" s="90">
        <v>3290</v>
      </c>
      <c r="H12" s="22"/>
      <c r="I12" s="23"/>
    </row>
    <row r="13" spans="1:9" s="99" customFormat="1" ht="63" customHeight="1">
      <c r="A13" s="85"/>
      <c r="B13" s="86">
        <v>2132</v>
      </c>
      <c r="C13" s="87"/>
      <c r="D13" s="88" t="s">
        <v>163</v>
      </c>
      <c r="E13" s="87" t="s">
        <v>9</v>
      </c>
      <c r="F13" s="90">
        <v>2400</v>
      </c>
      <c r="G13" s="90">
        <v>3960</v>
      </c>
      <c r="H13" s="22"/>
      <c r="I13" s="23"/>
    </row>
    <row r="14" spans="1:9" s="99" customFormat="1" ht="63" customHeight="1">
      <c r="A14" s="85"/>
      <c r="B14" s="86">
        <v>2133</v>
      </c>
      <c r="C14" s="87"/>
      <c r="D14" s="88" t="s">
        <v>165</v>
      </c>
      <c r="E14" s="87" t="s">
        <v>9</v>
      </c>
      <c r="F14" s="90">
        <v>2780</v>
      </c>
      <c r="G14" s="90">
        <v>4730</v>
      </c>
      <c r="H14" s="22"/>
      <c r="I14" s="23"/>
    </row>
    <row r="15" spans="1:9" s="99" customFormat="1" ht="63" customHeight="1">
      <c r="A15" s="85"/>
      <c r="B15" s="86">
        <v>2131</v>
      </c>
      <c r="C15" s="87"/>
      <c r="D15" s="88" t="s">
        <v>164</v>
      </c>
      <c r="E15" s="87" t="s">
        <v>10</v>
      </c>
      <c r="F15" s="90">
        <v>3800</v>
      </c>
      <c r="G15" s="90">
        <v>5390</v>
      </c>
      <c r="H15" s="22"/>
      <c r="I15" s="23"/>
    </row>
    <row r="16" spans="1:9" s="99" customFormat="1" ht="63" customHeight="1">
      <c r="A16" s="85"/>
      <c r="B16" s="86">
        <v>39</v>
      </c>
      <c r="C16" s="87"/>
      <c r="D16" s="88" t="s">
        <v>296</v>
      </c>
      <c r="E16" s="87" t="s">
        <v>10</v>
      </c>
      <c r="F16" s="89">
        <v>640</v>
      </c>
      <c r="G16" s="89">
        <v>715</v>
      </c>
      <c r="H16" s="22"/>
      <c r="I16" s="23"/>
    </row>
  </sheetData>
  <autoFilter ref="E1:E6">
    <filterColumn colId="0">
      <filters blank="1">
        <filter val="Видео"/>
        <filter val="Достаточно"/>
        <filter val="Мало"/>
        <filter val="Много"/>
      </filters>
    </filterColumn>
  </autoFilter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hyperlinks>
    <hyperlink ref="D5" r:id="rId1"/>
    <hyperlink ref="E5" r:id="rId2"/>
    <hyperlink ref="F5" r:id="rId3"/>
  </hyperlinks>
  <pageMargins left="0.75" right="0.75" top="1" bottom="1" header="0.5" footer="0.5"/>
  <pageSetup paperSize="9" orientation="portrait" horizontalDpi="300" verticalDpi="300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Итого</vt:lpstr>
      <vt:lpstr> Живой песок</vt:lpstr>
      <vt:lpstr>Ср-ва Передвижения</vt:lpstr>
      <vt:lpstr>Активные Развлечения</vt:lpstr>
      <vt:lpstr>Головоломки</vt:lpstr>
      <vt:lpstr>Скользун</vt:lpstr>
      <vt:lpstr>Умный пластилин</vt:lpstr>
      <vt:lpstr>Боевой волчёк TOOP </vt:lpstr>
      <vt:lpstr>Powerball</vt:lpstr>
      <vt:lpstr>Йо-йо Shinwoo</vt:lpstr>
      <vt:lpstr>Система Скидок</vt:lpstr>
      <vt:lpstr>Инфо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Skill Град</dc:creator>
  <cp:lastModifiedBy>User</cp:lastModifiedBy>
  <cp:revision>1</cp:revision>
  <cp:lastPrinted>2015-07-07T16:02:10Z</cp:lastPrinted>
  <dcterms:created xsi:type="dcterms:W3CDTF">2012-11-19T21:18:31Z</dcterms:created>
  <dcterms:modified xsi:type="dcterms:W3CDTF">2016-04-25T12:17:39Z</dcterms:modified>
</cp:coreProperties>
</file>