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259"/>
  </bookViews>
  <sheets>
    <sheet name="Прайс_лист АГРОТЕКС" sheetId="1" r:id="rId1"/>
  </sheets>
  <calcPr calcId="145621"/>
</workbook>
</file>

<file path=xl/calcChain.xml><?xml version="1.0" encoding="utf-8"?>
<calcChain xmlns="http://schemas.openxmlformats.org/spreadsheetml/2006/main">
  <c r="H17" i="1"/>
  <c r="H18"/>
  <c r="H19"/>
  <c r="H20"/>
  <c r="H21"/>
  <c r="H22"/>
  <c r="H23"/>
  <c r="H24"/>
  <c r="H25"/>
  <c r="H26"/>
  <c r="H27"/>
  <c r="H16"/>
  <c r="H15"/>
  <c r="H31"/>
  <c r="G31"/>
  <c r="H32"/>
  <c r="H33"/>
  <c r="G33"/>
  <c r="H34"/>
  <c r="H35"/>
  <c r="G35"/>
  <c r="H36"/>
  <c r="H37"/>
  <c r="G37"/>
  <c r="H38"/>
  <c r="H30"/>
  <c r="G30"/>
  <c r="H29"/>
  <c r="G29"/>
  <c r="H53"/>
  <c r="H54"/>
  <c r="H52"/>
  <c r="G52"/>
  <c r="H50"/>
  <c r="G50"/>
  <c r="H51"/>
  <c r="G51"/>
  <c r="H49"/>
  <c r="H48"/>
  <c r="G48"/>
  <c r="H47"/>
  <c r="G47"/>
  <c r="H46"/>
  <c r="G46"/>
  <c r="H45"/>
  <c r="H44"/>
  <c r="G44"/>
  <c r="H43"/>
  <c r="G43"/>
  <c r="H42"/>
  <c r="G42"/>
  <c r="G15"/>
  <c r="G16"/>
  <c r="G17"/>
  <c r="G18"/>
  <c r="G19"/>
  <c r="G20"/>
  <c r="G21"/>
  <c r="G22"/>
  <c r="G23"/>
  <c r="G24"/>
  <c r="G25"/>
  <c r="G26"/>
  <c r="G27"/>
  <c r="G32"/>
  <c r="G34"/>
  <c r="G36"/>
  <c r="G38"/>
  <c r="H39"/>
  <c r="G39"/>
  <c r="G45"/>
  <c r="G49"/>
  <c r="G53"/>
  <c r="G54"/>
</calcChain>
</file>

<file path=xl/sharedStrings.xml><?xml version="1.0" encoding="utf-8"?>
<sst xmlns="http://schemas.openxmlformats.org/spreadsheetml/2006/main" count="133" uniqueCount="47">
  <si>
    <t>ЗАЩИТА (круги из листовки)</t>
  </si>
  <si>
    <t>Прайс-лист на укрывные материалы «Агротекс»   (Опт)</t>
  </si>
  <si>
    <t>Наименование</t>
  </si>
  <si>
    <t>Фасов./ шт.</t>
  </si>
  <si>
    <t>Цвет</t>
  </si>
  <si>
    <t>Плотность,  гр/м2</t>
  </si>
  <si>
    <t>Ширина, м</t>
  </si>
  <si>
    <t>Длина, м</t>
  </si>
  <si>
    <t>Стоимость в руб. за 1 упаковку. При покупке на сумму:</t>
  </si>
  <si>
    <t>От 50 001-          150 000 руб .</t>
  </si>
  <si>
    <t>От 150 001-400 00 руб.</t>
  </si>
  <si>
    <t>От 400 00 руб.</t>
  </si>
  <si>
    <t xml:space="preserve">Агротекс 17 УФ </t>
  </si>
  <si>
    <t>Уп / 40</t>
  </si>
  <si>
    <t>бел.</t>
  </si>
  <si>
    <t>Агротекс 17 УФ</t>
  </si>
  <si>
    <t>Уп / 20</t>
  </si>
  <si>
    <t xml:space="preserve">Агротекс 30 УФ </t>
  </si>
  <si>
    <t>Уп / 30</t>
  </si>
  <si>
    <t>Уп / 16</t>
  </si>
  <si>
    <t>Агротекс 42 УФ</t>
  </si>
  <si>
    <t>Уп / 10</t>
  </si>
  <si>
    <t>Агротекс 60 УФ</t>
  </si>
  <si>
    <t xml:space="preserve">Агротекс 60 УФ </t>
  </si>
  <si>
    <t>Уп / 8</t>
  </si>
  <si>
    <t>черн.</t>
  </si>
  <si>
    <t xml:space="preserve">Агротекс 80 УФ </t>
  </si>
  <si>
    <t>Уп / 6</t>
  </si>
  <si>
    <t xml:space="preserve">Агротекс перфориров. 60 УФ </t>
  </si>
  <si>
    <t>Уп / 80</t>
  </si>
  <si>
    <t>Уп / 45</t>
  </si>
  <si>
    <t>Уп / 50</t>
  </si>
  <si>
    <t>Уп / 15</t>
  </si>
  <si>
    <t>Фасов.</t>
  </si>
  <si>
    <t>Плотность, гр/м2</t>
  </si>
  <si>
    <t>Стоимость в руб. за 1 погонный метр. При покупке на сумму:</t>
  </si>
  <si>
    <t>Агротекс 17 UV</t>
  </si>
  <si>
    <t>рул.</t>
  </si>
  <si>
    <t xml:space="preserve">Агротекс 17 UV </t>
  </si>
  <si>
    <t xml:space="preserve">Агротекс 30 UV </t>
  </si>
  <si>
    <t>Агротекс 30 UV</t>
  </si>
  <si>
    <t xml:space="preserve">Агротекс 42 UV </t>
  </si>
  <si>
    <t>Агротекс 42 UV</t>
  </si>
  <si>
    <t xml:space="preserve">Агротекс 60 UV </t>
  </si>
  <si>
    <t>Агротекс 60 UV</t>
  </si>
  <si>
    <t>Агротекс 80 UV</t>
  </si>
  <si>
    <t>Агротекс перфориров. 60 UV</t>
  </si>
</sst>
</file>

<file path=xl/styles.xml><?xml version="1.0" encoding="utf-8"?>
<styleSheet xmlns="http://schemas.openxmlformats.org/spreadsheetml/2006/main">
  <numFmts count="2">
    <numFmt numFmtId="172" formatCode="#,###.00"/>
    <numFmt numFmtId="173" formatCode="#,##0.00&quot;р.&quot;;[Red]\-#,##0.00&quot;р.&quot;"/>
  </numFmts>
  <fonts count="17">
    <font>
      <sz val="11"/>
      <color indexed="8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.5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1"/>
      <color indexed="8"/>
      <name val="Arial"/>
      <family val="2"/>
      <charset val="204"/>
    </font>
    <font>
      <sz val="10"/>
      <color indexed="63"/>
      <name val="Arial"/>
      <family val="2"/>
      <charset val="1"/>
    </font>
    <font>
      <b/>
      <sz val="9.3000000000000007"/>
      <color indexed="8"/>
      <name val="Arial"/>
      <family val="2"/>
      <charset val="204"/>
    </font>
    <font>
      <sz val="11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15"/>
      </patternFill>
    </fill>
    <fill>
      <patternFill patternType="solid">
        <fgColor indexed="49"/>
        <bgColor indexed="15"/>
      </patternFill>
    </fill>
    <fill>
      <patternFill patternType="solid">
        <fgColor indexed="15"/>
        <bgColor indexed="11"/>
      </patternFill>
    </fill>
    <fill>
      <patternFill patternType="solid">
        <fgColor rgb="FF00FF00"/>
        <bgColor indexed="15"/>
      </patternFill>
    </fill>
    <fill>
      <patternFill patternType="solid">
        <fgColor rgb="FF00FF00"/>
        <bgColor indexed="26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2" borderId="0" applyBorder="0" applyAlignment="0" applyProtection="0"/>
    <xf numFmtId="0" fontId="16" fillId="0" borderId="0"/>
  </cellStyleXfs>
  <cellXfs count="78">
    <xf numFmtId="0" fontId="0" fillId="0" borderId="0" xfId="0"/>
    <xf numFmtId="0" fontId="2" fillId="0" borderId="0" xfId="0" applyFont="1" applyFill="1"/>
    <xf numFmtId="0" fontId="3" fillId="0" borderId="0" xfId="0" applyFont="1"/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/>
    <xf numFmtId="4" fontId="5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/>
    <xf numFmtId="0" fontId="11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2" fontId="12" fillId="3" borderId="2" xfId="0" applyNumberFormat="1" applyFont="1" applyFill="1" applyBorder="1" applyAlignment="1">
      <alignment horizontal="center"/>
    </xf>
    <xf numFmtId="172" fontId="12" fillId="0" borderId="2" xfId="0" applyNumberFormat="1" applyFont="1" applyFill="1" applyBorder="1" applyAlignment="1">
      <alignment horizontal="center"/>
    </xf>
    <xf numFmtId="173" fontId="2" fillId="0" borderId="0" xfId="0" applyNumberFormat="1" applyFont="1" applyFill="1"/>
    <xf numFmtId="0" fontId="2" fillId="5" borderId="2" xfId="0" applyFont="1" applyFill="1" applyBorder="1"/>
    <xf numFmtId="0" fontId="11" fillId="5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2" fontId="12" fillId="5" borderId="2" xfId="0" applyNumberFormat="1" applyFont="1" applyFill="1" applyBorder="1" applyAlignment="1">
      <alignment horizontal="center"/>
    </xf>
    <xf numFmtId="172" fontId="12" fillId="6" borderId="2" xfId="0" applyNumberFormat="1" applyFont="1" applyFill="1" applyBorder="1" applyAlignment="1">
      <alignment horizontal="center"/>
    </xf>
    <xf numFmtId="0" fontId="2" fillId="3" borderId="2" xfId="0" applyFont="1" applyFill="1" applyBorder="1"/>
    <xf numFmtId="0" fontId="11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wrapText="1"/>
    </xf>
    <xf numFmtId="0" fontId="2" fillId="4" borderId="2" xfId="0" applyFont="1" applyFill="1" applyBorder="1"/>
    <xf numFmtId="0" fontId="11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172" fontId="12" fillId="4" borderId="3" xfId="0" applyNumberFormat="1" applyFont="1" applyFill="1" applyBorder="1" applyAlignment="1">
      <alignment horizontal="center"/>
    </xf>
    <xf numFmtId="172" fontId="12" fillId="4" borderId="2" xfId="0" applyNumberFormat="1" applyFont="1" applyFill="1" applyBorder="1" applyAlignment="1">
      <alignment horizontal="center"/>
    </xf>
    <xf numFmtId="172" fontId="1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72" fontId="12" fillId="5" borderId="3" xfId="0" applyNumberFormat="1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72" fontId="14" fillId="3" borderId="2" xfId="0" applyNumberFormat="1" applyFont="1" applyFill="1" applyBorder="1" applyAlignment="1">
      <alignment horizontal="center" vertical="center"/>
    </xf>
    <xf numFmtId="172" fontId="14" fillId="6" borderId="2" xfId="0" applyNumberFormat="1" applyFont="1" applyFill="1" applyBorder="1" applyAlignment="1">
      <alignment horizontal="center" vertical="center"/>
    </xf>
    <xf numFmtId="0" fontId="2" fillId="6" borderId="2" xfId="0" applyFont="1" applyFill="1" applyBorder="1"/>
    <xf numFmtId="0" fontId="4" fillId="6" borderId="2" xfId="0" applyFont="1" applyFill="1" applyBorder="1" applyAlignment="1">
      <alignment horizontal="center" vertical="center"/>
    </xf>
    <xf numFmtId="1" fontId="4" fillId="6" borderId="2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2" fillId="7" borderId="2" xfId="0" applyFont="1" applyFill="1" applyBorder="1"/>
    <xf numFmtId="0" fontId="4" fillId="7" borderId="2" xfId="0" applyFont="1" applyFill="1" applyBorder="1" applyAlignment="1">
      <alignment horizontal="center" vertical="center"/>
    </xf>
    <xf numFmtId="1" fontId="4" fillId="7" borderId="2" xfId="0" applyNumberFormat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2" fontId="1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4" fontId="2" fillId="0" borderId="0" xfId="0" applyNumberFormat="1" applyFont="1" applyFill="1"/>
    <xf numFmtId="172" fontId="12" fillId="8" borderId="2" xfId="0" applyNumberFormat="1" applyFont="1" applyFill="1" applyBorder="1" applyAlignment="1">
      <alignment horizontal="center"/>
    </xf>
    <xf numFmtId="172" fontId="12" fillId="9" borderId="2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</xdr:col>
      <xdr:colOff>371475</xdr:colOff>
      <xdr:row>4</xdr:row>
      <xdr:rowOff>9525</xdr:rowOff>
    </xdr:to>
    <xdr:pic>
      <xdr:nvPicPr>
        <xdr:cNvPr id="1124" name="Изображения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2247900" cy="7524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304800</xdr:colOff>
      <xdr:row>5</xdr:row>
      <xdr:rowOff>19050</xdr:rowOff>
    </xdr:from>
    <xdr:to>
      <xdr:col>8</xdr:col>
      <xdr:colOff>400050</xdr:colOff>
      <xdr:row>9</xdr:row>
      <xdr:rowOff>95250</xdr:rowOff>
    </xdr:to>
    <xdr:grpSp>
      <xdr:nvGrpSpPr>
        <xdr:cNvPr id="1125" name="Группа 10"/>
        <xdr:cNvGrpSpPr>
          <a:grpSpLocks/>
        </xdr:cNvGrpSpPr>
      </xdr:nvGrpSpPr>
      <xdr:grpSpPr bwMode="auto">
        <a:xfrm>
          <a:off x="304800" y="942975"/>
          <a:ext cx="5486400" cy="876300"/>
          <a:chOff x="506" y="1479"/>
          <a:chExt cx="9098" cy="1373"/>
        </a:xfrm>
      </xdr:grpSpPr>
      <xdr:grpSp>
        <xdr:nvGrpSpPr>
          <xdr:cNvPr id="1126" name="Группа 9"/>
          <xdr:cNvGrpSpPr>
            <a:grpSpLocks/>
          </xdr:cNvGrpSpPr>
        </xdr:nvGrpSpPr>
        <xdr:grpSpPr bwMode="auto">
          <a:xfrm>
            <a:off x="506" y="1479"/>
            <a:ext cx="7678" cy="1373"/>
            <a:chOff x="506" y="1479"/>
            <a:chExt cx="7678" cy="1373"/>
          </a:xfrm>
        </xdr:grpSpPr>
        <xdr:pic>
          <xdr:nvPicPr>
            <xdr:cNvPr id="1128" name="Рисунок 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678" y="1519"/>
              <a:ext cx="1265" cy="1321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</xdr:pic>
        <xdr:pic>
          <xdr:nvPicPr>
            <xdr:cNvPr id="1129" name="Рисунок 3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754" y="1489"/>
              <a:ext cx="1430" cy="1321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</xdr:pic>
        <xdr:pic>
          <xdr:nvPicPr>
            <xdr:cNvPr id="1130" name="Рисунок 4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506" y="1479"/>
              <a:ext cx="1312" cy="1373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</xdr:pic>
        <xdr:pic>
          <xdr:nvPicPr>
            <xdr:cNvPr id="1131" name="Рисунок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2004" y="1479"/>
              <a:ext cx="1780" cy="1360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</xdr:pic>
        <xdr:pic>
          <xdr:nvPicPr>
            <xdr:cNvPr id="1132" name="Рисунок 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5217" y="1489"/>
              <a:ext cx="1368" cy="1342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</xdr:pic>
      </xdr:grpSp>
      <xdr:pic>
        <xdr:nvPicPr>
          <xdr:cNvPr id="1127" name="Рисунок 7"/>
          <xdr:cNvPicPr>
            <a:picLocks noChangeAspect="1" noChangeArrowheads="1"/>
          </xdr:cNvPicPr>
        </xdr:nvPicPr>
        <xdr:blipFill>
          <a:blip xmlns:r="http://schemas.openxmlformats.org/officeDocument/2006/relationships" r:embed="rId7"/>
          <a:srcRect/>
          <a:stretch>
            <a:fillRect/>
          </a:stretch>
        </xdr:blipFill>
        <xdr:spPr bwMode="auto">
          <a:xfrm>
            <a:off x="8314" y="1479"/>
            <a:ext cx="1289" cy="1327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4"/>
  <sheetViews>
    <sheetView tabSelected="1" workbookViewId="0">
      <selection activeCell="G42" sqref="G42"/>
    </sheetView>
  </sheetViews>
  <sheetFormatPr defaultRowHeight="14.25"/>
  <cols>
    <col min="1" max="1" width="15.7109375" style="1" customWidth="1"/>
    <col min="2" max="2" width="6.7109375" style="1" customWidth="1"/>
    <col min="3" max="3" width="5.85546875" style="1" customWidth="1"/>
    <col min="4" max="4" width="9.140625" style="1"/>
    <col min="5" max="5" width="7.5703125" style="1" customWidth="1"/>
    <col min="6" max="6" width="6.42578125" style="1" customWidth="1"/>
    <col min="7" max="7" width="14.85546875" style="1" customWidth="1"/>
    <col min="8" max="10" width="14.5703125" style="1" customWidth="1"/>
    <col min="11" max="11" width="10.28515625" style="1" customWidth="1"/>
    <col min="12" max="234" width="9" style="1" customWidth="1"/>
    <col min="235" max="16384" width="9.140625" style="2"/>
  </cols>
  <sheetData>
    <row r="1" spans="1:12">
      <c r="A1" s="3"/>
      <c r="B1" s="3"/>
      <c r="C1" s="4"/>
      <c r="D1" s="5"/>
      <c r="E1" s="5"/>
      <c r="F1" s="5"/>
      <c r="G1" s="5"/>
      <c r="H1" s="5"/>
      <c r="I1" s="5"/>
      <c r="J1" s="5"/>
    </row>
    <row r="2" spans="1:12">
      <c r="A2" s="3"/>
      <c r="B2" s="3"/>
      <c r="C2" s="6"/>
      <c r="D2" s="4"/>
      <c r="E2" s="7"/>
      <c r="F2" s="7"/>
      <c r="G2" s="7"/>
      <c r="H2" s="7"/>
      <c r="I2" s="7"/>
      <c r="J2" s="7"/>
    </row>
    <row r="3" spans="1:12" ht="15.75">
      <c r="C3" s="8"/>
      <c r="D3" s="9"/>
      <c r="E3" s="72"/>
      <c r="F3" s="72"/>
      <c r="G3" s="72"/>
      <c r="H3" s="72"/>
      <c r="I3" s="72"/>
      <c r="J3" s="72"/>
    </row>
    <row r="4" spans="1:12">
      <c r="C4" s="8"/>
      <c r="D4" s="73"/>
      <c r="E4" s="73"/>
      <c r="F4" s="73"/>
      <c r="G4" s="73"/>
      <c r="H4" s="73"/>
      <c r="I4" s="73"/>
      <c r="J4" s="73"/>
    </row>
    <row r="5" spans="1:12">
      <c r="A5" s="10"/>
      <c r="C5" s="8"/>
      <c r="D5" s="8"/>
      <c r="E5" s="74"/>
      <c r="F5" s="74"/>
      <c r="G5" s="74"/>
      <c r="H5" s="74"/>
      <c r="I5" s="74"/>
      <c r="J5" s="74"/>
    </row>
    <row r="6" spans="1:12" ht="15.75" customHeight="1">
      <c r="A6" s="75" t="s">
        <v>0</v>
      </c>
      <c r="B6" s="75"/>
      <c r="C6" s="75"/>
      <c r="D6" s="75"/>
      <c r="E6" s="75"/>
      <c r="F6" s="75"/>
      <c r="G6" s="75"/>
      <c r="H6" s="75"/>
      <c r="I6" s="75"/>
      <c r="J6" s="11"/>
    </row>
    <row r="7" spans="1:12" ht="15.75" customHeight="1">
      <c r="A7" s="75"/>
      <c r="B7" s="75"/>
      <c r="C7" s="75"/>
      <c r="D7" s="75"/>
      <c r="E7" s="75"/>
      <c r="F7" s="75"/>
      <c r="G7" s="75"/>
      <c r="H7" s="75"/>
      <c r="I7" s="75"/>
      <c r="J7" s="11"/>
    </row>
    <row r="8" spans="1:12" ht="15.75" customHeight="1">
      <c r="A8" s="75"/>
      <c r="B8" s="75"/>
      <c r="C8" s="75"/>
      <c r="D8" s="75"/>
      <c r="E8" s="75"/>
      <c r="F8" s="75"/>
      <c r="G8" s="75"/>
      <c r="H8" s="75"/>
      <c r="I8" s="75"/>
      <c r="J8" s="11"/>
    </row>
    <row r="9" spans="1:12" ht="15.75" customHeight="1">
      <c r="A9" s="75"/>
      <c r="B9" s="75"/>
      <c r="C9" s="75"/>
      <c r="D9" s="75"/>
      <c r="E9" s="75"/>
      <c r="F9" s="75"/>
      <c r="G9" s="75"/>
      <c r="H9" s="75"/>
      <c r="I9" s="75"/>
      <c r="J9" s="11"/>
    </row>
    <row r="10" spans="1:12" ht="12.75" customHeight="1">
      <c r="A10" s="75"/>
      <c r="B10" s="75"/>
      <c r="C10" s="75"/>
      <c r="D10" s="75"/>
      <c r="E10" s="75"/>
      <c r="F10" s="75"/>
      <c r="G10" s="75"/>
      <c r="H10" s="75"/>
      <c r="I10" s="75"/>
      <c r="J10" s="11"/>
    </row>
    <row r="11" spans="1:12" ht="15.75" customHeight="1">
      <c r="A11" s="76" t="s">
        <v>1</v>
      </c>
      <c r="B11" s="76"/>
      <c r="C11" s="76"/>
      <c r="D11" s="76"/>
      <c r="E11" s="76"/>
      <c r="F11" s="76"/>
      <c r="G11" s="76"/>
      <c r="H11" s="76"/>
      <c r="I11" s="76"/>
      <c r="J11" s="12"/>
    </row>
    <row r="12" spans="1:12">
      <c r="A12" s="77"/>
      <c r="B12" s="77"/>
      <c r="C12" s="77"/>
      <c r="D12" s="77"/>
      <c r="E12" s="77"/>
      <c r="F12" s="77"/>
      <c r="G12" s="77"/>
      <c r="H12" s="77"/>
      <c r="I12" s="77"/>
      <c r="J12" s="77"/>
    </row>
    <row r="13" spans="1:12" ht="25.7" customHeight="1">
      <c r="A13" s="69" t="s">
        <v>2</v>
      </c>
      <c r="B13" s="69" t="s">
        <v>3</v>
      </c>
      <c r="C13" s="69" t="s">
        <v>4</v>
      </c>
      <c r="D13" s="69" t="s">
        <v>5</v>
      </c>
      <c r="E13" s="69" t="s">
        <v>6</v>
      </c>
      <c r="F13" s="69" t="s">
        <v>7</v>
      </c>
      <c r="G13" s="69" t="s">
        <v>8</v>
      </c>
      <c r="H13" s="69"/>
      <c r="I13" s="69"/>
      <c r="J13" s="13"/>
    </row>
    <row r="14" spans="1:12" s="15" customFormat="1" ht="25.5">
      <c r="A14" s="69"/>
      <c r="B14" s="69"/>
      <c r="C14" s="69"/>
      <c r="D14" s="69"/>
      <c r="E14" s="69"/>
      <c r="F14" s="69"/>
      <c r="G14" s="14" t="s">
        <v>9</v>
      </c>
      <c r="H14" s="14" t="s">
        <v>10</v>
      </c>
      <c r="I14" s="14" t="s">
        <v>11</v>
      </c>
    </row>
    <row r="15" spans="1:12" ht="15" customHeight="1">
      <c r="A15" s="16" t="s">
        <v>12</v>
      </c>
      <c r="B15" s="17" t="s">
        <v>13</v>
      </c>
      <c r="C15" s="18" t="s">
        <v>14</v>
      </c>
      <c r="D15" s="19">
        <v>17</v>
      </c>
      <c r="E15" s="18">
        <v>1.6</v>
      </c>
      <c r="F15" s="20">
        <v>10</v>
      </c>
      <c r="G15" s="21">
        <f t="shared" ref="G15:G27" si="0">H15*1.06</f>
        <v>77.423062500000015</v>
      </c>
      <c r="H15" s="21">
        <f>I15*1.05</f>
        <v>73.040625000000006</v>
      </c>
      <c r="I15" s="22">
        <v>69.5625</v>
      </c>
      <c r="J15" s="23"/>
      <c r="L15" s="23"/>
    </row>
    <row r="16" spans="1:12" ht="15" customHeight="1">
      <c r="A16" s="24" t="s">
        <v>15</v>
      </c>
      <c r="B16" s="25" t="s">
        <v>16</v>
      </c>
      <c r="C16" s="26" t="s">
        <v>14</v>
      </c>
      <c r="D16" s="27">
        <v>17</v>
      </c>
      <c r="E16" s="26">
        <v>3.2</v>
      </c>
      <c r="F16" s="28">
        <v>10</v>
      </c>
      <c r="G16" s="29">
        <f t="shared" si="0"/>
        <v>148.23156600000002</v>
      </c>
      <c r="H16" s="29">
        <f>I16*1.05</f>
        <v>139.84110000000001</v>
      </c>
      <c r="I16" s="29">
        <v>133.18200000000002</v>
      </c>
      <c r="J16" s="23"/>
      <c r="L16" s="23"/>
    </row>
    <row r="17" spans="1:12" ht="15" customHeight="1">
      <c r="A17" s="16" t="s">
        <v>17</v>
      </c>
      <c r="B17" s="17" t="s">
        <v>18</v>
      </c>
      <c r="C17" s="18" t="s">
        <v>14</v>
      </c>
      <c r="D17" s="19">
        <v>30</v>
      </c>
      <c r="E17" s="18">
        <v>1.6</v>
      </c>
      <c r="F17" s="20">
        <v>10</v>
      </c>
      <c r="G17" s="21">
        <f t="shared" si="0"/>
        <v>118.99194300000001</v>
      </c>
      <c r="H17" s="21">
        <f t="shared" ref="H17:H27" si="1">I17*1.05</f>
        <v>112.25655</v>
      </c>
      <c r="I17" s="22">
        <v>106.911</v>
      </c>
      <c r="J17" s="23"/>
      <c r="L17" s="23"/>
    </row>
    <row r="18" spans="1:12" ht="15" customHeight="1">
      <c r="A18" s="24" t="s">
        <v>17</v>
      </c>
      <c r="B18" s="25" t="s">
        <v>19</v>
      </c>
      <c r="C18" s="26" t="s">
        <v>14</v>
      </c>
      <c r="D18" s="27">
        <v>30</v>
      </c>
      <c r="E18" s="26">
        <v>3.2</v>
      </c>
      <c r="F18" s="28">
        <v>10</v>
      </c>
      <c r="G18" s="30">
        <f t="shared" si="0"/>
        <v>214.99654050000004</v>
      </c>
      <c r="H18" s="29">
        <f t="shared" si="1"/>
        <v>202.82692500000002</v>
      </c>
      <c r="I18" s="29">
        <v>193.16849999999999</v>
      </c>
      <c r="J18" s="23"/>
      <c r="L18" s="23"/>
    </row>
    <row r="19" spans="1:12" ht="15" customHeight="1">
      <c r="A19" s="31" t="s">
        <v>20</v>
      </c>
      <c r="B19" s="32" t="s">
        <v>16</v>
      </c>
      <c r="C19" s="33" t="s">
        <v>14</v>
      </c>
      <c r="D19" s="34">
        <v>42</v>
      </c>
      <c r="E19" s="33">
        <v>1.6</v>
      </c>
      <c r="F19" s="35">
        <v>10</v>
      </c>
      <c r="G19" s="21">
        <f t="shared" si="0"/>
        <v>158.41050750000002</v>
      </c>
      <c r="H19" s="21">
        <f t="shared" si="1"/>
        <v>149.44387500000002</v>
      </c>
      <c r="I19" s="21">
        <v>142.32750000000001</v>
      </c>
      <c r="J19" s="23"/>
      <c r="L19" s="23"/>
    </row>
    <row r="20" spans="1:12" ht="15" customHeight="1">
      <c r="A20" s="24" t="s">
        <v>20</v>
      </c>
      <c r="B20" s="25" t="s">
        <v>21</v>
      </c>
      <c r="C20" s="26" t="s">
        <v>14</v>
      </c>
      <c r="D20" s="27">
        <v>42</v>
      </c>
      <c r="E20" s="26">
        <v>3.2</v>
      </c>
      <c r="F20" s="28">
        <v>10</v>
      </c>
      <c r="G20" s="30">
        <f t="shared" si="0"/>
        <v>301.02086700000007</v>
      </c>
      <c r="H20" s="29">
        <f t="shared" si="1"/>
        <v>283.98195000000004</v>
      </c>
      <c r="I20" s="29">
        <v>270.459</v>
      </c>
      <c r="J20" s="23"/>
      <c r="L20" s="23"/>
    </row>
    <row r="21" spans="1:12" ht="15" customHeight="1">
      <c r="A21" s="16" t="s">
        <v>22</v>
      </c>
      <c r="B21" s="17" t="s">
        <v>19</v>
      </c>
      <c r="C21" s="18" t="s">
        <v>14</v>
      </c>
      <c r="D21" s="19">
        <v>60</v>
      </c>
      <c r="E21" s="18">
        <v>1.6</v>
      </c>
      <c r="F21" s="20">
        <v>10</v>
      </c>
      <c r="G21" s="21">
        <f t="shared" si="0"/>
        <v>215.802909</v>
      </c>
      <c r="H21" s="21">
        <f t="shared" si="1"/>
        <v>203.58765</v>
      </c>
      <c r="I21" s="22">
        <v>193.893</v>
      </c>
      <c r="J21" s="23"/>
      <c r="L21" s="23"/>
    </row>
    <row r="22" spans="1:12" ht="15" customHeight="1">
      <c r="A22" s="24" t="s">
        <v>23</v>
      </c>
      <c r="B22" s="25" t="s">
        <v>24</v>
      </c>
      <c r="C22" s="26" t="s">
        <v>14</v>
      </c>
      <c r="D22" s="27">
        <v>60</v>
      </c>
      <c r="E22" s="26">
        <v>3.2</v>
      </c>
      <c r="F22" s="28">
        <v>10</v>
      </c>
      <c r="G22" s="30">
        <f t="shared" si="0"/>
        <v>408.98075399999999</v>
      </c>
      <c r="H22" s="66">
        <f t="shared" si="1"/>
        <v>385.83089999999999</v>
      </c>
      <c r="I22" s="66">
        <v>367.45799999999997</v>
      </c>
      <c r="J22" s="23"/>
      <c r="L22" s="23"/>
    </row>
    <row r="23" spans="1:12" ht="15" customHeight="1">
      <c r="A23" s="24" t="s">
        <v>23</v>
      </c>
      <c r="B23" s="25" t="s">
        <v>19</v>
      </c>
      <c r="C23" s="26" t="s">
        <v>25</v>
      </c>
      <c r="D23" s="27">
        <v>60</v>
      </c>
      <c r="E23" s="26">
        <v>1.6</v>
      </c>
      <c r="F23" s="28">
        <v>10</v>
      </c>
      <c r="G23" s="30">
        <f t="shared" si="0"/>
        <v>219.04006950000002</v>
      </c>
      <c r="H23" s="67">
        <f t="shared" si="1"/>
        <v>206.64157500000002</v>
      </c>
      <c r="I23" s="29">
        <v>196.8015</v>
      </c>
      <c r="J23" s="23"/>
      <c r="L23" s="23"/>
    </row>
    <row r="24" spans="1:12" ht="14.85" customHeight="1">
      <c r="A24" s="24" t="s">
        <v>23</v>
      </c>
      <c r="B24" s="25" t="s">
        <v>24</v>
      </c>
      <c r="C24" s="26" t="s">
        <v>25</v>
      </c>
      <c r="D24" s="27">
        <v>60</v>
      </c>
      <c r="E24" s="26">
        <v>3.2</v>
      </c>
      <c r="F24" s="28">
        <v>10</v>
      </c>
      <c r="G24" s="30">
        <f t="shared" si="0"/>
        <v>424.21995000000004</v>
      </c>
      <c r="H24" s="66">
        <f t="shared" si="1"/>
        <v>400.20750000000004</v>
      </c>
      <c r="I24" s="29">
        <v>381.15000000000003</v>
      </c>
      <c r="J24" s="23"/>
      <c r="L24" s="23"/>
    </row>
    <row r="25" spans="1:12" ht="14.85" customHeight="1">
      <c r="A25" s="24" t="s">
        <v>26</v>
      </c>
      <c r="B25" s="25" t="s">
        <v>21</v>
      </c>
      <c r="C25" s="26" t="s">
        <v>25</v>
      </c>
      <c r="D25" s="27">
        <v>60</v>
      </c>
      <c r="E25" s="26">
        <v>1.6</v>
      </c>
      <c r="F25" s="28">
        <v>10</v>
      </c>
      <c r="G25" s="30">
        <f t="shared" si="0"/>
        <v>290.98216350000001</v>
      </c>
      <c r="H25" s="67">
        <f t="shared" si="1"/>
        <v>274.51147500000002</v>
      </c>
      <c r="I25" s="29">
        <v>261.43950000000001</v>
      </c>
      <c r="J25" s="23"/>
      <c r="L25" s="23"/>
    </row>
    <row r="26" spans="1:12" ht="14.85" customHeight="1">
      <c r="A26" s="24" t="s">
        <v>26</v>
      </c>
      <c r="B26" s="25" t="s">
        <v>27</v>
      </c>
      <c r="C26" s="26" t="s">
        <v>25</v>
      </c>
      <c r="D26" s="27">
        <v>60</v>
      </c>
      <c r="E26" s="26">
        <v>3.2</v>
      </c>
      <c r="F26" s="28">
        <v>10</v>
      </c>
      <c r="G26" s="30">
        <f t="shared" si="0"/>
        <v>552.87662850000004</v>
      </c>
      <c r="H26" s="66">
        <f t="shared" si="1"/>
        <v>521.58172500000001</v>
      </c>
      <c r="I26" s="29">
        <v>496.74450000000002</v>
      </c>
      <c r="J26" s="23"/>
      <c r="L26" s="23"/>
    </row>
    <row r="27" spans="1:12" ht="25.5" customHeight="1">
      <c r="A27" s="36" t="s">
        <v>28</v>
      </c>
      <c r="B27" s="25" t="s">
        <v>19</v>
      </c>
      <c r="C27" s="26" t="s">
        <v>25</v>
      </c>
      <c r="D27" s="27">
        <v>60</v>
      </c>
      <c r="E27" s="26">
        <v>1.6</v>
      </c>
      <c r="F27" s="28">
        <v>10</v>
      </c>
      <c r="G27" s="30">
        <f t="shared" si="0"/>
        <v>268.78950000000003</v>
      </c>
      <c r="H27" s="67">
        <f t="shared" si="1"/>
        <v>253.57500000000002</v>
      </c>
      <c r="I27" s="29">
        <v>241.5</v>
      </c>
      <c r="J27" s="23"/>
      <c r="L27" s="23"/>
    </row>
    <row r="28" spans="1:12" ht="14.85" customHeight="1">
      <c r="A28" s="37"/>
      <c r="B28" s="38"/>
      <c r="C28" s="39"/>
      <c r="D28" s="40"/>
      <c r="E28" s="39"/>
      <c r="F28" s="39"/>
      <c r="G28" s="41"/>
      <c r="H28" s="41"/>
      <c r="I28" s="42"/>
    </row>
    <row r="29" spans="1:12" ht="14.85" customHeight="1">
      <c r="A29" s="31" t="s">
        <v>12</v>
      </c>
      <c r="B29" s="32" t="s">
        <v>29</v>
      </c>
      <c r="C29" s="33" t="s">
        <v>14</v>
      </c>
      <c r="D29" s="19">
        <v>17</v>
      </c>
      <c r="E29" s="33">
        <v>1.6</v>
      </c>
      <c r="F29" s="33">
        <v>5</v>
      </c>
      <c r="G29" s="43">
        <f t="shared" ref="G29:G38" si="2">H29*1.1</f>
        <v>66.320100000000011</v>
      </c>
      <c r="H29" s="21">
        <f>I29*1.05</f>
        <v>60.291000000000004</v>
      </c>
      <c r="I29" s="44">
        <v>57.42</v>
      </c>
    </row>
    <row r="30" spans="1:12" ht="14.85" customHeight="1">
      <c r="A30" s="24" t="s">
        <v>15</v>
      </c>
      <c r="B30" s="25" t="s">
        <v>30</v>
      </c>
      <c r="C30" s="26" t="s">
        <v>14</v>
      </c>
      <c r="D30" s="27">
        <v>17</v>
      </c>
      <c r="E30" s="26">
        <v>3.2</v>
      </c>
      <c r="F30" s="26">
        <v>5</v>
      </c>
      <c r="G30" s="45">
        <f t="shared" si="2"/>
        <v>118.79175000000001</v>
      </c>
      <c r="H30" s="29">
        <f>I30*1.05</f>
        <v>107.99249999999999</v>
      </c>
      <c r="I30" s="46">
        <v>102.85</v>
      </c>
    </row>
    <row r="31" spans="1:12" ht="14.85" customHeight="1">
      <c r="A31" s="16" t="s">
        <v>17</v>
      </c>
      <c r="B31" s="17" t="s">
        <v>31</v>
      </c>
      <c r="C31" s="33" t="s">
        <v>14</v>
      </c>
      <c r="D31" s="19">
        <v>30</v>
      </c>
      <c r="E31" s="33">
        <v>1.6</v>
      </c>
      <c r="F31" s="33">
        <v>5</v>
      </c>
      <c r="G31" s="43">
        <f t="shared" si="2"/>
        <v>89.0505</v>
      </c>
      <c r="H31" s="21">
        <f t="shared" ref="H31:H38" si="3">I31*1.05</f>
        <v>80.954999999999998</v>
      </c>
      <c r="I31" s="44">
        <v>77.099999999999994</v>
      </c>
    </row>
    <row r="32" spans="1:12" ht="14.85" customHeight="1">
      <c r="A32" s="24" t="s">
        <v>17</v>
      </c>
      <c r="B32" s="25" t="s">
        <v>18</v>
      </c>
      <c r="C32" s="26" t="s">
        <v>14</v>
      </c>
      <c r="D32" s="27">
        <v>30</v>
      </c>
      <c r="E32" s="26">
        <v>3.2</v>
      </c>
      <c r="F32" s="26">
        <v>5</v>
      </c>
      <c r="G32" s="45">
        <f t="shared" si="2"/>
        <v>164.91090000000003</v>
      </c>
      <c r="H32" s="29">
        <f t="shared" si="3"/>
        <v>149.91900000000001</v>
      </c>
      <c r="I32" s="46">
        <v>142.78</v>
      </c>
    </row>
    <row r="33" spans="1:255" ht="14.85" customHeight="1">
      <c r="A33" s="31" t="s">
        <v>20</v>
      </c>
      <c r="B33" s="32" t="s">
        <v>13</v>
      </c>
      <c r="C33" s="33" t="s">
        <v>14</v>
      </c>
      <c r="D33" s="34">
        <v>42</v>
      </c>
      <c r="E33" s="33">
        <v>1.6</v>
      </c>
      <c r="F33" s="33">
        <v>5</v>
      </c>
      <c r="G33" s="43">
        <f t="shared" si="2"/>
        <v>123.79290000000003</v>
      </c>
      <c r="H33" s="21">
        <f t="shared" si="3"/>
        <v>112.53900000000002</v>
      </c>
      <c r="I33" s="44">
        <v>107.18</v>
      </c>
    </row>
    <row r="34" spans="1:255" ht="14.85" customHeight="1">
      <c r="A34" s="24" t="s">
        <v>20</v>
      </c>
      <c r="B34" s="25" t="s">
        <v>16</v>
      </c>
      <c r="C34" s="26" t="s">
        <v>14</v>
      </c>
      <c r="D34" s="27">
        <v>42</v>
      </c>
      <c r="E34" s="26">
        <v>3.2</v>
      </c>
      <c r="F34" s="26">
        <v>5</v>
      </c>
      <c r="G34" s="45">
        <f t="shared" si="2"/>
        <v>231.04620000000003</v>
      </c>
      <c r="H34" s="29">
        <f t="shared" si="3"/>
        <v>210.042</v>
      </c>
      <c r="I34" s="46">
        <v>200.04</v>
      </c>
    </row>
    <row r="35" spans="1:255" ht="14.85" customHeight="1">
      <c r="A35" s="31" t="s">
        <v>22</v>
      </c>
      <c r="B35" s="32" t="s">
        <v>18</v>
      </c>
      <c r="C35" s="33" t="s">
        <v>14</v>
      </c>
      <c r="D35" s="19">
        <v>60</v>
      </c>
      <c r="E35" s="33">
        <v>1.6</v>
      </c>
      <c r="F35" s="33">
        <v>5</v>
      </c>
      <c r="G35" s="43">
        <f t="shared" si="2"/>
        <v>168.50295</v>
      </c>
      <c r="H35" s="21">
        <f t="shared" si="3"/>
        <v>153.18449999999999</v>
      </c>
      <c r="I35" s="44">
        <v>145.88999999999999</v>
      </c>
    </row>
    <row r="36" spans="1:255" ht="14.85" customHeight="1">
      <c r="A36" s="24" t="s">
        <v>23</v>
      </c>
      <c r="B36" s="25" t="s">
        <v>32</v>
      </c>
      <c r="C36" s="26" t="s">
        <v>14</v>
      </c>
      <c r="D36" s="27">
        <v>60</v>
      </c>
      <c r="E36" s="26">
        <v>3.2</v>
      </c>
      <c r="F36" s="26">
        <v>5</v>
      </c>
      <c r="G36" s="45">
        <f t="shared" si="2"/>
        <v>313.40925000000004</v>
      </c>
      <c r="H36" s="29">
        <f t="shared" si="3"/>
        <v>284.91750000000002</v>
      </c>
      <c r="I36" s="46">
        <v>271.35000000000002</v>
      </c>
    </row>
    <row r="37" spans="1:255" ht="14.85" customHeight="1">
      <c r="A37" s="31" t="s">
        <v>23</v>
      </c>
      <c r="B37" s="32" t="s">
        <v>18</v>
      </c>
      <c r="C37" s="33" t="s">
        <v>25</v>
      </c>
      <c r="D37" s="34">
        <v>60</v>
      </c>
      <c r="E37" s="33">
        <v>1.6</v>
      </c>
      <c r="F37" s="33">
        <v>5</v>
      </c>
      <c r="G37" s="43">
        <f t="shared" si="2"/>
        <v>175.21350000000001</v>
      </c>
      <c r="H37" s="21">
        <f t="shared" si="3"/>
        <v>159.285</v>
      </c>
      <c r="I37" s="44">
        <v>151.69999999999999</v>
      </c>
    </row>
    <row r="38" spans="1:255" ht="14.85" customHeight="1">
      <c r="A38" s="24" t="s">
        <v>23</v>
      </c>
      <c r="B38" s="25" t="s">
        <v>32</v>
      </c>
      <c r="C38" s="26" t="s">
        <v>25</v>
      </c>
      <c r="D38" s="27">
        <v>60</v>
      </c>
      <c r="E38" s="26">
        <v>3.2</v>
      </c>
      <c r="F38" s="26">
        <v>5</v>
      </c>
      <c r="G38" s="45">
        <f t="shared" si="2"/>
        <v>323.42310000000003</v>
      </c>
      <c r="H38" s="29">
        <f t="shared" si="3"/>
        <v>294.02100000000002</v>
      </c>
      <c r="I38" s="46">
        <v>280.02</v>
      </c>
    </row>
    <row r="39" spans="1:255" ht="25.5" customHeight="1">
      <c r="A39" s="36" t="s">
        <v>28</v>
      </c>
      <c r="B39" s="25" t="s">
        <v>18</v>
      </c>
      <c r="C39" s="26" t="s">
        <v>25</v>
      </c>
      <c r="D39" s="27">
        <v>60</v>
      </c>
      <c r="E39" s="26">
        <v>1.6</v>
      </c>
      <c r="F39" s="28">
        <v>5</v>
      </c>
      <c r="G39" s="30">
        <f>H39*1.06</f>
        <v>193.47120000000001</v>
      </c>
      <c r="H39" s="30">
        <f>I39*1.04</f>
        <v>182.52</v>
      </c>
      <c r="I39" s="29">
        <v>175.5</v>
      </c>
      <c r="J39" s="23"/>
      <c r="L39" s="23"/>
    </row>
    <row r="40" spans="1:255" s="47" customFormat="1" ht="25.7" customHeight="1">
      <c r="A40" s="69" t="s">
        <v>2</v>
      </c>
      <c r="B40" s="69" t="s">
        <v>33</v>
      </c>
      <c r="C40" s="69" t="s">
        <v>4</v>
      </c>
      <c r="D40" s="71" t="s">
        <v>34</v>
      </c>
      <c r="E40" s="69" t="s">
        <v>6</v>
      </c>
      <c r="F40" s="68" t="s">
        <v>7</v>
      </c>
      <c r="G40" s="69" t="s">
        <v>35</v>
      </c>
      <c r="H40" s="69"/>
      <c r="I40" s="69"/>
      <c r="J40" s="23"/>
      <c r="L40" s="23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</row>
    <row r="41" spans="1:255" s="15" customFormat="1" ht="25.5">
      <c r="A41" s="69"/>
      <c r="B41" s="69"/>
      <c r="C41" s="69"/>
      <c r="D41" s="71"/>
      <c r="E41" s="69"/>
      <c r="F41" s="68"/>
      <c r="G41" s="49" t="s">
        <v>9</v>
      </c>
      <c r="H41" s="49" t="s">
        <v>10</v>
      </c>
      <c r="I41" s="49" t="s">
        <v>11</v>
      </c>
      <c r="J41" s="23"/>
      <c r="L41" s="23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</row>
    <row r="42" spans="1:255" ht="15" customHeight="1">
      <c r="A42" s="16" t="s">
        <v>36</v>
      </c>
      <c r="B42" s="18" t="s">
        <v>37</v>
      </c>
      <c r="C42" s="18" t="s">
        <v>14</v>
      </c>
      <c r="D42" s="19">
        <v>17</v>
      </c>
      <c r="E42" s="18">
        <v>1.6</v>
      </c>
      <c r="F42" s="20">
        <v>500</v>
      </c>
      <c r="G42" s="21">
        <f t="shared" ref="G42:G54" si="4">H42*1.06</f>
        <v>5.3267067000000008</v>
      </c>
      <c r="H42" s="21">
        <f t="shared" ref="H42:H54" si="5">I42*1.05</f>
        <v>5.0251950000000001</v>
      </c>
      <c r="I42" s="51">
        <v>4.7858999999999998</v>
      </c>
      <c r="J42" s="23"/>
      <c r="L42" s="23"/>
    </row>
    <row r="43" spans="1:255" ht="15" customHeight="1">
      <c r="A43" s="24" t="s">
        <v>38</v>
      </c>
      <c r="B43" s="26" t="s">
        <v>37</v>
      </c>
      <c r="C43" s="26" t="s">
        <v>14</v>
      </c>
      <c r="D43" s="27">
        <v>17</v>
      </c>
      <c r="E43" s="26">
        <v>3.2</v>
      </c>
      <c r="F43" s="28">
        <v>500</v>
      </c>
      <c r="G43" s="29">
        <f t="shared" si="4"/>
        <v>10.182681180000001</v>
      </c>
      <c r="H43" s="29">
        <f t="shared" si="5"/>
        <v>9.6063030000000005</v>
      </c>
      <c r="I43" s="52">
        <v>9.1488600000000009</v>
      </c>
      <c r="J43" s="23"/>
      <c r="L43" s="23"/>
    </row>
    <row r="44" spans="1:255" ht="15" customHeight="1">
      <c r="A44" s="16" t="s">
        <v>39</v>
      </c>
      <c r="B44" s="18" t="s">
        <v>37</v>
      </c>
      <c r="C44" s="18" t="s">
        <v>14</v>
      </c>
      <c r="D44" s="19">
        <v>30</v>
      </c>
      <c r="E44" s="18">
        <v>1.6</v>
      </c>
      <c r="F44" s="20">
        <v>200</v>
      </c>
      <c r="G44" s="21">
        <f t="shared" si="4"/>
        <v>9.3898690200000026</v>
      </c>
      <c r="H44" s="21">
        <f t="shared" si="5"/>
        <v>8.8583670000000012</v>
      </c>
      <c r="I44" s="51">
        <v>8.4365400000000008</v>
      </c>
      <c r="J44" s="23"/>
      <c r="L44" s="23"/>
    </row>
    <row r="45" spans="1:255" ht="15" customHeight="1">
      <c r="A45" s="24" t="s">
        <v>40</v>
      </c>
      <c r="B45" s="26" t="s">
        <v>37</v>
      </c>
      <c r="C45" s="26" t="s">
        <v>14</v>
      </c>
      <c r="D45" s="27">
        <v>30</v>
      </c>
      <c r="E45" s="26">
        <v>3.2</v>
      </c>
      <c r="F45" s="28">
        <v>200</v>
      </c>
      <c r="G45" s="29">
        <f t="shared" si="4"/>
        <v>18.254313000000003</v>
      </c>
      <c r="H45" s="29">
        <f t="shared" si="5"/>
        <v>17.221050000000002</v>
      </c>
      <c r="I45" s="52">
        <v>16.401</v>
      </c>
      <c r="J45" s="23"/>
      <c r="L45" s="23"/>
    </row>
    <row r="46" spans="1:255" ht="15" customHeight="1">
      <c r="A46" s="16" t="s">
        <v>41</v>
      </c>
      <c r="B46" s="18" t="s">
        <v>37</v>
      </c>
      <c r="C46" s="18" t="s">
        <v>14</v>
      </c>
      <c r="D46" s="19">
        <v>42</v>
      </c>
      <c r="E46" s="18">
        <v>1.6</v>
      </c>
      <c r="F46" s="20">
        <v>200</v>
      </c>
      <c r="G46" s="21">
        <f t="shared" si="4"/>
        <v>12.734545320000002</v>
      </c>
      <c r="H46" s="21">
        <f t="shared" si="5"/>
        <v>12.013722000000001</v>
      </c>
      <c r="I46" s="51">
        <v>11.441640000000001</v>
      </c>
      <c r="J46" s="23"/>
      <c r="L46" s="23"/>
    </row>
    <row r="47" spans="1:255" ht="15" customHeight="1">
      <c r="A47" s="53" t="s">
        <v>42</v>
      </c>
      <c r="B47" s="54" t="s">
        <v>37</v>
      </c>
      <c r="C47" s="54" t="s">
        <v>14</v>
      </c>
      <c r="D47" s="55">
        <v>42</v>
      </c>
      <c r="E47" s="54">
        <v>3.2</v>
      </c>
      <c r="F47" s="56">
        <v>200</v>
      </c>
      <c r="G47" s="30">
        <f t="shared" si="4"/>
        <v>24.927304500000002</v>
      </c>
      <c r="H47" s="29">
        <f t="shared" si="5"/>
        <v>23.516325000000002</v>
      </c>
      <c r="I47" s="52">
        <v>22.3965</v>
      </c>
      <c r="J47" s="23"/>
      <c r="L47" s="23"/>
    </row>
    <row r="48" spans="1:255" ht="15" customHeight="1">
      <c r="A48" s="16" t="s">
        <v>43</v>
      </c>
      <c r="B48" s="18" t="s">
        <v>37</v>
      </c>
      <c r="C48" s="18" t="s">
        <v>14</v>
      </c>
      <c r="D48" s="19">
        <v>60</v>
      </c>
      <c r="E48" s="18">
        <v>1.6</v>
      </c>
      <c r="F48" s="20">
        <v>200</v>
      </c>
      <c r="G48" s="21">
        <f t="shared" si="4"/>
        <v>18.346168890000001</v>
      </c>
      <c r="H48" s="21">
        <f t="shared" si="5"/>
        <v>17.307706500000002</v>
      </c>
      <c r="I48" s="51">
        <v>16.483530000000002</v>
      </c>
      <c r="J48" s="23"/>
      <c r="L48" s="23"/>
    </row>
    <row r="49" spans="1:12" ht="15" customHeight="1">
      <c r="A49" s="57" t="s">
        <v>44</v>
      </c>
      <c r="B49" s="58" t="s">
        <v>37</v>
      </c>
      <c r="C49" s="58" t="s">
        <v>14</v>
      </c>
      <c r="D49" s="59">
        <v>60</v>
      </c>
      <c r="E49" s="58">
        <v>3.2</v>
      </c>
      <c r="F49" s="60">
        <v>200</v>
      </c>
      <c r="G49" s="30">
        <f t="shared" si="4"/>
        <v>35.865868500000012</v>
      </c>
      <c r="H49" s="29">
        <f t="shared" si="5"/>
        <v>33.835725000000011</v>
      </c>
      <c r="I49" s="52">
        <v>32.224500000000006</v>
      </c>
      <c r="J49" s="23"/>
      <c r="L49" s="23"/>
    </row>
    <row r="50" spans="1:12" ht="15" customHeight="1">
      <c r="A50" s="24" t="s">
        <v>43</v>
      </c>
      <c r="B50" s="26" t="s">
        <v>37</v>
      </c>
      <c r="C50" s="26" t="s">
        <v>25</v>
      </c>
      <c r="D50" s="27">
        <v>60</v>
      </c>
      <c r="E50" s="26">
        <v>1.6</v>
      </c>
      <c r="F50" s="28">
        <v>200</v>
      </c>
      <c r="G50" s="30">
        <f t="shared" si="4"/>
        <v>18.680636520000004</v>
      </c>
      <c r="H50" s="29">
        <f t="shared" si="5"/>
        <v>17.623242000000001</v>
      </c>
      <c r="I50" s="52">
        <v>16.784040000000001</v>
      </c>
      <c r="J50" s="23"/>
      <c r="L50" s="23"/>
    </row>
    <row r="51" spans="1:12" ht="15" customHeight="1">
      <c r="A51" s="24" t="s">
        <v>44</v>
      </c>
      <c r="B51" s="26" t="s">
        <v>37</v>
      </c>
      <c r="C51" s="26" t="s">
        <v>25</v>
      </c>
      <c r="D51" s="27">
        <v>60</v>
      </c>
      <c r="E51" s="26">
        <v>3.2</v>
      </c>
      <c r="F51" s="28">
        <v>200</v>
      </c>
      <c r="G51" s="30">
        <f t="shared" si="4"/>
        <v>37.163070000000005</v>
      </c>
      <c r="H51" s="29">
        <f t="shared" si="5"/>
        <v>35.0595</v>
      </c>
      <c r="I51" s="52">
        <v>33.39</v>
      </c>
      <c r="J51" s="23"/>
      <c r="L51" s="23"/>
    </row>
    <row r="52" spans="1:12" ht="15" customHeight="1">
      <c r="A52" s="31" t="s">
        <v>45</v>
      </c>
      <c r="B52" s="33" t="s">
        <v>37</v>
      </c>
      <c r="C52" s="33" t="s">
        <v>25</v>
      </c>
      <c r="D52" s="34">
        <v>80</v>
      </c>
      <c r="E52" s="33">
        <v>1.6</v>
      </c>
      <c r="F52" s="35">
        <v>200</v>
      </c>
      <c r="G52" s="21">
        <f t="shared" si="4"/>
        <v>28.194382440000005</v>
      </c>
      <c r="H52" s="21">
        <f t="shared" si="5"/>
        <v>26.598474000000003</v>
      </c>
      <c r="I52" s="51">
        <v>25.331880000000002</v>
      </c>
      <c r="J52" s="23"/>
      <c r="L52" s="23"/>
    </row>
    <row r="53" spans="1:12" ht="15" customHeight="1">
      <c r="A53" s="31" t="s">
        <v>45</v>
      </c>
      <c r="B53" s="33" t="s">
        <v>37</v>
      </c>
      <c r="C53" s="33" t="s">
        <v>25</v>
      </c>
      <c r="D53" s="34">
        <v>80</v>
      </c>
      <c r="E53" s="33">
        <v>3.2</v>
      </c>
      <c r="F53" s="35">
        <v>200</v>
      </c>
      <c r="G53" s="61">
        <f t="shared" si="4"/>
        <v>55.038506670000011</v>
      </c>
      <c r="H53" s="21">
        <f t="shared" si="5"/>
        <v>51.923119500000006</v>
      </c>
      <c r="I53" s="51">
        <v>49.450590000000005</v>
      </c>
      <c r="J53" s="23"/>
      <c r="L53" s="23"/>
    </row>
    <row r="54" spans="1:12" ht="36" customHeight="1">
      <c r="A54" s="62" t="s">
        <v>46</v>
      </c>
      <c r="B54" s="33" t="s">
        <v>37</v>
      </c>
      <c r="C54" s="33" t="s">
        <v>25</v>
      </c>
      <c r="D54" s="34">
        <v>60</v>
      </c>
      <c r="E54" s="33">
        <v>1.6</v>
      </c>
      <c r="F54" s="35">
        <v>200</v>
      </c>
      <c r="G54" s="61">
        <f t="shared" si="4"/>
        <v>19.857467070000002</v>
      </c>
      <c r="H54" s="21">
        <f t="shared" si="5"/>
        <v>18.733459500000002</v>
      </c>
      <c r="I54" s="51">
        <v>17.841390000000001</v>
      </c>
      <c r="J54" s="23"/>
      <c r="L54" s="23"/>
    </row>
    <row r="55" spans="1:12" ht="12.6" customHeight="1">
      <c r="A55" s="63"/>
      <c r="B55" s="64"/>
      <c r="C55" s="63"/>
      <c r="D55" s="63"/>
      <c r="E55" s="63"/>
      <c r="F55" s="63"/>
    </row>
    <row r="56" spans="1:12" ht="23.85" customHeight="1">
      <c r="A56" s="63"/>
      <c r="B56" s="64"/>
      <c r="C56" s="63"/>
      <c r="D56" s="63"/>
      <c r="E56" s="63"/>
      <c r="F56" s="63"/>
    </row>
    <row r="57" spans="1:12" ht="19.5" customHeight="1">
      <c r="A57" s="63"/>
      <c r="B57" s="64"/>
      <c r="C57" s="63"/>
      <c r="D57" s="63"/>
      <c r="E57" s="63"/>
      <c r="F57" s="63"/>
      <c r="K57" s="65"/>
    </row>
    <row r="58" spans="1:12" ht="14.1" customHeight="1">
      <c r="A58" s="63"/>
      <c r="B58" s="64"/>
      <c r="C58" s="63"/>
      <c r="D58" s="63"/>
      <c r="E58" s="63"/>
      <c r="F58" s="63"/>
      <c r="K58" s="65"/>
    </row>
    <row r="59" spans="1:12" ht="14.25" customHeight="1">
      <c r="A59" s="70"/>
      <c r="B59" s="70"/>
      <c r="C59" s="70"/>
      <c r="D59" s="70"/>
      <c r="E59" s="70"/>
      <c r="F59" s="70"/>
      <c r="K59" s="65"/>
    </row>
    <row r="60" spans="1:12">
      <c r="K60" s="65"/>
    </row>
    <row r="61" spans="1:12">
      <c r="K61" s="65"/>
    </row>
    <row r="62" spans="1:12" ht="14.25" customHeight="1"/>
    <row r="64" spans="1:12" ht="14.25" customHeight="1"/>
  </sheetData>
  <sheetProtection selectLockedCells="1" selectUnlockedCells="1"/>
  <mergeCells count="21">
    <mergeCell ref="A12:J12"/>
    <mergeCell ref="C13:C14"/>
    <mergeCell ref="D13:D14"/>
    <mergeCell ref="E13:E14"/>
    <mergeCell ref="D40:D41"/>
    <mergeCell ref="E40:E41"/>
    <mergeCell ref="E3:J3"/>
    <mergeCell ref="D4:J4"/>
    <mergeCell ref="E5:J5"/>
    <mergeCell ref="A6:I10"/>
    <mergeCell ref="A11:I11"/>
    <mergeCell ref="F40:F41"/>
    <mergeCell ref="G40:I40"/>
    <mergeCell ref="A13:A14"/>
    <mergeCell ref="F13:F14"/>
    <mergeCell ref="A59:F59"/>
    <mergeCell ref="G13:I13"/>
    <mergeCell ref="A40:A41"/>
    <mergeCell ref="B40:B41"/>
    <mergeCell ref="C40:C41"/>
    <mergeCell ref="B13:B14"/>
  </mergeCells>
  <pageMargins left="0.58125000000000004" right="0" top="0" bottom="0" header="0.51180555555555551" footer="0.51180555555555551"/>
  <pageSetup paperSize="9" scale="93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Прайс_лист АГРОТЕКС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Герасимов Эдуард</dc:creator>
  <cp:lastModifiedBy>Admin</cp:lastModifiedBy>
  <cp:lastPrinted>2018-12-05T06:31:39Z</cp:lastPrinted>
  <dcterms:created xsi:type="dcterms:W3CDTF">2018-09-26T02:48:09Z</dcterms:created>
  <dcterms:modified xsi:type="dcterms:W3CDTF">2019-02-12T10:19:10Z</dcterms:modified>
</cp:coreProperties>
</file>