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525" tabRatio="879"/>
  </bookViews>
  <sheets>
    <sheet name="итого" sheetId="14" r:id="rId1"/>
    <sheet name="баланс" sheetId="6" r:id="rId2"/>
    <sheet name="1147" sheetId="49" r:id="rId3"/>
    <sheet name="1146" sheetId="50" r:id="rId4"/>
    <sheet name="1145" sheetId="45" r:id="rId5"/>
    <sheet name="1144" sheetId="46" r:id="rId6"/>
    <sheet name="1143" sheetId="47" r:id="rId7"/>
    <sheet name="1142" sheetId="48" r:id="rId8"/>
    <sheet name="1141" sheetId="41" r:id="rId9"/>
    <sheet name="1140" sheetId="42" r:id="rId10"/>
    <sheet name="1139" sheetId="43" r:id="rId11"/>
    <sheet name="1138" sheetId="44" r:id="rId12"/>
    <sheet name="1137" sheetId="35" r:id="rId13"/>
    <sheet name="1136" sheetId="36" r:id="rId14"/>
    <sheet name="1135" sheetId="37" r:id="rId15"/>
    <sheet name="1134" sheetId="38" r:id="rId16"/>
    <sheet name="1133" sheetId="39" r:id="rId17"/>
    <sheet name="1132" sheetId="40" r:id="rId18"/>
    <sheet name="1131" sheetId="30" r:id="rId19"/>
    <sheet name="1130" sheetId="31" r:id="rId20"/>
    <sheet name="1129" sheetId="32" r:id="rId21"/>
    <sheet name="1128" sheetId="33" r:id="rId22"/>
    <sheet name="1127" sheetId="34" r:id="rId23"/>
    <sheet name="1126" sheetId="26" r:id="rId24"/>
    <sheet name="1125" sheetId="27" r:id="rId25"/>
    <sheet name="1124" sheetId="28" r:id="rId26"/>
    <sheet name="1123" sheetId="29" r:id="rId27"/>
    <sheet name="1122" sheetId="25" r:id="rId28"/>
    <sheet name="1121" sheetId="22" r:id="rId29"/>
    <sheet name="1120" sheetId="23" r:id="rId30"/>
    <sheet name="1119" sheetId="24" r:id="rId31"/>
    <sheet name="1118" sheetId="21" r:id="rId32"/>
    <sheet name="1117" sheetId="15" r:id="rId33"/>
    <sheet name="1116" sheetId="16" r:id="rId34"/>
    <sheet name="1115" sheetId="18" r:id="rId35"/>
    <sheet name="1114" sheetId="17" r:id="rId36"/>
    <sheet name="1113" sheetId="19" r:id="rId37"/>
    <sheet name="1112" sheetId="20" r:id="rId38"/>
    <sheet name="1111" sheetId="13" r:id="rId39"/>
    <sheet name="1108" sheetId="11" r:id="rId40"/>
    <sheet name="1110" sheetId="9" r:id="rId41"/>
    <sheet name="1109" sheetId="10" r:id="rId42"/>
    <sheet name="1107" sheetId="12" r:id="rId43"/>
    <sheet name="1106" sheetId="8" r:id="rId44"/>
    <sheet name="1105" sheetId="2" r:id="rId45"/>
    <sheet name="1104" sheetId="3" r:id="rId46"/>
    <sheet name="1103" sheetId="4" r:id="rId47"/>
    <sheet name="1102" sheetId="5" r:id="rId48"/>
    <sheet name="1101" sheetId="1" r:id="rId4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4" l="1"/>
  <c r="C3" i="14" s="1"/>
  <c r="C4" i="14"/>
  <c r="C5" i="14"/>
  <c r="C6" i="14" s="1"/>
  <c r="C7" i="14"/>
  <c r="C8" i="14" s="1"/>
  <c r="C9" i="14"/>
  <c r="C12" i="14" s="1"/>
  <c r="C10" i="14"/>
  <c r="C11" i="14"/>
  <c r="C13" i="14"/>
  <c r="C14" i="14" s="1"/>
  <c r="C15" i="14"/>
  <c r="C16" i="14" s="1"/>
  <c r="C17" i="14"/>
  <c r="C18" i="14" s="1"/>
  <c r="C19" i="14"/>
  <c r="C22" i="14" s="1"/>
  <c r="C20" i="14"/>
  <c r="C21" i="14"/>
  <c r="C23" i="14"/>
  <c r="C24" i="14" s="1"/>
  <c r="C25" i="14"/>
  <c r="C28" i="14" s="1"/>
  <c r="C26" i="14"/>
  <c r="C27" i="14"/>
  <c r="C29" i="14"/>
  <c r="C30" i="14" s="1"/>
  <c r="C31" i="14"/>
  <c r="C32" i="14" s="1"/>
  <c r="C33" i="14"/>
  <c r="C34" i="14" s="1"/>
  <c r="C35" i="14"/>
  <c r="C36" i="14" s="1"/>
  <c r="C37" i="14"/>
  <c r="C38" i="14" s="1"/>
  <c r="C39" i="14"/>
  <c r="C40" i="14" s="1"/>
  <c r="C41" i="14"/>
  <c r="C43" i="14" s="1"/>
  <c r="C42" i="14"/>
  <c r="C44" i="14"/>
  <c r="C45" i="14"/>
  <c r="C47" i="14"/>
  <c r="C48" i="14"/>
  <c r="C49" i="14"/>
  <c r="C50" i="14"/>
  <c r="C53" i="14" s="1"/>
  <c r="C51" i="14"/>
  <c r="C52" i="14"/>
  <c r="C54" i="14"/>
  <c r="C55" i="14" s="1"/>
  <c r="C56" i="14"/>
  <c r="C57" i="14" s="1"/>
  <c r="C58" i="14"/>
  <c r="C61" i="14" s="1"/>
  <c r="C59" i="14"/>
  <c r="C60" i="14"/>
  <c r="C62" i="14"/>
  <c r="C63" i="14" s="1"/>
  <c r="C64" i="14"/>
  <c r="C65" i="14" s="1"/>
  <c r="C66" i="14"/>
  <c r="C67" i="14" s="1"/>
  <c r="C68" i="14"/>
  <c r="C69" i="14"/>
  <c r="C70" i="14"/>
  <c r="C72" i="14"/>
  <c r="C73" i="14" s="1"/>
  <c r="C74" i="14"/>
  <c r="C76" i="14" s="1"/>
  <c r="C75" i="14"/>
  <c r="C77" i="14"/>
  <c r="C78" i="14"/>
  <c r="C79" i="14" s="1"/>
  <c r="C80" i="14"/>
  <c r="C81" i="14" s="1"/>
  <c r="C82" i="14"/>
  <c r="C83" i="14" s="1"/>
  <c r="C84" i="14"/>
  <c r="C85" i="14" s="1"/>
  <c r="C86" i="14"/>
  <c r="C89" i="14" s="1"/>
  <c r="C87" i="14"/>
  <c r="C88" i="14"/>
  <c r="C90" i="14"/>
  <c r="C91" i="14"/>
  <c r="C92" i="14"/>
  <c r="C93" i="14"/>
  <c r="C94" i="14"/>
  <c r="C96" i="14"/>
  <c r="C97" i="14" s="1"/>
  <c r="C98" i="14"/>
  <c r="C99" i="14" s="1"/>
  <c r="C100" i="14"/>
  <c r="C101" i="14" s="1"/>
  <c r="C102" i="14"/>
  <c r="C103" i="14" s="1"/>
  <c r="C104" i="14"/>
  <c r="C105" i="14"/>
  <c r="C106" i="14"/>
  <c r="C108" i="14" s="1"/>
  <c r="C107" i="14"/>
  <c r="C109" i="14"/>
  <c r="C110" i="14"/>
  <c r="C111" i="14"/>
  <c r="C117" i="14" s="1"/>
  <c r="C112" i="14"/>
  <c r="C113" i="14"/>
  <c r="C114" i="14"/>
  <c r="C115" i="14"/>
  <c r="C116" i="14"/>
  <c r="C118" i="14"/>
  <c r="C120" i="14" s="1"/>
  <c r="C119" i="14"/>
  <c r="C121" i="14"/>
  <c r="C122" i="14"/>
  <c r="C123" i="14"/>
  <c r="C124" i="14"/>
  <c r="C125" i="14"/>
  <c r="C126" i="14"/>
  <c r="C127" i="14"/>
  <c r="C128" i="14"/>
  <c r="C129" i="14"/>
  <c r="C130" i="14"/>
  <c r="C131" i="14" s="1"/>
  <c r="C132" i="14"/>
  <c r="C133" i="14" s="1"/>
  <c r="C134" i="14"/>
  <c r="C135" i="14" s="1"/>
  <c r="C136" i="14"/>
  <c r="C137" i="14"/>
  <c r="C138" i="14"/>
  <c r="C139" i="14"/>
  <c r="C140" i="14"/>
  <c r="C141" i="14"/>
  <c r="C142" i="14"/>
  <c r="C143" i="14"/>
  <c r="C144" i="14"/>
  <c r="C145" i="14"/>
  <c r="C146" i="14"/>
  <c r="C147" i="14" s="1"/>
  <c r="C148" i="14"/>
  <c r="C149" i="14" s="1"/>
  <c r="C150" i="14"/>
  <c r="C151" i="14" s="1"/>
  <c r="C152" i="14"/>
  <c r="C153" i="14"/>
  <c r="C154" i="14"/>
  <c r="C155" i="14"/>
  <c r="C156" i="14" s="1"/>
  <c r="C157" i="14"/>
  <c r="C158" i="14"/>
  <c r="C159" i="14"/>
  <c r="C161" i="14" s="1"/>
  <c r="C160" i="14"/>
  <c r="C162" i="14"/>
  <c r="C163" i="14" s="1"/>
  <c r="C164" i="14"/>
  <c r="C165" i="14"/>
  <c r="C166" i="14"/>
  <c r="C167" i="14"/>
  <c r="C168" i="14"/>
  <c r="C169" i="14"/>
  <c r="C170" i="14"/>
  <c r="C171" i="14"/>
  <c r="C172" i="14"/>
  <c r="C173" i="14"/>
  <c r="C174" i="14"/>
  <c r="C175" i="14"/>
  <c r="C176" i="14"/>
  <c r="C177" i="14"/>
  <c r="C178" i="14"/>
  <c r="C179" i="14"/>
  <c r="C180" i="14" s="1"/>
  <c r="C181" i="14"/>
  <c r="C182" i="14"/>
  <c r="C183" i="14"/>
  <c r="C184" i="14" s="1"/>
  <c r="C185" i="14"/>
  <c r="C186" i="14"/>
  <c r="C187" i="14"/>
  <c r="C188" i="14"/>
  <c r="C189" i="14"/>
  <c r="C190" i="14"/>
  <c r="C191" i="14"/>
  <c r="C192" i="14"/>
  <c r="C193" i="14"/>
  <c r="C194" i="14"/>
  <c r="C195" i="14"/>
  <c r="C196" i="14"/>
  <c r="C197" i="14"/>
  <c r="C198" i="14"/>
  <c r="C199" i="14"/>
  <c r="C201" i="14"/>
  <c r="C202" i="14"/>
  <c r="C203" i="14"/>
  <c r="C204" i="14"/>
  <c r="C205" i="14"/>
  <c r="C206" i="14"/>
  <c r="C208" i="14"/>
  <c r="C209" i="14" s="1"/>
  <c r="C210" i="14"/>
  <c r="C211" i="14" s="1"/>
  <c r="C212" i="14"/>
  <c r="C213" i="14" s="1"/>
  <c r="C214" i="14"/>
  <c r="C215" i="14" s="1"/>
  <c r="C216" i="14"/>
  <c r="C217" i="14" s="1"/>
  <c r="C218" i="14"/>
  <c r="C220" i="14" s="1"/>
  <c r="C219" i="14"/>
  <c r="C221" i="14"/>
  <c r="C222" i="14"/>
  <c r="C223" i="14" s="1"/>
  <c r="C224" i="14"/>
  <c r="C225" i="14" s="1"/>
  <c r="C226" i="14"/>
  <c r="C227" i="14" s="1"/>
  <c r="C228" i="14"/>
  <c r="C229" i="14"/>
  <c r="C230" i="14"/>
  <c r="C232" i="14" s="1"/>
  <c r="C231" i="14"/>
  <c r="C233" i="14"/>
  <c r="C234" i="14"/>
  <c r="C235" i="14"/>
  <c r="C236" i="14"/>
  <c r="C237" i="14"/>
  <c r="C238" i="14"/>
  <c r="C239" i="14"/>
  <c r="C240" i="14"/>
  <c r="C241" i="14"/>
  <c r="C242" i="14"/>
  <c r="C243" i="14"/>
  <c r="C244" i="14"/>
  <c r="C245" i="14"/>
  <c r="C246" i="14"/>
  <c r="C247" i="14"/>
  <c r="C248" i="14"/>
  <c r="C249" i="14"/>
  <c r="C250" i="14"/>
  <c r="C251" i="14"/>
  <c r="C252" i="14"/>
  <c r="C253" i="14"/>
  <c r="C254" i="14"/>
  <c r="C255" i="14"/>
  <c r="C256" i="14"/>
  <c r="C257" i="14"/>
  <c r="C258" i="14"/>
  <c r="C259" i="14"/>
  <c r="C260" i="14"/>
  <c r="C261" i="14"/>
  <c r="C262" i="14"/>
  <c r="C263" i="14" s="1"/>
  <c r="C264" i="14"/>
  <c r="C265" i="14" s="1"/>
  <c r="C266" i="14"/>
  <c r="C268" i="14" s="1"/>
  <c r="C267" i="14"/>
  <c r="C269" i="14"/>
  <c r="C270" i="14"/>
  <c r="C271" i="14"/>
  <c r="C272" i="14"/>
  <c r="C273" i="14"/>
  <c r="C274" i="14"/>
  <c r="C275" i="14"/>
  <c r="C276" i="14"/>
  <c r="C277" i="14"/>
  <c r="C278" i="14"/>
  <c r="C279" i="14"/>
  <c r="C280" i="14"/>
  <c r="C281" i="14"/>
  <c r="C282" i="14"/>
  <c r="C283" i="14"/>
  <c r="C285" i="14" s="1"/>
  <c r="C284" i="14"/>
  <c r="C286" i="14"/>
  <c r="C287" i="14" s="1"/>
  <c r="C288" i="14"/>
  <c r="C289" i="14" s="1"/>
  <c r="C290" i="14"/>
  <c r="C291" i="14" s="1"/>
  <c r="C292" i="14"/>
  <c r="C293" i="14"/>
  <c r="C294" i="14"/>
  <c r="C295" i="14" s="1"/>
  <c r="C296" i="14"/>
  <c r="C297" i="14"/>
  <c r="C298" i="14"/>
  <c r="C299" i="14"/>
  <c r="C300" i="14" s="1"/>
  <c r="C301" i="14"/>
  <c r="C302" i="14"/>
  <c r="C303" i="14"/>
  <c r="C304" i="14"/>
  <c r="C305" i="14"/>
  <c r="C306" i="14"/>
  <c r="C307" i="14"/>
  <c r="C308" i="14"/>
  <c r="C309" i="14"/>
  <c r="C310" i="14"/>
  <c r="C311" i="14"/>
  <c r="C312" i="14"/>
  <c r="C313" i="14"/>
  <c r="C314" i="14"/>
  <c r="C315" i="14"/>
  <c r="C316" i="14"/>
  <c r="C317" i="14"/>
  <c r="C318" i="14"/>
  <c r="C319" i="14"/>
  <c r="C320" i="14"/>
  <c r="C321" i="14"/>
  <c r="C322" i="14"/>
  <c r="C323" i="14"/>
  <c r="C324" i="14"/>
  <c r="C325" i="14"/>
  <c r="C326" i="14"/>
  <c r="C327" i="14"/>
  <c r="C329" i="14" s="1"/>
  <c r="C328" i="14"/>
  <c r="C330" i="14"/>
  <c r="C331" i="14" s="1"/>
  <c r="C332" i="14"/>
  <c r="C333" i="14" s="1"/>
  <c r="C334" i="14"/>
  <c r="C335" i="14" s="1"/>
  <c r="C336" i="14"/>
  <c r="C337" i="14"/>
  <c r="C338" i="14"/>
  <c r="C339" i="14"/>
  <c r="C340" i="14"/>
  <c r="C341" i="14"/>
  <c r="C342" i="14"/>
  <c r="C343" i="14"/>
  <c r="C344" i="14"/>
  <c r="C345" i="14"/>
  <c r="C346" i="14"/>
  <c r="C347" i="14"/>
  <c r="C348" i="14"/>
  <c r="C349" i="14"/>
  <c r="C350" i="14"/>
  <c r="C352" i="14" s="1"/>
  <c r="C351" i="14"/>
  <c r="C353" i="14"/>
  <c r="C354" i="14"/>
  <c r="C356" i="14" s="1"/>
  <c r="C355" i="14"/>
  <c r="C357" i="14"/>
  <c r="C358" i="14"/>
  <c r="C359" i="14"/>
  <c r="C361" i="14" s="1"/>
  <c r="C360" i="14"/>
  <c r="C362" i="14"/>
  <c r="C363" i="14" s="1"/>
  <c r="C364" i="14"/>
  <c r="C365" i="14" s="1"/>
  <c r="C366" i="14"/>
  <c r="C367" i="14" s="1"/>
  <c r="C368" i="14"/>
  <c r="C369" i="14" s="1"/>
  <c r="C370" i="14"/>
  <c r="C371" i="14" s="1"/>
  <c r="C372" i="14"/>
  <c r="C373" i="14" s="1"/>
  <c r="C374" i="14"/>
  <c r="C377" i="14" s="1"/>
  <c r="C375" i="14"/>
  <c r="C376" i="14"/>
  <c r="C378" i="14"/>
  <c r="C381" i="14" s="1"/>
  <c r="C379" i="14"/>
  <c r="C380" i="14"/>
  <c r="C382" i="14"/>
  <c r="C383" i="14" s="1"/>
  <c r="C384" i="14"/>
  <c r="C385" i="14"/>
  <c r="C386" i="14"/>
  <c r="C387" i="14"/>
  <c r="C388" i="14"/>
  <c r="C389" i="14"/>
  <c r="C390" i="14"/>
  <c r="C391" i="14"/>
  <c r="C392" i="14"/>
  <c r="C393" i="14"/>
  <c r="C394" i="14"/>
  <c r="C395" i="14"/>
  <c r="C396" i="14"/>
  <c r="C397" i="14"/>
  <c r="C398" i="14"/>
  <c r="C399" i="14"/>
  <c r="C400" i="14"/>
  <c r="C401" i="14"/>
  <c r="C402" i="14"/>
  <c r="C403" i="14"/>
  <c r="C404" i="14"/>
  <c r="C405" i="14"/>
  <c r="C406" i="14"/>
  <c r="C407" i="14"/>
  <c r="C408" i="14"/>
  <c r="C409" i="14"/>
  <c r="C410" i="14"/>
  <c r="C411" i="14"/>
  <c r="C413" i="14"/>
  <c r="C414" i="14"/>
  <c r="C415" i="14"/>
  <c r="C416" i="14"/>
  <c r="C417" i="14"/>
  <c r="C418" i="14"/>
  <c r="C420" i="14" s="1"/>
  <c r="C419" i="14"/>
  <c r="C421" i="14"/>
  <c r="C422" i="14"/>
  <c r="C423" i="14"/>
  <c r="C424" i="14"/>
  <c r="C425" i="14"/>
  <c r="C426" i="14"/>
  <c r="C427" i="14"/>
  <c r="C428" i="14"/>
  <c r="C429" i="14"/>
  <c r="C430" i="14"/>
  <c r="C432" i="14" s="1"/>
  <c r="C431" i="14"/>
  <c r="C433" i="14"/>
  <c r="C434" i="14"/>
  <c r="C435" i="14" s="1"/>
  <c r="C436" i="14"/>
  <c r="C437" i="14" s="1"/>
  <c r="C438" i="14"/>
  <c r="C439" i="14"/>
  <c r="C440" i="14"/>
  <c r="C441" i="14"/>
  <c r="C442" i="14"/>
  <c r="C443" i="14"/>
  <c r="C444" i="14"/>
  <c r="C445" i="14"/>
  <c r="C446" i="14"/>
  <c r="C447" i="14"/>
  <c r="C453" i="14" s="1"/>
  <c r="C448" i="14"/>
  <c r="C449" i="14"/>
  <c r="C450" i="14"/>
  <c r="C451" i="14"/>
  <c r="C452" i="14"/>
  <c r="C454" i="14"/>
  <c r="C457" i="14" s="1"/>
  <c r="C455" i="14"/>
  <c r="C456" i="14"/>
  <c r="C458" i="14"/>
  <c r="C459" i="14" s="1"/>
  <c r="C460" i="14"/>
  <c r="C461" i="14" s="1"/>
  <c r="C462" i="14"/>
  <c r="C463" i="14" s="1"/>
  <c r="C464" i="14"/>
  <c r="C465" i="14" s="1"/>
  <c r="C466" i="14"/>
  <c r="C467" i="14" s="1"/>
  <c r="C468" i="14"/>
  <c r="C469" i="14" s="1"/>
  <c r="C470" i="14"/>
  <c r="C471" i="14" s="1"/>
  <c r="C472" i="14"/>
  <c r="C473" i="14"/>
  <c r="C474" i="14"/>
  <c r="C475" i="14"/>
  <c r="C476" i="14"/>
  <c r="C477" i="14"/>
  <c r="C478" i="14"/>
  <c r="C479" i="14"/>
  <c r="C480" i="14"/>
  <c r="C481" i="14"/>
  <c r="C482" i="14"/>
  <c r="C483" i="14"/>
  <c r="C484" i="14"/>
  <c r="C485" i="14"/>
  <c r="C486" i="14"/>
  <c r="C487" i="14"/>
  <c r="C489" i="14" s="1"/>
  <c r="C488" i="14"/>
  <c r="C490" i="14"/>
  <c r="C491" i="14" s="1"/>
  <c r="C492" i="14"/>
  <c r="C493" i="14"/>
  <c r="C494" i="14"/>
  <c r="C495" i="14"/>
  <c r="C496" i="14"/>
  <c r="C497" i="14"/>
  <c r="C498" i="14"/>
  <c r="C499" i="14"/>
  <c r="C500" i="14"/>
  <c r="C501" i="14"/>
  <c r="C502" i="14"/>
  <c r="C504" i="14" s="1"/>
  <c r="C503" i="14"/>
  <c r="C505" i="14"/>
  <c r="C506" i="14"/>
  <c r="C507" i="14"/>
  <c r="C508" i="14"/>
  <c r="C509" i="14"/>
  <c r="C510" i="14"/>
  <c r="C511" i="14"/>
  <c r="C512" i="14"/>
  <c r="C513" i="14"/>
  <c r="C514" i="14"/>
  <c r="C515" i="14"/>
  <c r="C516" i="14"/>
  <c r="C517" i="14"/>
  <c r="C518" i="14"/>
  <c r="C519" i="14"/>
  <c r="C520" i="14"/>
  <c r="C521" i="14"/>
  <c r="C522" i="14"/>
  <c r="C523" i="14" s="1"/>
  <c r="C524" i="14"/>
  <c r="C525" i="14"/>
  <c r="C526" i="14"/>
  <c r="C527" i="14"/>
  <c r="C528" i="14"/>
  <c r="C529" i="14"/>
  <c r="C530" i="14"/>
  <c r="C532" i="14" s="1"/>
  <c r="C531" i="14"/>
  <c r="C533" i="14"/>
  <c r="C534" i="14"/>
  <c r="C535" i="14"/>
  <c r="C536" i="14"/>
  <c r="C537" i="14"/>
  <c r="C538" i="14"/>
  <c r="C539" i="14"/>
  <c r="C540" i="14"/>
  <c r="C541" i="14"/>
  <c r="C542" i="14"/>
  <c r="C543" i="14"/>
  <c r="C544" i="14"/>
  <c r="C545" i="14"/>
  <c r="C546" i="14"/>
  <c r="C548" i="14" s="1"/>
  <c r="C547" i="14"/>
  <c r="C549" i="14"/>
  <c r="C550" i="14"/>
  <c r="C551" i="14"/>
  <c r="C552" i="14"/>
  <c r="C553" i="14"/>
  <c r="C554" i="14"/>
  <c r="C555" i="14"/>
  <c r="C556" i="14"/>
  <c r="C557" i="14"/>
  <c r="C558" i="14"/>
  <c r="C559" i="14"/>
  <c r="C560" i="14"/>
  <c r="C561" i="14"/>
  <c r="C562" i="14"/>
  <c r="C563" i="14" s="1"/>
  <c r="C564" i="14"/>
  <c r="C565" i="14" s="1"/>
  <c r="C566" i="14"/>
  <c r="C567" i="14" s="1"/>
  <c r="C568" i="14"/>
  <c r="C569" i="14" s="1"/>
  <c r="C570" i="14"/>
  <c r="C571" i="14" s="1"/>
  <c r="C572" i="14"/>
  <c r="C573" i="14" s="1"/>
  <c r="C574" i="14"/>
  <c r="C575" i="14" s="1"/>
  <c r="C576" i="14"/>
  <c r="C577" i="14" s="1"/>
  <c r="C578" i="14"/>
  <c r="C579" i="14" s="1"/>
  <c r="C580" i="14"/>
  <c r="C581" i="14" s="1"/>
  <c r="C582" i="14"/>
  <c r="C583" i="14" s="1"/>
  <c r="C584" i="14"/>
  <c r="C585" i="14" s="1"/>
  <c r="C586" i="14"/>
  <c r="C587" i="14" s="1"/>
  <c r="C588" i="14"/>
  <c r="C589" i="14" s="1"/>
  <c r="C590" i="14"/>
  <c r="C591" i="14"/>
  <c r="C592" i="14"/>
  <c r="C593" i="14"/>
  <c r="C594" i="14"/>
  <c r="C595" i="14"/>
  <c r="C596" i="14"/>
  <c r="C597" i="14"/>
  <c r="C598" i="14"/>
  <c r="C600" i="14" s="1"/>
  <c r="C599" i="14"/>
  <c r="C601" i="14"/>
  <c r="C602" i="14"/>
  <c r="C603" i="14"/>
  <c r="C604" i="14"/>
  <c r="C605" i="14"/>
  <c r="C606" i="14"/>
  <c r="C607" i="14"/>
  <c r="C609" i="14" s="1"/>
  <c r="C608" i="14"/>
  <c r="C610" i="14"/>
  <c r="C611" i="14" s="1"/>
  <c r="C612" i="14"/>
  <c r="C613" i="14" s="1"/>
  <c r="C614" i="14"/>
  <c r="C615" i="14" s="1"/>
  <c r="C616" i="14"/>
  <c r="C617" i="14"/>
  <c r="C618" i="14"/>
  <c r="C620" i="14" s="1"/>
  <c r="C619" i="14"/>
  <c r="C621" i="14"/>
  <c r="C622" i="14"/>
  <c r="C623" i="14"/>
  <c r="C624" i="14"/>
  <c r="C625" i="14"/>
  <c r="C626" i="14"/>
  <c r="C627" i="14"/>
  <c r="C628" i="14"/>
  <c r="C629" i="14"/>
  <c r="C630" i="14"/>
  <c r="C631" i="14"/>
  <c r="C632" i="14"/>
  <c r="C633" i="14"/>
  <c r="C634" i="14"/>
  <c r="C635" i="14"/>
  <c r="C636" i="14"/>
  <c r="C637" i="14"/>
  <c r="C638" i="14"/>
  <c r="C639" i="14"/>
  <c r="C640" i="14"/>
  <c r="C641" i="14"/>
  <c r="C642" i="14"/>
  <c r="C643" i="14"/>
  <c r="C644" i="14"/>
  <c r="C645" i="14"/>
  <c r="C646" i="14"/>
  <c r="C647" i="14"/>
  <c r="C648" i="14"/>
  <c r="C649" i="14" s="1"/>
  <c r="C650" i="14"/>
  <c r="C651" i="14" s="1"/>
  <c r="C652" i="14"/>
  <c r="C653" i="14"/>
  <c r="C654" i="14"/>
  <c r="C655" i="14"/>
  <c r="C656" i="14"/>
  <c r="C657" i="14" s="1"/>
  <c r="C658" i="14"/>
  <c r="C661" i="14" s="1"/>
  <c r="C659" i="14"/>
  <c r="C660" i="14"/>
  <c r="C662" i="14"/>
  <c r="C663" i="14" s="1"/>
  <c r="C664" i="14"/>
  <c r="C665" i="14" s="1"/>
  <c r="C666" i="14"/>
  <c r="C667" i="14" s="1"/>
  <c r="C668" i="14"/>
  <c r="C669" i="14" s="1"/>
  <c r="C670" i="14"/>
  <c r="C671" i="14" s="1"/>
  <c r="C672" i="14"/>
  <c r="C673" i="14" s="1"/>
  <c r="C674" i="14"/>
  <c r="C676" i="14" s="1"/>
  <c r="C675" i="14"/>
  <c r="C677" i="14"/>
  <c r="C678" i="14"/>
  <c r="C679" i="14"/>
  <c r="C680" i="14"/>
  <c r="C681" i="14"/>
  <c r="C682" i="14"/>
  <c r="C683" i="14"/>
  <c r="C684" i="14"/>
  <c r="C685" i="14"/>
  <c r="C687" i="14" s="1"/>
  <c r="C686" i="14"/>
  <c r="C688" i="14"/>
  <c r="C689" i="14" s="1"/>
  <c r="C690" i="14"/>
  <c r="C691" i="14" s="1"/>
  <c r="C692" i="14"/>
  <c r="C693" i="14" s="1"/>
  <c r="C694" i="14"/>
  <c r="C695" i="14" s="1"/>
  <c r="C696" i="14"/>
  <c r="C697" i="14" s="1"/>
  <c r="C698" i="14"/>
  <c r="C700" i="14" s="1"/>
  <c r="C699" i="14"/>
  <c r="C701" i="14"/>
  <c r="C702" i="14"/>
  <c r="C703" i="14"/>
  <c r="C704" i="14"/>
  <c r="C705" i="14"/>
  <c r="C706" i="14"/>
  <c r="C707" i="14"/>
  <c r="C708" i="14"/>
  <c r="C710" i="14"/>
  <c r="C711" i="14"/>
  <c r="C712" i="14"/>
  <c r="C713" i="14"/>
  <c r="C714" i="14"/>
  <c r="C715" i="14"/>
  <c r="C717" i="14"/>
  <c r="C718" i="14"/>
  <c r="C719" i="14"/>
  <c r="C720" i="14"/>
  <c r="C721" i="14"/>
  <c r="C722" i="14"/>
  <c r="C723" i="14"/>
  <c r="C724" i="14"/>
  <c r="C725" i="14"/>
  <c r="C726" i="14"/>
  <c r="C727" i="14" s="1"/>
  <c r="C728" i="14"/>
  <c r="C729" i="14" s="1"/>
  <c r="C730" i="14"/>
  <c r="C731" i="14"/>
  <c r="C732" i="14"/>
  <c r="C733" i="14"/>
  <c r="C734" i="14"/>
  <c r="C735" i="14"/>
  <c r="C736" i="14"/>
  <c r="C737" i="14"/>
  <c r="C738" i="14"/>
  <c r="C740" i="14"/>
  <c r="C741" i="14"/>
  <c r="C742" i="14"/>
  <c r="C743" i="14"/>
  <c r="C744" i="14"/>
  <c r="C745" i="14"/>
  <c r="C746" i="14"/>
  <c r="C747" i="14" s="1"/>
  <c r="C748" i="14"/>
  <c r="C749" i="14" s="1"/>
  <c r="C750" i="14"/>
  <c r="C751" i="14" s="1"/>
  <c r="C752" i="14"/>
  <c r="C753" i="14"/>
  <c r="C754" i="14"/>
  <c r="C755" i="14"/>
  <c r="C756" i="14" s="1"/>
  <c r="C757" i="14"/>
  <c r="C758" i="14"/>
  <c r="C759" i="14"/>
  <c r="C760" i="14"/>
  <c r="C761" i="14"/>
  <c r="C762" i="14"/>
  <c r="C763" i="14"/>
  <c r="C764" i="14"/>
  <c r="C765" i="14"/>
  <c r="C766" i="14"/>
  <c r="C767" i="14"/>
  <c r="C768" i="14"/>
  <c r="C769" i="14"/>
  <c r="C770" i="14"/>
  <c r="C771" i="14"/>
  <c r="C772" i="14"/>
  <c r="C774" i="14"/>
  <c r="C775" i="14" s="1"/>
  <c r="C776" i="14"/>
  <c r="C777" i="14"/>
  <c r="C778" i="14"/>
  <c r="C779" i="14" s="1"/>
  <c r="C780" i="14"/>
  <c r="C781" i="14"/>
  <c r="C782" i="14"/>
  <c r="C783" i="14"/>
  <c r="C784" i="14"/>
  <c r="C785" i="14"/>
  <c r="C786" i="14"/>
  <c r="C788" i="14"/>
  <c r="C789" i="14"/>
  <c r="C790" i="14"/>
  <c r="C791" i="14"/>
  <c r="C792" i="14"/>
  <c r="C793" i="14"/>
  <c r="C794" i="14"/>
  <c r="C795" i="14"/>
  <c r="C796" i="14"/>
  <c r="C797" i="14"/>
  <c r="C798" i="14"/>
  <c r="C799" i="14"/>
  <c r="C800" i="14"/>
  <c r="C801" i="14"/>
  <c r="C802" i="14"/>
  <c r="C804" i="14"/>
  <c r="C805" i="14"/>
  <c r="C806" i="14"/>
  <c r="C809" i="14" s="1"/>
  <c r="C807" i="14"/>
  <c r="C808" i="14"/>
  <c r="C810" i="14"/>
  <c r="C811" i="14" s="1"/>
  <c r="C812" i="14"/>
  <c r="C813" i="14"/>
  <c r="C814" i="14"/>
  <c r="C815" i="14"/>
  <c r="C816" i="14" s="1"/>
  <c r="C817" i="14"/>
  <c r="C818" i="14"/>
  <c r="C819" i="14"/>
  <c r="C820" i="14" s="1"/>
  <c r="C821" i="14"/>
  <c r="C822" i="14"/>
  <c r="C823" i="14"/>
  <c r="C824" i="14" s="1"/>
  <c r="C825" i="14"/>
  <c r="C826" i="14"/>
  <c r="C827" i="14"/>
  <c r="C828" i="14" s="1"/>
  <c r="C829" i="14"/>
  <c r="C830" i="14"/>
  <c r="C831" i="14"/>
  <c r="C832" i="14" s="1"/>
  <c r="C833" i="14"/>
  <c r="C834" i="14"/>
  <c r="C835" i="14"/>
  <c r="C836" i="14"/>
  <c r="C837" i="14"/>
  <c r="C838" i="14"/>
  <c r="C839" i="14"/>
  <c r="C840" i="14" s="1"/>
  <c r="C841" i="14"/>
  <c r="C842" i="14"/>
  <c r="C843" i="14"/>
  <c r="C844" i="14"/>
  <c r="C845" i="14"/>
  <c r="C846" i="14"/>
  <c r="C847" i="14" s="1"/>
  <c r="C848" i="14"/>
  <c r="C849" i="14" s="1"/>
  <c r="C850" i="14"/>
  <c r="C853" i="14" s="1"/>
  <c r="C851" i="14"/>
  <c r="C852" i="14"/>
  <c r="C854" i="14"/>
  <c r="C855" i="14" s="1"/>
  <c r="C856" i="14"/>
  <c r="C857" i="14"/>
  <c r="C858" i="14"/>
  <c r="C859" i="14"/>
  <c r="C860" i="14" s="1"/>
  <c r="C861" i="14"/>
  <c r="C862" i="14"/>
  <c r="C863" i="14"/>
  <c r="C864" i="14" s="1"/>
  <c r="C865" i="14"/>
  <c r="C866" i="14"/>
  <c r="C867" i="14" s="1"/>
  <c r="C868" i="14"/>
  <c r="C869" i="14" s="1"/>
  <c r="C870" i="14"/>
  <c r="C871" i="14"/>
  <c r="C872" i="14"/>
  <c r="C873" i="14"/>
  <c r="C874" i="14"/>
  <c r="C875" i="14"/>
  <c r="C876" i="14"/>
  <c r="C877" i="14"/>
  <c r="C878" i="14"/>
  <c r="C879" i="14"/>
  <c r="C880" i="14"/>
  <c r="C881" i="14"/>
  <c r="C882" i="14"/>
  <c r="C883" i="14"/>
  <c r="C884" i="14" s="1"/>
  <c r="C885" i="14"/>
  <c r="C886" i="14"/>
  <c r="C887" i="14"/>
  <c r="C888" i="14"/>
  <c r="C889" i="14"/>
  <c r="C890" i="14"/>
  <c r="C891" i="14"/>
  <c r="C892" i="14"/>
  <c r="C893" i="14"/>
  <c r="C894" i="14"/>
  <c r="C896" i="14"/>
  <c r="C897" i="14"/>
  <c r="C898" i="14"/>
  <c r="C899" i="14" s="1"/>
  <c r="C900" i="14"/>
  <c r="C901" i="14" s="1"/>
  <c r="C902" i="14"/>
  <c r="C904" i="14" s="1"/>
  <c r="C903" i="14"/>
  <c r="C905" i="14"/>
  <c r="C906" i="14"/>
  <c r="C907" i="14"/>
  <c r="C908" i="14" s="1"/>
  <c r="C909" i="14"/>
  <c r="C910" i="14"/>
  <c r="C911" i="14" s="1"/>
  <c r="C912" i="14"/>
  <c r="C913" i="14" s="1"/>
  <c r="C914" i="14"/>
  <c r="C915" i="14" s="1"/>
  <c r="C916" i="14"/>
  <c r="C917" i="14"/>
  <c r="C918" i="14"/>
  <c r="C920" i="14" s="1"/>
  <c r="C919" i="14"/>
  <c r="C921" i="14"/>
  <c r="C922" i="14"/>
  <c r="C923" i="14"/>
  <c r="C924" i="14" s="1"/>
  <c r="C925" i="14"/>
  <c r="C926" i="14"/>
  <c r="C927" i="14"/>
  <c r="C928" i="14" s="1"/>
  <c r="C929" i="14"/>
  <c r="C930" i="14"/>
  <c r="C931" i="14"/>
  <c r="C932" i="14" s="1"/>
  <c r="C933" i="14"/>
  <c r="C934" i="14"/>
  <c r="C935" i="14"/>
  <c r="C936" i="14" s="1"/>
  <c r="C937" i="14"/>
  <c r="C938" i="14"/>
  <c r="C939" i="14"/>
  <c r="C940" i="14" s="1"/>
  <c r="C941" i="14"/>
  <c r="C942" i="14"/>
  <c r="C943" i="14"/>
  <c r="C944" i="14"/>
  <c r="C945" i="14"/>
  <c r="C946" i="14"/>
  <c r="C947" i="14"/>
  <c r="C949" i="14" s="1"/>
  <c r="C948" i="14"/>
  <c r="C950" i="14"/>
  <c r="C951" i="14"/>
  <c r="C952" i="14"/>
  <c r="C953" i="14"/>
  <c r="C954" i="14"/>
  <c r="C956" i="14"/>
  <c r="C957" i="14"/>
  <c r="C958" i="14"/>
  <c r="C960" i="14" s="1"/>
  <c r="C959" i="14"/>
  <c r="C961" i="14"/>
  <c r="C962" i="14"/>
  <c r="C963" i="14"/>
  <c r="C964" i="14"/>
  <c r="C965" i="14"/>
  <c r="C966" i="14"/>
  <c r="C967" i="14"/>
  <c r="C968" i="14"/>
  <c r="C970" i="14"/>
  <c r="C971" i="14"/>
  <c r="C972" i="14"/>
  <c r="C973" i="14"/>
  <c r="C974" i="14"/>
  <c r="C975" i="14"/>
  <c r="C977" i="14"/>
  <c r="C978" i="14"/>
  <c r="C979" i="14"/>
  <c r="C980" i="14" s="1"/>
  <c r="C981" i="14"/>
  <c r="C982" i="14"/>
  <c r="C983" i="14"/>
  <c r="C984" i="14" s="1"/>
  <c r="C985" i="14"/>
  <c r="C986" i="14"/>
  <c r="C987" i="14"/>
  <c r="C988" i="14"/>
  <c r="C989" i="14"/>
  <c r="C990" i="14"/>
  <c r="C991" i="14"/>
  <c r="C992" i="14"/>
  <c r="C993" i="14"/>
  <c r="C994" i="14"/>
  <c r="C995" i="14"/>
  <c r="C997" i="14" s="1"/>
  <c r="C996" i="14"/>
  <c r="C998" i="14"/>
  <c r="C999" i="14" s="1"/>
  <c r="C1000" i="14"/>
  <c r="C1001" i="14" s="1"/>
  <c r="C1002" i="14"/>
  <c r="C1003" i="14" s="1"/>
  <c r="C1004" i="14"/>
  <c r="C1005" i="14" s="1"/>
  <c r="C1006" i="14"/>
  <c r="C1007" i="14" s="1"/>
  <c r="C1008" i="14"/>
  <c r="C1009" i="14" s="1"/>
  <c r="C1010" i="14"/>
  <c r="C1011" i="14"/>
  <c r="C1012" i="14"/>
  <c r="C1013" i="14"/>
  <c r="C1014" i="14"/>
  <c r="C1015" i="14"/>
  <c r="C1016" i="14"/>
  <c r="C1017" i="14"/>
  <c r="C1018" i="14"/>
  <c r="C1019" i="14"/>
  <c r="C1020" i="14"/>
  <c r="C1021" i="14"/>
  <c r="C1022" i="14"/>
  <c r="C1023" i="14"/>
  <c r="C1024" i="14"/>
  <c r="C1025" i="14"/>
  <c r="C1026" i="14"/>
  <c r="C1027" i="14"/>
  <c r="C1028" i="14"/>
  <c r="C1029" i="14"/>
  <c r="C1030" i="14"/>
  <c r="C1031" i="14"/>
  <c r="C1032" i="14"/>
  <c r="C1033" i="14"/>
  <c r="C1034" i="14"/>
  <c r="C1035" i="14"/>
  <c r="C1036" i="14"/>
  <c r="C1037" i="14"/>
  <c r="C1038" i="14"/>
  <c r="C1039" i="14"/>
  <c r="C1040" i="14"/>
  <c r="C1041" i="14"/>
  <c r="C1042" i="14"/>
  <c r="C1043" i="14" s="1"/>
  <c r="C1044" i="14"/>
  <c r="C1045" i="14"/>
  <c r="C1046" i="14"/>
  <c r="C1048" i="14" s="1"/>
  <c r="C1047" i="14"/>
  <c r="C1049" i="14"/>
  <c r="C1050" i="14"/>
  <c r="C1051" i="14"/>
  <c r="C1052" i="14"/>
  <c r="C1053" i="14"/>
  <c r="C1054" i="14"/>
  <c r="C1055" i="14"/>
  <c r="C1056" i="14"/>
  <c r="C1057" i="14"/>
  <c r="C1058" i="14"/>
  <c r="C1059" i="14"/>
  <c r="C1060" i="14"/>
  <c r="C1061" i="14"/>
  <c r="C1062" i="14"/>
  <c r="C1063" i="14"/>
  <c r="C1064" i="14"/>
  <c r="C1065" i="14"/>
  <c r="C1066" i="14"/>
  <c r="C1067" i="14"/>
  <c r="C1068" i="14"/>
  <c r="C1069" i="14"/>
  <c r="C1070" i="14"/>
  <c r="C1071" i="14"/>
  <c r="C1072" i="14"/>
  <c r="C1073" i="14"/>
  <c r="C1074" i="14"/>
  <c r="C1075" i="14"/>
  <c r="C1077" i="14"/>
  <c r="C1078" i="14"/>
  <c r="C1079" i="14"/>
  <c r="C1080" i="14"/>
  <c r="C1081" i="14"/>
  <c r="C1082" i="14"/>
  <c r="C1083" i="14"/>
  <c r="C1085" i="14" s="1"/>
  <c r="C1084" i="14"/>
  <c r="C1086" i="14"/>
  <c r="C1087" i="14" s="1"/>
  <c r="C1088" i="14"/>
  <c r="C1089" i="14" s="1"/>
  <c r="C1090" i="14"/>
  <c r="C1093" i="14" s="1"/>
  <c r="C1091" i="14"/>
  <c r="C1092" i="14"/>
  <c r="C1094" i="14"/>
  <c r="C1095" i="14"/>
  <c r="C1096" i="14"/>
  <c r="C1097" i="14"/>
  <c r="C1098" i="14"/>
  <c r="C1099" i="14"/>
  <c r="C1101" i="14"/>
  <c r="C1102" i="14"/>
  <c r="C1103" i="14"/>
  <c r="C1104" i="14"/>
  <c r="C1105" i="14"/>
  <c r="C1106" i="14"/>
  <c r="C1107" i="14"/>
  <c r="C1108" i="14"/>
  <c r="C1109" i="14"/>
  <c r="C1110" i="14"/>
  <c r="C1111" i="14"/>
  <c r="C1112" i="14"/>
  <c r="C1114" i="14"/>
  <c r="C1117" i="14" s="1"/>
  <c r="C1115" i="14"/>
  <c r="C1116" i="14"/>
  <c r="C1118" i="14"/>
  <c r="C1119" i="14" s="1"/>
  <c r="C1120" i="14"/>
  <c r="C1121" i="14" s="1"/>
  <c r="C1122" i="14"/>
  <c r="C1123" i="14" s="1"/>
  <c r="C1124" i="14"/>
  <c r="C1125" i="14"/>
  <c r="C1126" i="14"/>
  <c r="C1127" i="14"/>
  <c r="C1128" i="14"/>
  <c r="C1129" i="14"/>
  <c r="C1130" i="14"/>
  <c r="C1131" i="14"/>
  <c r="C1132" i="14"/>
  <c r="C1133" i="14"/>
  <c r="C1134" i="14"/>
  <c r="C1137" i="14" s="1"/>
  <c r="C1135" i="14"/>
  <c r="C1136" i="14"/>
  <c r="C1138" i="14"/>
  <c r="C1139" i="14"/>
  <c r="C1140" i="14"/>
  <c r="C1141" i="14"/>
  <c r="C1142" i="14"/>
  <c r="C1143" i="14"/>
  <c r="C1144" i="14"/>
  <c r="C1145" i="14"/>
  <c r="C1146" i="14"/>
  <c r="C1147" i="14"/>
  <c r="C1148" i="14"/>
  <c r="C1149" i="14"/>
  <c r="C1150" i="14"/>
  <c r="C1151" i="14"/>
  <c r="C1153" i="14" s="1"/>
  <c r="C1152" i="14"/>
  <c r="C1154" i="14"/>
  <c r="C1155" i="14" s="1"/>
  <c r="C1156" i="14"/>
  <c r="C1157" i="14" s="1"/>
  <c r="C1158" i="14"/>
  <c r="C1159" i="14" s="1"/>
  <c r="C1160" i="14"/>
  <c r="C1161" i="14" s="1"/>
  <c r="C1162" i="14"/>
  <c r="C1163" i="14" s="1"/>
  <c r="C1164" i="14"/>
  <c r="C1165" i="14" s="1"/>
  <c r="C1166" i="14"/>
  <c r="C1167" i="14" s="1"/>
  <c r="C1168" i="14"/>
  <c r="C1169" i="14" s="1"/>
  <c r="C1170" i="14"/>
  <c r="C1171" i="14" s="1"/>
  <c r="C1172" i="14"/>
  <c r="C1173" i="14" s="1"/>
  <c r="C1174" i="14"/>
  <c r="C1175" i="14"/>
  <c r="C1177" i="14" s="1"/>
  <c r="C1176" i="14"/>
  <c r="C1178" i="14"/>
  <c r="C1179" i="14"/>
  <c r="C1180" i="14"/>
  <c r="C1181" i="14"/>
  <c r="C1182" i="14"/>
  <c r="C1183" i="14"/>
  <c r="C1184" i="14"/>
  <c r="C1185" i="14"/>
  <c r="C1186" i="14"/>
  <c r="C1187" i="14"/>
  <c r="C1188" i="14"/>
  <c r="C1189" i="14"/>
  <c r="C1190" i="14"/>
  <c r="C1191" i="14"/>
  <c r="C1192" i="14"/>
  <c r="C1193" i="14"/>
  <c r="C1194" i="14"/>
  <c r="C1195" i="14"/>
  <c r="C1196" i="14"/>
  <c r="C1197" i="14"/>
  <c r="C1198" i="14"/>
  <c r="C1199" i="14"/>
  <c r="C1200" i="14"/>
  <c r="C1201" i="14"/>
  <c r="C1202" i="14"/>
  <c r="C1203" i="14" s="1"/>
  <c r="C1204" i="14"/>
  <c r="C1205" i="14"/>
  <c r="C1206" i="14"/>
  <c r="C1207" i="14" s="1"/>
  <c r="C1208" i="14"/>
  <c r="C1209" i="14"/>
  <c r="C1210" i="14"/>
  <c r="C1211" i="14" s="1"/>
  <c r="C1212" i="14"/>
  <c r="C1213" i="14"/>
  <c r="C1214" i="14"/>
  <c r="C1215" i="14" s="1"/>
  <c r="C1216" i="14"/>
  <c r="C1217" i="14"/>
  <c r="C1218" i="14"/>
  <c r="C1219" i="14"/>
  <c r="C1220" i="14"/>
  <c r="C1221" i="14"/>
  <c r="C1222" i="14"/>
  <c r="C1223" i="14"/>
  <c r="C1224" i="14"/>
  <c r="C1225" i="14"/>
  <c r="C1227" i="14" s="1"/>
  <c r="C1226" i="14"/>
  <c r="C1228" i="14"/>
  <c r="C1229" i="14"/>
  <c r="C1232" i="14" s="1"/>
  <c r="C1230" i="14"/>
  <c r="C1231" i="14"/>
  <c r="C1233" i="14"/>
  <c r="C1234" i="14" s="1"/>
  <c r="C1235" i="14"/>
  <c r="C1236" i="14" s="1"/>
  <c r="C1237" i="14"/>
  <c r="C1238" i="14" s="1"/>
  <c r="C1239" i="14"/>
  <c r="C1240" i="14" s="1"/>
  <c r="C1241" i="14"/>
  <c r="C1242" i="14"/>
  <c r="C1243" i="14"/>
  <c r="C1244" i="14"/>
  <c r="C1245" i="14"/>
  <c r="C1246" i="14"/>
  <c r="C1247" i="14"/>
  <c r="C1248" i="14"/>
  <c r="C1249" i="14"/>
  <c r="C1250" i="14"/>
  <c r="C1251" i="14" s="1"/>
  <c r="C1252" i="14"/>
  <c r="C1253" i="14"/>
  <c r="C1254" i="14"/>
  <c r="C1255" i="14" s="1"/>
  <c r="C1256" i="14"/>
  <c r="C1257" i="14"/>
  <c r="C1258" i="14"/>
  <c r="C1259" i="14"/>
  <c r="C1260" i="14"/>
  <c r="C1261" i="14"/>
  <c r="C1262" i="14"/>
  <c r="C1263" i="14"/>
  <c r="C1264" i="14"/>
  <c r="C1265" i="14"/>
  <c r="C1268" i="14" s="1"/>
  <c r="C1266" i="14"/>
  <c r="C1267" i="14"/>
  <c r="C1269" i="14"/>
  <c r="C1270" i="14"/>
  <c r="C1271" i="14"/>
  <c r="C1272" i="14"/>
  <c r="C1273" i="14"/>
  <c r="C1274" i="14"/>
  <c r="C1275" i="14"/>
  <c r="C1276" i="14"/>
  <c r="C1277" i="14"/>
  <c r="C1278" i="14" s="1"/>
  <c r="C1279" i="14"/>
  <c r="C1280" i="14"/>
  <c r="C1281" i="14"/>
  <c r="C1282" i="14"/>
  <c r="C1283" i="14"/>
  <c r="C1284" i="14"/>
  <c r="C1285" i="14"/>
  <c r="C1286" i="14"/>
  <c r="C1287" i="14"/>
  <c r="C1288" i="14"/>
  <c r="C1289" i="14"/>
  <c r="C1290" i="14"/>
  <c r="C1291" i="14"/>
  <c r="C1292" i="14"/>
  <c r="C1293" i="14"/>
  <c r="C1294" i="14"/>
  <c r="C1295" i="14"/>
  <c r="C1296" i="14"/>
  <c r="C1297" i="14"/>
  <c r="C1298" i="14"/>
  <c r="C1299" i="14" s="1"/>
  <c r="C1300" i="14"/>
  <c r="C1301" i="14"/>
  <c r="C1302" i="14"/>
  <c r="C1303" i="14"/>
  <c r="C1304" i="14"/>
  <c r="C1305" i="14"/>
  <c r="C1306" i="14"/>
  <c r="C1307" i="14"/>
  <c r="C1308" i="14"/>
  <c r="C1309" i="14"/>
  <c r="C1310" i="14"/>
  <c r="C1311" i="14"/>
  <c r="C1312" i="14"/>
  <c r="C1313" i="14"/>
  <c r="C1314" i="14"/>
  <c r="C1315" i="14"/>
  <c r="C1316" i="14"/>
  <c r="C1323" i="14" s="1"/>
  <c r="C1317" i="14"/>
  <c r="C1318" i="14"/>
  <c r="C1319" i="14"/>
  <c r="C1320" i="14"/>
  <c r="C1321" i="14"/>
  <c r="C1322" i="14"/>
  <c r="C1324" i="14"/>
  <c r="C1325" i="14" s="1"/>
  <c r="C1326" i="14"/>
  <c r="C1327" i="14"/>
  <c r="C1328" i="14"/>
  <c r="C1329" i="14"/>
  <c r="C1330" i="14"/>
  <c r="C1331" i="14"/>
  <c r="C1332" i="14"/>
  <c r="C1333" i="14"/>
  <c r="C1334" i="14"/>
  <c r="C1335" i="14"/>
  <c r="C1336" i="14"/>
  <c r="C1337" i="14"/>
  <c r="C1338" i="14"/>
  <c r="C1339" i="14"/>
  <c r="C1340" i="14"/>
  <c r="C1346" i="14" s="1"/>
  <c r="C1341" i="14"/>
  <c r="C1342" i="14"/>
  <c r="C1343" i="14"/>
  <c r="C1344" i="14"/>
  <c r="C1345" i="14"/>
  <c r="C1347" i="14"/>
  <c r="C1348" i="14"/>
  <c r="C1349" i="14"/>
  <c r="C1350" i="14"/>
  <c r="C1351" i="14"/>
  <c r="C1352" i="14"/>
  <c r="C1353" i="14"/>
  <c r="C1354" i="14"/>
  <c r="C1355" i="14" s="1"/>
  <c r="C1356" i="14"/>
  <c r="C1357" i="14" s="1"/>
  <c r="C1358" i="14"/>
  <c r="C1359" i="14"/>
  <c r="C1360" i="14"/>
  <c r="C1361" i="14"/>
  <c r="C1362" i="14"/>
  <c r="C1363" i="14"/>
  <c r="C1364" i="14"/>
  <c r="C1365" i="14"/>
  <c r="C1366" i="14"/>
  <c r="C1367" i="14"/>
  <c r="C1368" i="14"/>
  <c r="C1373" i="14" s="1"/>
  <c r="C1369" i="14"/>
  <c r="C1370" i="14"/>
  <c r="C1371" i="14"/>
  <c r="C1372" i="14"/>
  <c r="C1374" i="14"/>
  <c r="C1375" i="14"/>
  <c r="C1376" i="14"/>
  <c r="C1377" i="14"/>
  <c r="C1378" i="14"/>
  <c r="C1379" i="14"/>
  <c r="C1380" i="14"/>
  <c r="C1381" i="14"/>
  <c r="C1382" i="14"/>
  <c r="C1383" i="14"/>
  <c r="C1384" i="14"/>
  <c r="C1385" i="14"/>
  <c r="C1386" i="14"/>
  <c r="C1387" i="14"/>
  <c r="C1388" i="14"/>
  <c r="C1389" i="14"/>
  <c r="C1390" i="14"/>
  <c r="C1391" i="14"/>
  <c r="C1392" i="14"/>
  <c r="C1397" i="14" s="1"/>
  <c r="C1393" i="14"/>
  <c r="C1394" i="14"/>
  <c r="C1395" i="14"/>
  <c r="C1396" i="14"/>
  <c r="C1398" i="14"/>
  <c r="C1399" i="14"/>
  <c r="C1400" i="14"/>
  <c r="C1401" i="14"/>
  <c r="C1402" i="14"/>
  <c r="C1403" i="14" s="1"/>
  <c r="C1404" i="14"/>
  <c r="C1405" i="14" s="1"/>
  <c r="C1406" i="14"/>
  <c r="C1407" i="14" s="1"/>
  <c r="C1408" i="14"/>
  <c r="C1409" i="14" s="1"/>
  <c r="C1410" i="14"/>
  <c r="C1411" i="14" s="1"/>
  <c r="C1412" i="14"/>
  <c r="C1413" i="14" s="1"/>
  <c r="C1414" i="14"/>
  <c r="C1415" i="14" s="1"/>
  <c r="C1416" i="14"/>
  <c r="C1417" i="14"/>
  <c r="C1418" i="14"/>
  <c r="C1419" i="14"/>
  <c r="C1420" i="14"/>
  <c r="C1421" i="14"/>
  <c r="C1422" i="14"/>
  <c r="C1423" i="14"/>
  <c r="C1424" i="14"/>
  <c r="C1425" i="14" s="1"/>
  <c r="C1426" i="14"/>
  <c r="C1428" i="14" s="1"/>
  <c r="C1427" i="14"/>
  <c r="C1429" i="14"/>
  <c r="C1430" i="14"/>
  <c r="C1431" i="14"/>
  <c r="C1432" i="14"/>
  <c r="C1433" i="14"/>
  <c r="C1434" i="14"/>
  <c r="C1435" i="14" s="1"/>
  <c r="C1436" i="14"/>
  <c r="C1437" i="14" s="1"/>
  <c r="C1438" i="14"/>
  <c r="C1439" i="14" s="1"/>
  <c r="C1440" i="14"/>
  <c r="C1441" i="14" s="1"/>
  <c r="C1442" i="14"/>
  <c r="C1443" i="14" s="1"/>
  <c r="C1444" i="14"/>
  <c r="C1445" i="14" s="1"/>
  <c r="C1446" i="14"/>
  <c r="C1447" i="14" s="1"/>
  <c r="C1448" i="14"/>
  <c r="C1449" i="14"/>
  <c r="C1450" i="14"/>
  <c r="C1451" i="14"/>
  <c r="C1452" i="14"/>
  <c r="C1453" i="14"/>
  <c r="C1454" i="14"/>
  <c r="C1455" i="14"/>
  <c r="C1456" i="14"/>
  <c r="C1457" i="14"/>
  <c r="C1458" i="14"/>
  <c r="C1459" i="14"/>
  <c r="C1460" i="14"/>
  <c r="C1461" i="14"/>
  <c r="C1462" i="14"/>
  <c r="C1463" i="14" s="1"/>
  <c r="C1464" i="14"/>
  <c r="C1469" i="14" s="1"/>
  <c r="C1465" i="14"/>
  <c r="C1466" i="14"/>
  <c r="C1467" i="14"/>
  <c r="C1468" i="14"/>
  <c r="C1470" i="14"/>
  <c r="C1471" i="14" s="1"/>
  <c r="C1472" i="14"/>
  <c r="C1473" i="14" s="1"/>
  <c r="C1474" i="14"/>
  <c r="C1475" i="14" s="1"/>
  <c r="C1476" i="14"/>
  <c r="C1477" i="14"/>
  <c r="C1478" i="14"/>
  <c r="C1479" i="14"/>
  <c r="C1480" i="14"/>
  <c r="C1481" i="14"/>
  <c r="C1482" i="14"/>
  <c r="C1483" i="14"/>
  <c r="C1484" i="14"/>
  <c r="C1485" i="14"/>
  <c r="C1486" i="14"/>
  <c r="C1487" i="14"/>
  <c r="C1488" i="14"/>
  <c r="C1489" i="14"/>
  <c r="C1490" i="14"/>
  <c r="C1491" i="14"/>
  <c r="C1493" i="14" s="1"/>
  <c r="C1492" i="14"/>
  <c r="C1494" i="14"/>
  <c r="C1495" i="14" s="1"/>
  <c r="C1496" i="14"/>
  <c r="C1499" i="14" s="1"/>
  <c r="C1497" i="14"/>
  <c r="C1498" i="14"/>
  <c r="C1500" i="14"/>
  <c r="C1501" i="14"/>
  <c r="C1502" i="14"/>
  <c r="C1503" i="14"/>
  <c r="C1504" i="14"/>
  <c r="C1505" i="14"/>
  <c r="C1506" i="14"/>
  <c r="C1507" i="14"/>
  <c r="C1508" i="14"/>
  <c r="C1509" i="14"/>
  <c r="C1510" i="14"/>
  <c r="C1511" i="14"/>
  <c r="C1512" i="14"/>
  <c r="C1513" i="14"/>
  <c r="C1514" i="14"/>
  <c r="C1515" i="14"/>
  <c r="C1516" i="14"/>
  <c r="C1517" i="14"/>
  <c r="C1518" i="14"/>
  <c r="C1519" i="14"/>
  <c r="C1520" i="14"/>
  <c r="C1521" i="14"/>
  <c r="C1522" i="14"/>
  <c r="C1523" i="14"/>
  <c r="C1524" i="14"/>
  <c r="C1525" i="14"/>
  <c r="C1526" i="14"/>
  <c r="C1527" i="14"/>
  <c r="C1529" i="14" s="1"/>
  <c r="C1528" i="14"/>
  <c r="C1530" i="14"/>
  <c r="C1531" i="14"/>
  <c r="C1532" i="14"/>
  <c r="C1533" i="14"/>
  <c r="C1534" i="14"/>
  <c r="C1535" i="14"/>
  <c r="C1537" i="14" s="1"/>
  <c r="C1536" i="14"/>
  <c r="C1538" i="14"/>
  <c r="C1539" i="14"/>
  <c r="C1540" i="14"/>
  <c r="C1541" i="14"/>
  <c r="C1542" i="14"/>
  <c r="C1543" i="14"/>
  <c r="C1544" i="14"/>
  <c r="C1545" i="14"/>
  <c r="C1546" i="14"/>
  <c r="C1547" i="14"/>
  <c r="C1548" i="14"/>
  <c r="C1549" i="14"/>
  <c r="C1550" i="14"/>
  <c r="C1551" i="14"/>
  <c r="C1552" i="14"/>
  <c r="C1553" i="14"/>
  <c r="C1554" i="14"/>
  <c r="C1555" i="14"/>
  <c r="C1556" i="14"/>
  <c r="C1557" i="14"/>
  <c r="C1558" i="14"/>
  <c r="C1559" i="14"/>
  <c r="C1566" i="14" s="1"/>
  <c r="C1560" i="14"/>
  <c r="C1561" i="14"/>
  <c r="C1562" i="14"/>
  <c r="C1563" i="14"/>
  <c r="C1564" i="14"/>
  <c r="C1565" i="14"/>
  <c r="C1567" i="14"/>
  <c r="C1568" i="14" s="1"/>
  <c r="C1569" i="14"/>
  <c r="C1570" i="14" s="1"/>
  <c r="C1571" i="14"/>
  <c r="C1572" i="14" s="1"/>
  <c r="C1573" i="14"/>
  <c r="C1574" i="14" s="1"/>
  <c r="C1575" i="14"/>
  <c r="C1576" i="14" s="1"/>
  <c r="C1577" i="14"/>
  <c r="C1578" i="14"/>
  <c r="C1579" i="14"/>
  <c r="C1580" i="14" s="1"/>
  <c r="C1581" i="14"/>
  <c r="C1582" i="14"/>
  <c r="C1583" i="14"/>
  <c r="C1584" i="14" s="1"/>
  <c r="C1585" i="14"/>
  <c r="C1586" i="14"/>
  <c r="C1587" i="14"/>
  <c r="C1588" i="14"/>
  <c r="C1589" i="14"/>
  <c r="C1590" i="14"/>
  <c r="C1592" i="14" s="1"/>
  <c r="C1591" i="14"/>
  <c r="C1593" i="14"/>
  <c r="C1594" i="14"/>
  <c r="C1595" i="14"/>
  <c r="C1596" i="14" s="1"/>
  <c r="C1597" i="14"/>
  <c r="C1598" i="14"/>
  <c r="C1599" i="14"/>
  <c r="C1600" i="14"/>
  <c r="C1601" i="14"/>
  <c r="C1602" i="14"/>
  <c r="C1603" i="14" s="1"/>
  <c r="C1604" i="14"/>
  <c r="C1605" i="14"/>
  <c r="C1606" i="14"/>
  <c r="C1608" i="14" s="1"/>
  <c r="C1607" i="14"/>
  <c r="C1609" i="14"/>
  <c r="C1610" i="14"/>
  <c r="C1611" i="14"/>
  <c r="C1612" i="14"/>
  <c r="C1613" i="14"/>
  <c r="C1614" i="14"/>
  <c r="C1615" i="14"/>
  <c r="C1616" i="14"/>
  <c r="C1617" i="14"/>
  <c r="C1618" i="14"/>
  <c r="C1619" i="14"/>
  <c r="C1620" i="14"/>
  <c r="C1621" i="14"/>
  <c r="C1622" i="14"/>
  <c r="C1623" i="14"/>
  <c r="C1624" i="14"/>
  <c r="C1625" i="14"/>
  <c r="C1626" i="14"/>
  <c r="C1627" i="14"/>
  <c r="C1628" i="14"/>
  <c r="C1629" i="14"/>
  <c r="C1630" i="14"/>
  <c r="C1631" i="14"/>
  <c r="C1632" i="14"/>
  <c r="C1633" i="14"/>
  <c r="C1634" i="14"/>
  <c r="C1635" i="14"/>
  <c r="C1636" i="14"/>
  <c r="C1637" i="14"/>
  <c r="C1638" i="14"/>
  <c r="C1639" i="14"/>
  <c r="C1640" i="14"/>
  <c r="C1641" i="14"/>
  <c r="C1642" i="14"/>
  <c r="C1643" i="14"/>
  <c r="C1644" i="14"/>
  <c r="C1645" i="14"/>
  <c r="C1646" i="14"/>
  <c r="C1647" i="14"/>
  <c r="C1648" i="14"/>
  <c r="C1649" i="14"/>
  <c r="C1650" i="14"/>
  <c r="C1651" i="14"/>
  <c r="C1652" i="14"/>
  <c r="C1653" i="14"/>
  <c r="C1654" i="14"/>
  <c r="C1655" i="14"/>
  <c r="C1656" i="14"/>
  <c r="C1657" i="14"/>
  <c r="C1658" i="14"/>
  <c r="C1659" i="14"/>
  <c r="C1660" i="14"/>
  <c r="C1663" i="14" s="1"/>
  <c r="C1661" i="14"/>
  <c r="C1662" i="14"/>
  <c r="C1664" i="14"/>
  <c r="C1667" i="14" s="1"/>
  <c r="C1665" i="14"/>
  <c r="C1666" i="14"/>
  <c r="C1668" i="14"/>
  <c r="C1673" i="14" s="1"/>
  <c r="C1669" i="14"/>
  <c r="C1670" i="14"/>
  <c r="C1671" i="14"/>
  <c r="C1672" i="14"/>
  <c r="C1674" i="14"/>
  <c r="C1675" i="14"/>
  <c r="C1676" i="14"/>
  <c r="C1677" i="14" s="1"/>
  <c r="C1678" i="14"/>
  <c r="C1679" i="14"/>
  <c r="C1680" i="14"/>
  <c r="C1681" i="14" s="1"/>
  <c r="C1682" i="14"/>
  <c r="C1683" i="14"/>
  <c r="C1684" i="14"/>
  <c r="C1685" i="14"/>
  <c r="C1686" i="14"/>
  <c r="C1687" i="14"/>
  <c r="C1688" i="14" s="1"/>
  <c r="C1689" i="14"/>
  <c r="C1690" i="14"/>
  <c r="C1691" i="14"/>
  <c r="C1692" i="14" s="1"/>
  <c r="C1693" i="14"/>
  <c r="C1694" i="14"/>
  <c r="C1695" i="14"/>
  <c r="C1696" i="14" s="1"/>
  <c r="C1697" i="14"/>
  <c r="C1698" i="14"/>
  <c r="C1699" i="14"/>
  <c r="C1700" i="14"/>
  <c r="C1701" i="14"/>
  <c r="C1702" i="14"/>
  <c r="C1703" i="14"/>
  <c r="C1704" i="14"/>
  <c r="C1705" i="14"/>
  <c r="C1706" i="14"/>
  <c r="C1707" i="14"/>
  <c r="C1708" i="14"/>
  <c r="C1709" i="14"/>
  <c r="C1710" i="14"/>
  <c r="C1713" i="14" s="1"/>
  <c r="C1711" i="14"/>
  <c r="C1712" i="14"/>
  <c r="C1714" i="14"/>
  <c r="C1717" i="14" s="1"/>
  <c r="C1715" i="14"/>
  <c r="C1716" i="14"/>
  <c r="C1718" i="14"/>
  <c r="C1719" i="14" s="1"/>
  <c r="C1720" i="14"/>
  <c r="C1721" i="14" s="1"/>
  <c r="C1722" i="14"/>
  <c r="C1723" i="14" s="1"/>
  <c r="C1724" i="14"/>
  <c r="C1725" i="14" s="1"/>
  <c r="C1726" i="14"/>
  <c r="C1727" i="14" s="1"/>
  <c r="C1728" i="14"/>
  <c r="C1729" i="14" s="1"/>
  <c r="C1730" i="14"/>
  <c r="C1731" i="14" s="1"/>
  <c r="C1732" i="14"/>
  <c r="C1733" i="14" s="1"/>
  <c r="C1734" i="14"/>
  <c r="C1735" i="14"/>
  <c r="C1736" i="14"/>
  <c r="C1737" i="14"/>
  <c r="C1738" i="14"/>
  <c r="C1739" i="14"/>
  <c r="C1740" i="14"/>
  <c r="C1741" i="14"/>
  <c r="C1742" i="14"/>
  <c r="C1743" i="14"/>
  <c r="C1744" i="14"/>
  <c r="C1745" i="14"/>
  <c r="C1746" i="14"/>
  <c r="C1747" i="14"/>
  <c r="C1748" i="14" s="1"/>
  <c r="C1749" i="14"/>
  <c r="C1750" i="14"/>
  <c r="C1751" i="14"/>
  <c r="C1752" i="14" s="1"/>
  <c r="C1753" i="14"/>
  <c r="C1754" i="14"/>
  <c r="C1755" i="14"/>
  <c r="C1757" i="14" s="1"/>
  <c r="C1756" i="14"/>
  <c r="C1758" i="14"/>
  <c r="C1759" i="14"/>
  <c r="C1760" i="14"/>
  <c r="C1761" i="14" s="1"/>
  <c r="C1762" i="14"/>
  <c r="C1763" i="14"/>
  <c r="C1764" i="14"/>
  <c r="C1765" i="14"/>
  <c r="C1766" i="14"/>
  <c r="C1767" i="14"/>
  <c r="C1768" i="14"/>
  <c r="C1769" i="14" s="1"/>
  <c r="C1770" i="14"/>
  <c r="C1771" i="14"/>
  <c r="C1772" i="14" s="1"/>
  <c r="C1773" i="14"/>
  <c r="C1774" i="14"/>
  <c r="C1775" i="14"/>
  <c r="C1777" i="14" s="1"/>
  <c r="C1776" i="14"/>
  <c r="C1778" i="14"/>
  <c r="C1779" i="14"/>
  <c r="C1780" i="14"/>
  <c r="C1781" i="14"/>
  <c r="C1782" i="14"/>
  <c r="C1783" i="14"/>
  <c r="C1784" i="14"/>
  <c r="C1785" i="14"/>
  <c r="C1786" i="14"/>
  <c r="C1787" i="14"/>
  <c r="C1788" i="14" s="1"/>
  <c r="C1789" i="14"/>
  <c r="C1792" i="14" s="1"/>
  <c r="C1790" i="14"/>
  <c r="C1791" i="14"/>
  <c r="C1793" i="14"/>
  <c r="C1794" i="14" s="1"/>
  <c r="C1795" i="14"/>
  <c r="C1798" i="14" s="1"/>
  <c r="C1796" i="14"/>
  <c r="C1797" i="14"/>
  <c r="C1799" i="14"/>
  <c r="C1800" i="14"/>
  <c r="C1801" i="14"/>
  <c r="C1802" i="14"/>
  <c r="C1803" i="14"/>
  <c r="C1804" i="14"/>
  <c r="C1805" i="14"/>
  <c r="C1806" i="14"/>
  <c r="C1807" i="14"/>
  <c r="C1808" i="14"/>
  <c r="C1809" i="14"/>
  <c r="C1810" i="14"/>
  <c r="C1811" i="14"/>
  <c r="C1812" i="14"/>
  <c r="C1813" i="14"/>
  <c r="C1814" i="14"/>
  <c r="C1815" i="14"/>
  <c r="C1816" i="14"/>
  <c r="C1817" i="14"/>
  <c r="C1818" i="14"/>
  <c r="C1819" i="14"/>
  <c r="C1820" i="14"/>
  <c r="C1821" i="14"/>
  <c r="C1823" i="14" s="1"/>
  <c r="C1822" i="14"/>
  <c r="C1824" i="14"/>
  <c r="C1825" i="14"/>
  <c r="C1826" i="14"/>
  <c r="C1827" i="14"/>
  <c r="C1828" i="14"/>
  <c r="C1829" i="14"/>
  <c r="C1830" i="14"/>
  <c r="C1831" i="14"/>
  <c r="C1832" i="14" s="1"/>
  <c r="C1833" i="14"/>
  <c r="C1834" i="14" s="1"/>
  <c r="C1835" i="14"/>
  <c r="C1836" i="14" s="1"/>
  <c r="C1837" i="14"/>
  <c r="C1838" i="14" s="1"/>
  <c r="C1839" i="14"/>
  <c r="C1842" i="14" s="1"/>
  <c r="C1840" i="14"/>
  <c r="C1841" i="14"/>
  <c r="C1843" i="14"/>
  <c r="C1844" i="14" s="1"/>
  <c r="C1845" i="14"/>
  <c r="C1846" i="14" s="1"/>
  <c r="C1847" i="14"/>
  <c r="C1848" i="14" s="1"/>
  <c r="C1849" i="14"/>
  <c r="C1850" i="14" s="1"/>
  <c r="C1851" i="14"/>
  <c r="C1852" i="14"/>
  <c r="C1853" i="14"/>
  <c r="C1854" i="14" s="1"/>
  <c r="C1855" i="14"/>
  <c r="C1856" i="14"/>
  <c r="C1857" i="14"/>
  <c r="C1858" i="14"/>
  <c r="C1859" i="14"/>
  <c r="C1860" i="14"/>
  <c r="C1861" i="14"/>
  <c r="C1862" i="14"/>
  <c r="C1863" i="14"/>
  <c r="C1864" i="14"/>
  <c r="C1865" i="14"/>
  <c r="C1866" i="14"/>
  <c r="C1867" i="14"/>
  <c r="C1868" i="14"/>
  <c r="C1870" i="14" s="1"/>
  <c r="C1869" i="14"/>
  <c r="C1871" i="14"/>
  <c r="C1872" i="14" s="1"/>
  <c r="C1873" i="14"/>
  <c r="C1874" i="14"/>
  <c r="C1875" i="14"/>
  <c r="C1876" i="14"/>
  <c r="C1877" i="14"/>
  <c r="C1878" i="14"/>
  <c r="C1879" i="14"/>
  <c r="C1880" i="14"/>
  <c r="C1881" i="14" s="1"/>
  <c r="C1882" i="14"/>
  <c r="C1883" i="14"/>
  <c r="C1884" i="14"/>
  <c r="C1885" i="14" s="1"/>
  <c r="C1886" i="14"/>
  <c r="C1887" i="14"/>
  <c r="C1888" i="14"/>
  <c r="C1889" i="14"/>
  <c r="C1890" i="14"/>
  <c r="C1891" i="14"/>
  <c r="C1892" i="14"/>
  <c r="C1893" i="14"/>
  <c r="C1894" i="14"/>
  <c r="C1895" i="14"/>
  <c r="C1896" i="14"/>
  <c r="C1897" i="14"/>
  <c r="C1898" i="14"/>
  <c r="C1899" i="14"/>
  <c r="C1900" i="14"/>
  <c r="C1901" i="14"/>
  <c r="C1902" i="14"/>
  <c r="C1903" i="14"/>
  <c r="C1904" i="14"/>
  <c r="C1905" i="14"/>
  <c r="C1906" i="14"/>
  <c r="C1907" i="14"/>
  <c r="C1908" i="14"/>
  <c r="C1909" i="14"/>
  <c r="C1910" i="14"/>
  <c r="C1911" i="14"/>
  <c r="C1912" i="14"/>
  <c r="C1913" i="14"/>
  <c r="C1914" i="14"/>
  <c r="C1915" i="14"/>
  <c r="C1916" i="14"/>
  <c r="C1917" i="14"/>
  <c r="C1918" i="14"/>
  <c r="C1919" i="14"/>
  <c r="C1920" i="14"/>
  <c r="C1921" i="14"/>
  <c r="C1922" i="14"/>
  <c r="C1923" i="14"/>
  <c r="C1924" i="14"/>
  <c r="C1925" i="14"/>
  <c r="C1926" i="14"/>
  <c r="C1927" i="14"/>
  <c r="C1928" i="14"/>
  <c r="C1929" i="14"/>
  <c r="C1930" i="14"/>
  <c r="C1931" i="14"/>
  <c r="C1934" i="14" s="1"/>
  <c r="C1932" i="14"/>
  <c r="C1933" i="14"/>
  <c r="C1935" i="14"/>
  <c r="C1936" i="14"/>
  <c r="C1937" i="14"/>
  <c r="C1938" i="14"/>
  <c r="C1939" i="14"/>
  <c r="C1940" i="14" s="1"/>
  <c r="C1941" i="14"/>
  <c r="C1942" i="14"/>
  <c r="C1943" i="14"/>
  <c r="C1944" i="14"/>
  <c r="C1945" i="14"/>
  <c r="C1946" i="14"/>
  <c r="C1947" i="14"/>
  <c r="C1948" i="14" s="1"/>
  <c r="C1949" i="14"/>
  <c r="C1950" i="14"/>
  <c r="C1951" i="14"/>
  <c r="C1952" i="14"/>
  <c r="C1953" i="14"/>
  <c r="C1954" i="14"/>
  <c r="C1955" i="14" s="1"/>
  <c r="C1956" i="14"/>
  <c r="C1957" i="14"/>
  <c r="C1958" i="14"/>
  <c r="C1964" i="14" s="1"/>
  <c r="C1959" i="14"/>
  <c r="C1960" i="14"/>
  <c r="C1961" i="14"/>
  <c r="C1962" i="14"/>
  <c r="C1963" i="14"/>
  <c r="C1965" i="14"/>
  <c r="C1966" i="14"/>
  <c r="C1967" i="14" s="1"/>
  <c r="C1968" i="14"/>
  <c r="C1969" i="14"/>
  <c r="C1970" i="14"/>
  <c r="C1971" i="14" s="1"/>
  <c r="C1972" i="14"/>
  <c r="C1973" i="14"/>
  <c r="C1974" i="14"/>
  <c r="C1975" i="14"/>
  <c r="C1976" i="14" s="1"/>
  <c r="C1977" i="14"/>
  <c r="C1978" i="14"/>
  <c r="C1979" i="14"/>
  <c r="C1980" i="14" s="1"/>
  <c r="C1981" i="14"/>
  <c r="C1982" i="14"/>
  <c r="C1983" i="14"/>
  <c r="C1984" i="14" s="1"/>
  <c r="C1985" i="14"/>
  <c r="C1986" i="14"/>
  <c r="C1987" i="14"/>
  <c r="C1988" i="14"/>
  <c r="C1989" i="14"/>
  <c r="C1990" i="14"/>
  <c r="C1991" i="14"/>
  <c r="C1992" i="14"/>
  <c r="C1993" i="14"/>
  <c r="C1994" i="14"/>
  <c r="C1995" i="14"/>
  <c r="C1996" i="14"/>
  <c r="C1997" i="14"/>
  <c r="C1998" i="14"/>
  <c r="C1999" i="14"/>
  <c r="C2000" i="14"/>
  <c r="C2001" i="14"/>
  <c r="C2002" i="14"/>
  <c r="C2003" i="14"/>
  <c r="C2004" i="14"/>
  <c r="C2005" i="14"/>
  <c r="C2006" i="14"/>
  <c r="C2007" i="14"/>
  <c r="C2008" i="14"/>
  <c r="C2009" i="14"/>
  <c r="C2010" i="14"/>
  <c r="C2011" i="14"/>
  <c r="C2012" i="14"/>
  <c r="C2013" i="14"/>
  <c r="C2014" i="14"/>
  <c r="C2015" i="14"/>
  <c r="C2016" i="14"/>
  <c r="C2017" i="14"/>
  <c r="C2018" i="14"/>
  <c r="C2019" i="14"/>
  <c r="C2020" i="14"/>
  <c r="C2021" i="14"/>
  <c r="C2022" i="14"/>
  <c r="C2023" i="14"/>
  <c r="C2025" i="14" s="1"/>
  <c r="C2024" i="14"/>
  <c r="C2026" i="14"/>
  <c r="C2027" i="14"/>
  <c r="C2028" i="14"/>
  <c r="C2029" i="14"/>
  <c r="C2030" i="14"/>
  <c r="C2031" i="14"/>
  <c r="C2032" i="14" s="1"/>
  <c r="C2033" i="14"/>
  <c r="C2034" i="14"/>
  <c r="C2035" i="14"/>
  <c r="C2037" i="14" s="1"/>
  <c r="C2036" i="14"/>
  <c r="C2038" i="14"/>
  <c r="C2039" i="14"/>
  <c r="C2040" i="14"/>
  <c r="C2041" i="14"/>
  <c r="C2042" i="14"/>
  <c r="C2043" i="14"/>
  <c r="C2044" i="14" s="1"/>
  <c r="C2045" i="14"/>
  <c r="C2046" i="14"/>
  <c r="C2047" i="14"/>
  <c r="C2048" i="14" s="1"/>
  <c r="C2049" i="14"/>
  <c r="C2050" i="14"/>
  <c r="C2051" i="14"/>
  <c r="C2052" i="14" s="1"/>
  <c r="C2053" i="14"/>
  <c r="C2054" i="14"/>
  <c r="C2055" i="14"/>
  <c r="C2056" i="14"/>
  <c r="C2057" i="14"/>
  <c r="C2058" i="14"/>
  <c r="C2059" i="14"/>
  <c r="C2060" i="14"/>
  <c r="C2061" i="14"/>
  <c r="C2062" i="14"/>
  <c r="C2063" i="14"/>
  <c r="C2064" i="14"/>
  <c r="C2065" i="14"/>
  <c r="C2066" i="14"/>
  <c r="C2067" i="14"/>
  <c r="C2068" i="14"/>
  <c r="C2069" i="14"/>
  <c r="C2070" i="14"/>
  <c r="C2071" i="14"/>
  <c r="C2072" i="14"/>
  <c r="C2073" i="14"/>
  <c r="C2074" i="14"/>
  <c r="C2075" i="14"/>
  <c r="C2076" i="14"/>
  <c r="C2077" i="14"/>
  <c r="C2078" i="14"/>
  <c r="C2079" i="14"/>
  <c r="C2080" i="14"/>
  <c r="C2081" i="14"/>
  <c r="C2082" i="14"/>
  <c r="C2083" i="14"/>
  <c r="C2084" i="14"/>
  <c r="C2087" i="14" s="1"/>
  <c r="C2085" i="14"/>
  <c r="C2086" i="14"/>
  <c r="C2088" i="14"/>
  <c r="C2089" i="14" s="1"/>
  <c r="C2090" i="14"/>
  <c r="C2091" i="14" s="1"/>
  <c r="C2092" i="14"/>
  <c r="C2093" i="14" s="1"/>
  <c r="C2094" i="14"/>
  <c r="C2095" i="14" s="1"/>
  <c r="C2096" i="14"/>
  <c r="C2097" i="14"/>
  <c r="C2098" i="14"/>
  <c r="C2099" i="14"/>
  <c r="C2100" i="14"/>
  <c r="C2101" i="14"/>
  <c r="C2102" i="14"/>
  <c r="C2103" i="14"/>
  <c r="C2104" i="14"/>
  <c r="C2105" i="14"/>
  <c r="C2106" i="14"/>
  <c r="C2107" i="14"/>
  <c r="C2108" i="14"/>
  <c r="C2109" i="14"/>
  <c r="C2110" i="14"/>
  <c r="C2112" i="14" s="1"/>
  <c r="C2111" i="14"/>
  <c r="C2113" i="14"/>
  <c r="C2114" i="14"/>
  <c r="C2115" i="14"/>
  <c r="C2116" i="14"/>
  <c r="C2117" i="14"/>
  <c r="C2118" i="14"/>
  <c r="C2119" i="14"/>
  <c r="C2120" i="14"/>
  <c r="C2125" i="14" s="1"/>
  <c r="C2121" i="14"/>
  <c r="C2122" i="14"/>
  <c r="C2123" i="14"/>
  <c r="C2124" i="14"/>
  <c r="C2126" i="14"/>
  <c r="C2127" i="14" s="1"/>
  <c r="C2128" i="14"/>
  <c r="C2129" i="14" s="1"/>
  <c r="C2130" i="14"/>
  <c r="C2135" i="14" s="1"/>
  <c r="C2131" i="14"/>
  <c r="C2132" i="14"/>
  <c r="C2133" i="14"/>
  <c r="C2134" i="14"/>
  <c r="C2136" i="14"/>
  <c r="C2137" i="14"/>
  <c r="C2138" i="14"/>
  <c r="C2139" i="14"/>
  <c r="C2140" i="14"/>
  <c r="C2141" i="14"/>
  <c r="C2142" i="14"/>
  <c r="C2143" i="14"/>
  <c r="C2144" i="14"/>
  <c r="C2145" i="14"/>
  <c r="C2146" i="14"/>
  <c r="C2147" i="14" s="1"/>
  <c r="C2148" i="14"/>
  <c r="C2149" i="14"/>
  <c r="C2150" i="14"/>
  <c r="C2151" i="14"/>
  <c r="C2152" i="14"/>
  <c r="C2153" i="14"/>
  <c r="C2154" i="14"/>
  <c r="C2155" i="14"/>
  <c r="C2156" i="14"/>
  <c r="C2157" i="14"/>
  <c r="C2158" i="14"/>
  <c r="C2159" i="14"/>
  <c r="C2160" i="14"/>
  <c r="C2161" i="14"/>
  <c r="C2162" i="14"/>
  <c r="C2163" i="14"/>
  <c r="C2164" i="14"/>
  <c r="C2165" i="14"/>
  <c r="C2166" i="14"/>
  <c r="C2167" i="14"/>
  <c r="C2168" i="14"/>
  <c r="C2169" i="14"/>
  <c r="C2170" i="14"/>
  <c r="C2171" i="14"/>
  <c r="C2172" i="14"/>
  <c r="C2173" i="14"/>
  <c r="C2174" i="14"/>
  <c r="C2175" i="14"/>
  <c r="C2176" i="14"/>
  <c r="C2177" i="14"/>
  <c r="C2178" i="14"/>
  <c r="C2179" i="14"/>
  <c r="C2180" i="14"/>
  <c r="C2181" i="14"/>
  <c r="C2182" i="14"/>
  <c r="C2183" i="14"/>
  <c r="C2184" i="14"/>
  <c r="C2185" i="14"/>
  <c r="C2186" i="14"/>
  <c r="C2187" i="14"/>
  <c r="C2188" i="14"/>
  <c r="C2189" i="14"/>
  <c r="C2190" i="14"/>
  <c r="C2191" i="14"/>
  <c r="C2192" i="14"/>
  <c r="C2193" i="14"/>
  <c r="C2194" i="14"/>
  <c r="C2195" i="14" s="1"/>
  <c r="C2196" i="14"/>
  <c r="C2197" i="14" s="1"/>
  <c r="C2198" i="14"/>
  <c r="C2199" i="14" s="1"/>
  <c r="C2200" i="14"/>
  <c r="C2201" i="14" s="1"/>
  <c r="C2202" i="14"/>
  <c r="C2203" i="14" s="1"/>
  <c r="C2204" i="14"/>
  <c r="C2205" i="14" s="1"/>
  <c r="C2206" i="14"/>
  <c r="C2207" i="14" s="1"/>
  <c r="C2208" i="14"/>
  <c r="C2209" i="14" s="1"/>
  <c r="C2210" i="14"/>
  <c r="C2211" i="14" s="1"/>
  <c r="C2212" i="14"/>
  <c r="C2213" i="14"/>
  <c r="C2214" i="14"/>
  <c r="C2215" i="14"/>
  <c r="C2216" i="14"/>
  <c r="C2217" i="14"/>
  <c r="C2218" i="14"/>
  <c r="C2219" i="14"/>
  <c r="C2220" i="14"/>
  <c r="C2221" i="14"/>
  <c r="C2222" i="14"/>
  <c r="C2223" i="14"/>
  <c r="C2224" i="14"/>
  <c r="C2225" i="14"/>
  <c r="C2226" i="14"/>
  <c r="C2227" i="14"/>
  <c r="C2228" i="14"/>
  <c r="C2229" i="14"/>
  <c r="C2230" i="14"/>
  <c r="C2231" i="14"/>
  <c r="C2232" i="14"/>
  <c r="C2233" i="14" s="1"/>
  <c r="C2234" i="14"/>
  <c r="C2235" i="14" s="1"/>
  <c r="C2236" i="14"/>
  <c r="C2237" i="14" s="1"/>
  <c r="C2238" i="14"/>
  <c r="C2239" i="14" s="1"/>
  <c r="C2240" i="14"/>
  <c r="C2241" i="14" s="1"/>
  <c r="C2242" i="14"/>
  <c r="C2243" i="14" s="1"/>
  <c r="C2244" i="14"/>
  <c r="C2245" i="14" s="1"/>
  <c r="C2246" i="14"/>
  <c r="C2247" i="14" s="1"/>
  <c r="C2248" i="14"/>
  <c r="C2249" i="14" s="1"/>
  <c r="C2250" i="14"/>
  <c r="C2251" i="14" s="1"/>
  <c r="C2252" i="14"/>
  <c r="C2253" i="14"/>
  <c r="C2254" i="14"/>
  <c r="C2255" i="14"/>
  <c r="C2256" i="14"/>
  <c r="C2257" i="14"/>
  <c r="C2258" i="14"/>
  <c r="C2259" i="14"/>
  <c r="C2260" i="14"/>
  <c r="C2261" i="14"/>
  <c r="C2262" i="14"/>
  <c r="C2263" i="14"/>
  <c r="C2264" i="14"/>
  <c r="C2265" i="14"/>
  <c r="C2266" i="14"/>
  <c r="C2267" i="14"/>
  <c r="C2268" i="14"/>
  <c r="C2269" i="14"/>
  <c r="C2270" i="14"/>
  <c r="C2283" i="14" s="1"/>
  <c r="C2271" i="14"/>
  <c r="C2272" i="14"/>
  <c r="C2273" i="14"/>
  <c r="C2274" i="14"/>
  <c r="C2275" i="14"/>
  <c r="C2276" i="14"/>
  <c r="C2277" i="14"/>
  <c r="C2278" i="14"/>
  <c r="C2279" i="14"/>
  <c r="C2280" i="14"/>
  <c r="C2281" i="14"/>
  <c r="C2282" i="14"/>
  <c r="C2284" i="14"/>
  <c r="C2285" i="14" s="1"/>
  <c r="C2286" i="14"/>
  <c r="C2288" i="14" s="1"/>
  <c r="C2287" i="14"/>
  <c r="C2289" i="14"/>
  <c r="C2290" i="14"/>
  <c r="C2291" i="14"/>
  <c r="C2292" i="14"/>
  <c r="C2293" i="14"/>
  <c r="C2294" i="14"/>
  <c r="C2295" i="14"/>
  <c r="C2296" i="14"/>
  <c r="C2297" i="14"/>
  <c r="C2298" i="14"/>
  <c r="C2299" i="14"/>
  <c r="C2300" i="14"/>
  <c r="C2301" i="14"/>
  <c r="C2302" i="14"/>
  <c r="C2303" i="14"/>
  <c r="C2304" i="14"/>
  <c r="C2305" i="14"/>
  <c r="C2306" i="14"/>
  <c r="C2307" i="14"/>
  <c r="C2308" i="14"/>
  <c r="C2309" i="14"/>
  <c r="C2310" i="14"/>
  <c r="C2311" i="14"/>
  <c r="C2312" i="14"/>
  <c r="C2315" i="14" s="1"/>
  <c r="C2313" i="14"/>
  <c r="C2314" i="14"/>
  <c r="C2316" i="14"/>
  <c r="C2317" i="14"/>
  <c r="C2318" i="14"/>
  <c r="C2324" i="14" s="1"/>
  <c r="C2319" i="14"/>
  <c r="C2320" i="14"/>
  <c r="C2321" i="14"/>
  <c r="C2322" i="14"/>
  <c r="C2323" i="14"/>
  <c r="C2325" i="14"/>
  <c r="C2326" i="14"/>
  <c r="C2327" i="14"/>
  <c r="C2328" i="14"/>
  <c r="C2329" i="14"/>
  <c r="C2330" i="14"/>
  <c r="C2339" i="14" s="1"/>
  <c r="C2331" i="14"/>
  <c r="C2332" i="14"/>
  <c r="C2333" i="14"/>
  <c r="C2334" i="14"/>
  <c r="C2335" i="14"/>
  <c r="C2336" i="14"/>
  <c r="C2337" i="14"/>
  <c r="C2338" i="14"/>
  <c r="C2340" i="14"/>
  <c r="C2341" i="14" s="1"/>
  <c r="C2342" i="14"/>
  <c r="C2343" i="14" s="1"/>
  <c r="C2344" i="14"/>
  <c r="C2345" i="14" s="1"/>
  <c r="C2346" i="14"/>
  <c r="C2347" i="14" s="1"/>
  <c r="C2348" i="14"/>
  <c r="C2349" i="14"/>
  <c r="C2350" i="14"/>
  <c r="C2351" i="14"/>
  <c r="C2352" i="14"/>
  <c r="C2357" i="14" s="1"/>
  <c r="C2353" i="14"/>
  <c r="C2354" i="14"/>
  <c r="C2355" i="14"/>
  <c r="C2356" i="14"/>
  <c r="C2358" i="14"/>
  <c r="C2359" i="14" s="1"/>
  <c r="C2360" i="14"/>
  <c r="C2361" i="14"/>
  <c r="C2362" i="14"/>
  <c r="C2363" i="14"/>
  <c r="C2364" i="14"/>
  <c r="C2365" i="14"/>
  <c r="C2366" i="14"/>
  <c r="C2367" i="14"/>
  <c r="C2368" i="14"/>
  <c r="C2369" i="14"/>
  <c r="C2370" i="14"/>
  <c r="C2371" i="14"/>
  <c r="C2372" i="14"/>
  <c r="C2373" i="14"/>
  <c r="C2374" i="14"/>
  <c r="C2375" i="14" s="1"/>
  <c r="C2376" i="14"/>
  <c r="C2377" i="14" s="1"/>
  <c r="C2378" i="14"/>
  <c r="C2381" i="14" s="1"/>
  <c r="C2379" i="14"/>
  <c r="C2380" i="14"/>
  <c r="C2382" i="14"/>
  <c r="C2383" i="14" s="1"/>
  <c r="C2384" i="14"/>
  <c r="C2385" i="14" s="1"/>
  <c r="C2386" i="14"/>
  <c r="C2395" i="14" s="1"/>
  <c r="C2387" i="14"/>
  <c r="C2388" i="14"/>
  <c r="C2389" i="14"/>
  <c r="C2390" i="14"/>
  <c r="C2391" i="14"/>
  <c r="C2392" i="14"/>
  <c r="C2393" i="14"/>
  <c r="C2394" i="14"/>
  <c r="C2396" i="14"/>
  <c r="C2399" i="14" s="1"/>
  <c r="C2397" i="14"/>
  <c r="C2398" i="14"/>
  <c r="C2400" i="14"/>
  <c r="C2401" i="14" s="1"/>
  <c r="C2402" i="14"/>
  <c r="C2403" i="14" s="1"/>
  <c r="C2404" i="14"/>
  <c r="C2405" i="14" s="1"/>
  <c r="C2406" i="14"/>
  <c r="C2407" i="14" s="1"/>
  <c r="C2408" i="14"/>
  <c r="C2409" i="14" s="1"/>
  <c r="C2410" i="14"/>
  <c r="C2411" i="14" s="1"/>
  <c r="C2412" i="14"/>
  <c r="C2413" i="14" s="1"/>
  <c r="C2414" i="14"/>
  <c r="C2415" i="14" s="1"/>
  <c r="C2416" i="14"/>
  <c r="C2417" i="14" s="1"/>
  <c r="C2418" i="14"/>
  <c r="C2419" i="14" s="1"/>
  <c r="C2420" i="14"/>
  <c r="C2423" i="14" s="1"/>
  <c r="C2421" i="14"/>
  <c r="C2422" i="14"/>
  <c r="C2424" i="14"/>
  <c r="C2425" i="14" s="1"/>
  <c r="C2426" i="14"/>
  <c r="C2427" i="14"/>
  <c r="C2428" i="14"/>
  <c r="C2429" i="14"/>
  <c r="C2430" i="14"/>
  <c r="C2431" i="14"/>
  <c r="C2433" i="14" s="1"/>
  <c r="C2432" i="14"/>
  <c r="C2434" i="14"/>
  <c r="C2435" i="14" s="1"/>
  <c r="C2436" i="14"/>
  <c r="C2437" i="14" s="1"/>
  <c r="C2438" i="14"/>
  <c r="C2439" i="14" s="1"/>
  <c r="C2440" i="14"/>
  <c r="C2441" i="14" s="1"/>
  <c r="C2442" i="14"/>
  <c r="C2445" i="14" s="1"/>
  <c r="C2443" i="14"/>
  <c r="C2444" i="14"/>
  <c r="C2446" i="14"/>
  <c r="C2447" i="14"/>
  <c r="C2448" i="14"/>
  <c r="C2449" i="14" s="1"/>
  <c r="C2450" i="14"/>
  <c r="C2451" i="14"/>
  <c r="C2452" i="14"/>
  <c r="C2453" i="14"/>
  <c r="C2454" i="14"/>
  <c r="C2455" i="14"/>
  <c r="C2456" i="14" s="1"/>
  <c r="C2457" i="14"/>
  <c r="C2458" i="14"/>
  <c r="C2459" i="14"/>
  <c r="C2460" i="14" s="1"/>
  <c r="C2461" i="14"/>
  <c r="C2462" i="14"/>
  <c r="C2463" i="14"/>
  <c r="C2464" i="14" s="1"/>
  <c r="C2465" i="14"/>
  <c r="C2466" i="14"/>
  <c r="C2467" i="14"/>
  <c r="C2468" i="14"/>
  <c r="C2469" i="14"/>
  <c r="C2470" i="14"/>
  <c r="C2471" i="14"/>
  <c r="C2472" i="14"/>
  <c r="C2473" i="14"/>
  <c r="C2474" i="14"/>
  <c r="C2475" i="14"/>
  <c r="C2476" i="14"/>
  <c r="C2478" i="14" s="1"/>
  <c r="C2477" i="14"/>
  <c r="C2479" i="14"/>
  <c r="C2480" i="14" s="1"/>
  <c r="C2481" i="14"/>
  <c r="C2482" i="14"/>
  <c r="C2483" i="14"/>
  <c r="C2484" i="14"/>
  <c r="C2485" i="14"/>
  <c r="C2486" i="14"/>
  <c r="C2487" i="14"/>
  <c r="C2488" i="14"/>
  <c r="C2489" i="14"/>
  <c r="C2490" i="14"/>
  <c r="C2491" i="14"/>
  <c r="C2492" i="14"/>
  <c r="C2493" i="14"/>
  <c r="C2494" i="14"/>
  <c r="C2495" i="14"/>
  <c r="C2496" i="14"/>
  <c r="C2497" i="14"/>
  <c r="C2498" i="14"/>
  <c r="C2499" i="14"/>
  <c r="C2500" i="14"/>
  <c r="C2501" i="14"/>
  <c r="C2502" i="14"/>
  <c r="C2503" i="14"/>
  <c r="C2504" i="14"/>
  <c r="C2505" i="14"/>
  <c r="C2506" i="14"/>
  <c r="C2507" i="14"/>
  <c r="C2508" i="14"/>
  <c r="C2510" i="14" s="1"/>
  <c r="C2509" i="14"/>
  <c r="C2511" i="14"/>
  <c r="C2513" i="14" s="1"/>
  <c r="C2512" i="14"/>
  <c r="C2514" i="14"/>
  <c r="C2515" i="14" s="1"/>
  <c r="C2516" i="14"/>
  <c r="C2517" i="14" s="1"/>
  <c r="C2518" i="14"/>
  <c r="C2519" i="14" s="1"/>
  <c r="C2520" i="14"/>
  <c r="C2521" i="14" s="1"/>
  <c r="C2522" i="14"/>
  <c r="C2523" i="14"/>
  <c r="C2524" i="14"/>
  <c r="C2525" i="14"/>
  <c r="C2526" i="14"/>
  <c r="C2527" i="14"/>
  <c r="C2528" i="14"/>
  <c r="C2529" i="14"/>
  <c r="C2530" i="14"/>
  <c r="C2531" i="14"/>
  <c r="C2532" i="14"/>
  <c r="C2533" i="14"/>
  <c r="C2534" i="14"/>
  <c r="C2535" i="14"/>
  <c r="C2536" i="14"/>
  <c r="C2537" i="14"/>
  <c r="C2538" i="14"/>
  <c r="C2539" i="14"/>
  <c r="C2540" i="14"/>
  <c r="C2541" i="14"/>
  <c r="C2542" i="14"/>
  <c r="C2543" i="14"/>
  <c r="C2544" i="14"/>
  <c r="C2545" i="14" s="1"/>
  <c r="C2546" i="14"/>
  <c r="C2547" i="14"/>
  <c r="C2548" i="14"/>
  <c r="C2549" i="14" s="1"/>
  <c r="C2550" i="14"/>
  <c r="C2551" i="14"/>
  <c r="C2552" i="14"/>
  <c r="C2553" i="14"/>
  <c r="C2554" i="14"/>
  <c r="C2555" i="14"/>
  <c r="C2556" i="14"/>
  <c r="C2557" i="14" s="1"/>
  <c r="C2558" i="14"/>
  <c r="C2559" i="14"/>
  <c r="C2560" i="14"/>
  <c r="C2561" i="14" s="1"/>
  <c r="C2562" i="14"/>
  <c r="C2563" i="14"/>
  <c r="C2565" i="14" s="1"/>
  <c r="C2564" i="14"/>
  <c r="E4" i="48"/>
  <c r="E4" i="47"/>
  <c r="C1100" i="14" l="1"/>
  <c r="C955" i="14"/>
  <c r="C412" i="14"/>
  <c r="C95" i="14"/>
  <c r="C1113" i="14"/>
  <c r="C969" i="14"/>
  <c r="C895" i="14"/>
  <c r="C787" i="14"/>
  <c r="C739" i="14"/>
  <c r="C709" i="14"/>
  <c r="C207" i="14"/>
  <c r="C71" i="14"/>
  <c r="C1076" i="14"/>
  <c r="C976" i="14"/>
  <c r="C803" i="14"/>
  <c r="C773" i="14"/>
  <c r="C716" i="14"/>
  <c r="C200" i="14"/>
  <c r="B873" i="6"/>
  <c r="B677" i="6"/>
  <c r="B563" i="6"/>
  <c r="B1478" i="6"/>
  <c r="B476" i="6"/>
  <c r="B560" i="6"/>
  <c r="B536" i="6"/>
  <c r="B436" i="6"/>
  <c r="B1314" i="6"/>
  <c r="D8" i="49"/>
  <c r="F8" i="49" s="1"/>
  <c r="D7" i="49"/>
  <c r="F7" i="49" s="1"/>
  <c r="D6" i="49"/>
  <c r="F6" i="49" s="1"/>
  <c r="D5" i="49"/>
  <c r="F5" i="49" s="1"/>
  <c r="D4" i="49"/>
  <c r="F4" i="49" s="1"/>
  <c r="D7" i="50"/>
  <c r="F7" i="50" s="1"/>
  <c r="D6" i="50"/>
  <c r="F6" i="50" s="1"/>
  <c r="D5" i="50"/>
  <c r="F5" i="50" s="1"/>
  <c r="D4" i="50"/>
  <c r="F4" i="50" s="1"/>
  <c r="E4" i="43" l="1"/>
  <c r="B1423" i="6" l="1"/>
  <c r="D8" i="46"/>
  <c r="F8" i="46" s="1"/>
  <c r="B1407" i="6" s="1"/>
  <c r="D7" i="46"/>
  <c r="F7" i="46" s="1"/>
  <c r="B36" i="6" s="1"/>
  <c r="D6" i="46"/>
  <c r="F6" i="46" s="1"/>
  <c r="D5" i="46"/>
  <c r="F5" i="46" s="1"/>
  <c r="B878" i="6" s="1"/>
  <c r="D7" i="45"/>
  <c r="F7" i="45" s="1"/>
  <c r="B888" i="6" s="1"/>
  <c r="D6" i="45"/>
  <c r="F6" i="45" s="1"/>
  <c r="B435" i="6" s="1"/>
  <c r="D5" i="45"/>
  <c r="F5" i="45" s="1"/>
  <c r="B607" i="6" s="1"/>
  <c r="D4" i="45"/>
  <c r="F4" i="45" s="1"/>
  <c r="B970" i="6" s="1"/>
  <c r="D12" i="46"/>
  <c r="F12" i="46" s="1"/>
  <c r="B706" i="6" s="1"/>
  <c r="D11" i="46"/>
  <c r="F11" i="46" s="1"/>
  <c r="B1084" i="6" s="1"/>
  <c r="D10" i="46"/>
  <c r="F10" i="46" s="1"/>
  <c r="B559" i="6" s="1"/>
  <c r="D9" i="46"/>
  <c r="F9" i="46" s="1"/>
  <c r="B1389" i="6" s="1"/>
  <c r="D4" i="46"/>
  <c r="F4" i="46" s="1"/>
  <c r="B1477" i="6" s="1"/>
  <c r="D6" i="47"/>
  <c r="F6" i="47" s="1"/>
  <c r="B703" i="6" s="1"/>
  <c r="D5" i="47"/>
  <c r="F5" i="47" s="1"/>
  <c r="B126" i="6" s="1"/>
  <c r="D4" i="47"/>
  <c r="F4" i="47" s="1"/>
  <c r="B333" i="6" s="1"/>
  <c r="D6" i="48"/>
  <c r="F6" i="48" s="1"/>
  <c r="B94" i="6" s="1"/>
  <c r="D5" i="48"/>
  <c r="F5" i="48" s="1"/>
  <c r="B676" i="6" s="1"/>
  <c r="D4" i="48"/>
  <c r="F4" i="48" s="1"/>
  <c r="B624" i="6" s="1"/>
  <c r="E8" i="27" l="1"/>
  <c r="E8" i="34" l="1"/>
  <c r="B1494" i="6" l="1"/>
  <c r="B856" i="6"/>
  <c r="D8" i="41"/>
  <c r="F8" i="41" s="1"/>
  <c r="B73" i="6" s="1"/>
  <c r="D7" i="41"/>
  <c r="F7" i="41" s="1"/>
  <c r="B109" i="6" s="1"/>
  <c r="D6" i="41"/>
  <c r="F6" i="41" s="1"/>
  <c r="B184" i="6" s="1"/>
  <c r="D5" i="41"/>
  <c r="F5" i="41" s="1"/>
  <c r="D4" i="41"/>
  <c r="F4" i="41" s="1"/>
  <c r="B1159" i="6" s="1"/>
  <c r="D5" i="42"/>
  <c r="F5" i="42" s="1"/>
  <c r="B1261" i="6" s="1"/>
  <c r="D4" i="42"/>
  <c r="F4" i="42" s="1"/>
  <c r="B742" i="6" s="1"/>
  <c r="D7" i="43"/>
  <c r="F7" i="43" s="1"/>
  <c r="B1064" i="6" s="1"/>
  <c r="D6" i="43"/>
  <c r="F6" i="43" s="1"/>
  <c r="B1313" i="6" s="1"/>
  <c r="D5" i="43"/>
  <c r="F5" i="43" s="1"/>
  <c r="B374" i="6" s="1"/>
  <c r="D4" i="43"/>
  <c r="F4" i="43" s="1"/>
  <c r="B395" i="6" s="1"/>
  <c r="D9" i="44"/>
  <c r="F9" i="44" s="1"/>
  <c r="D8" i="44"/>
  <c r="F8" i="44" s="1"/>
  <c r="B591" i="6" s="1"/>
  <c r="D5" i="44"/>
  <c r="F5" i="44" s="1"/>
  <c r="B951" i="6" s="1"/>
  <c r="D4" i="44"/>
  <c r="F4" i="44" s="1"/>
  <c r="B887" i="6" s="1"/>
  <c r="D6" i="44" l="1"/>
  <c r="F6" i="44" s="1"/>
  <c r="B1015" i="6" s="1"/>
  <c r="D10" i="44"/>
  <c r="F10" i="44" s="1"/>
  <c r="B1274" i="6" s="1"/>
  <c r="D7" i="44"/>
  <c r="F7" i="44" s="1"/>
  <c r="B285" i="6" s="1"/>
  <c r="B929" i="6" l="1"/>
  <c r="B486" i="6"/>
  <c r="B1515" i="6"/>
  <c r="B841" i="6"/>
  <c r="B5" i="35"/>
  <c r="D5" i="35" s="1"/>
  <c r="F5" i="35" s="1"/>
  <c r="B1455" i="6" s="1"/>
  <c r="D7" i="35"/>
  <c r="F7" i="35" s="1"/>
  <c r="B267" i="6" s="1"/>
  <c r="D6" i="38"/>
  <c r="F6" i="38" s="1"/>
  <c r="B375" i="6" s="1"/>
  <c r="D5" i="38"/>
  <c r="F5" i="38" s="1"/>
  <c r="B1316" i="6" s="1"/>
  <c r="D11" i="35"/>
  <c r="F11" i="35" s="1"/>
  <c r="B1580" i="6" s="1"/>
  <c r="D10" i="35"/>
  <c r="F10" i="35" s="1"/>
  <c r="D9" i="35"/>
  <c r="F9" i="35" s="1"/>
  <c r="B641" i="6" s="1"/>
  <c r="D8" i="35"/>
  <c r="F8" i="35" s="1"/>
  <c r="B1253" i="6" s="1"/>
  <c r="D6" i="35"/>
  <c r="F6" i="35" s="1"/>
  <c r="B429" i="6" s="1"/>
  <c r="D4" i="35"/>
  <c r="F4" i="35" s="1"/>
  <c r="B394" i="6" s="1"/>
  <c r="D9" i="36"/>
  <c r="F9" i="36" s="1"/>
  <c r="B490" i="6" s="1"/>
  <c r="D8" i="36"/>
  <c r="F8" i="36" s="1"/>
  <c r="B1007" i="6" s="1"/>
  <c r="D7" i="36"/>
  <c r="F7" i="36" s="1"/>
  <c r="B1312" i="6" s="1"/>
  <c r="D6" i="36"/>
  <c r="F6" i="36" s="1"/>
  <c r="B1412" i="6" s="1"/>
  <c r="D5" i="36"/>
  <c r="F5" i="36" s="1"/>
  <c r="D4" i="36"/>
  <c r="F4" i="36" s="1"/>
  <c r="B562" i="6" s="1"/>
  <c r="D7" i="37"/>
  <c r="F7" i="37" s="1"/>
  <c r="B498" i="6" s="1"/>
  <c r="D6" i="37"/>
  <c r="F6" i="37" s="1"/>
  <c r="B282" i="6" s="1"/>
  <c r="D5" i="37"/>
  <c r="F5" i="37" s="1"/>
  <c r="B1427" i="6" s="1"/>
  <c r="D4" i="37"/>
  <c r="F4" i="37" s="1"/>
  <c r="B321" i="6" s="1"/>
  <c r="D12" i="38"/>
  <c r="F12" i="38" s="1"/>
  <c r="B320" i="6" s="1"/>
  <c r="D11" i="38"/>
  <c r="F11" i="38" s="1"/>
  <c r="B1006" i="6" s="1"/>
  <c r="D10" i="38"/>
  <c r="F10" i="38" s="1"/>
  <c r="B934" i="6" s="1"/>
  <c r="D9" i="38"/>
  <c r="F9" i="38" s="1"/>
  <c r="B1321" i="6" s="1"/>
  <c r="D8" i="38"/>
  <c r="F8" i="38" s="1"/>
  <c r="B1411" i="6" s="1"/>
  <c r="D7" i="38"/>
  <c r="F7" i="38" s="1"/>
  <c r="B372" i="6" s="1"/>
  <c r="D4" i="38"/>
  <c r="F4" i="38" s="1"/>
  <c r="B485" i="6" s="1"/>
  <c r="D8" i="39"/>
  <c r="F8" i="39" s="1"/>
  <c r="B1251" i="6" s="1"/>
  <c r="D7" i="39"/>
  <c r="F7" i="39" s="1"/>
  <c r="D6" i="39"/>
  <c r="F6" i="39" s="1"/>
  <c r="B900" i="6" s="1"/>
  <c r="D5" i="39"/>
  <c r="F5" i="39" s="1"/>
  <c r="B260" i="6" s="1"/>
  <c r="D4" i="39"/>
  <c r="F4" i="39" s="1"/>
  <c r="B311" i="6" s="1"/>
  <c r="D9" i="40"/>
  <c r="F9" i="40" s="1"/>
  <c r="D8" i="40"/>
  <c r="F8" i="40" s="1"/>
  <c r="B453" i="6" s="1"/>
  <c r="D7" i="40"/>
  <c r="F7" i="40" s="1"/>
  <c r="B1568" i="6" s="1"/>
  <c r="D6" i="40"/>
  <c r="F6" i="40" s="1"/>
  <c r="B804" i="6" s="1"/>
  <c r="D5" i="40"/>
  <c r="F5" i="40" s="1"/>
  <c r="B478" i="6" s="1"/>
  <c r="D4" i="40"/>
  <c r="F4" i="40" s="1"/>
  <c r="B735" i="6" s="1"/>
  <c r="B1311" i="6" l="1"/>
  <c r="B1359" i="6"/>
  <c r="B4" i="32"/>
  <c r="D4" i="32" s="1"/>
  <c r="F4" i="32" s="1"/>
  <c r="B1343" i="6" s="1"/>
  <c r="D6" i="30"/>
  <c r="F6" i="30" s="1"/>
  <c r="B1005" i="6" s="1"/>
  <c r="D5" i="30"/>
  <c r="F5" i="30" s="1"/>
  <c r="D4" i="30"/>
  <c r="F4" i="30" s="1"/>
  <c r="B452" i="6" s="1"/>
  <c r="D7" i="31"/>
  <c r="F7" i="31" s="1"/>
  <c r="B1044" i="6" s="1"/>
  <c r="D6" i="31"/>
  <c r="F6" i="31" s="1"/>
  <c r="B49" i="6" s="1"/>
  <c r="D5" i="31"/>
  <c r="F5" i="31" s="1"/>
  <c r="B1672" i="6" s="1"/>
  <c r="D4" i="31"/>
  <c r="F4" i="31" s="1"/>
  <c r="B942" i="6" s="1"/>
  <c r="D8" i="32"/>
  <c r="F8" i="32" s="1"/>
  <c r="B590" i="6" s="1"/>
  <c r="D7" i="32"/>
  <c r="F7" i="32" s="1"/>
  <c r="B108" i="6" s="1"/>
  <c r="D6" i="32"/>
  <c r="F6" i="32" s="1"/>
  <c r="B302" i="6" s="1"/>
  <c r="D5" i="32"/>
  <c r="F5" i="32" s="1"/>
  <c r="B1106" i="6" s="1"/>
  <c r="D10" i="33"/>
  <c r="F10" i="33" s="1"/>
  <c r="B747" i="6" s="1"/>
  <c r="D9" i="33"/>
  <c r="F9" i="33" s="1"/>
  <c r="D8" i="33"/>
  <c r="F8" i="33" s="1"/>
  <c r="B259" i="6" s="1"/>
  <c r="D7" i="33"/>
  <c r="F7" i="33" s="1"/>
  <c r="B1342" i="6" s="1"/>
  <c r="D6" i="33"/>
  <c r="F6" i="33" s="1"/>
  <c r="B1454" i="6" s="1"/>
  <c r="D5" i="33"/>
  <c r="F5" i="33" s="1"/>
  <c r="B561" i="6" s="1"/>
  <c r="D4" i="33"/>
  <c r="F4" i="33" s="1"/>
  <c r="B840" i="6" s="1"/>
  <c r="D10" i="34"/>
  <c r="F10" i="34" s="1"/>
  <c r="B927" i="6" s="1"/>
  <c r="D9" i="34"/>
  <c r="F9" i="34" s="1"/>
  <c r="B600" i="6" s="1"/>
  <c r="D8" i="34"/>
  <c r="F8" i="34" s="1"/>
  <c r="B1079" i="6" s="1"/>
  <c r="D7" i="34"/>
  <c r="F7" i="34" s="1"/>
  <c r="B675" i="6" s="1"/>
  <c r="D6" i="34"/>
  <c r="F6" i="34" s="1"/>
  <c r="B613" i="6" s="1"/>
  <c r="D5" i="34"/>
  <c r="F5" i="34" s="1"/>
  <c r="B475" i="6" s="1"/>
  <c r="D4" i="34"/>
  <c r="F4" i="34" s="1"/>
  <c r="B428" i="6" s="1"/>
  <c r="E12" i="25" l="1"/>
  <c r="B524" i="6" l="1"/>
  <c r="B905" i="6"/>
  <c r="B634" i="6"/>
  <c r="B894" i="6"/>
  <c r="B269" i="6"/>
  <c r="B1476" i="6"/>
  <c r="B674" i="6"/>
  <c r="B977" i="6"/>
  <c r="B1184" i="6"/>
  <c r="D8" i="27"/>
  <c r="F8" i="27" s="1"/>
  <c r="B1248" i="6" s="1"/>
  <c r="D8" i="25"/>
  <c r="F8" i="25" s="1"/>
  <c r="B1170" i="6" s="1"/>
  <c r="D7" i="25"/>
  <c r="F7" i="25" s="1"/>
  <c r="D6" i="25"/>
  <c r="F6" i="25" s="1"/>
  <c r="B107" i="6" s="1"/>
  <c r="D9" i="28"/>
  <c r="F9" i="28" s="1"/>
  <c r="D8" i="28"/>
  <c r="F8" i="28" s="1"/>
  <c r="D7" i="28"/>
  <c r="F7" i="28" s="1"/>
  <c r="B183" i="6" s="1"/>
  <c r="D6" i="28"/>
  <c r="F6" i="28" s="1"/>
  <c r="B1310" i="6" s="1"/>
  <c r="D5" i="28"/>
  <c r="F5" i="28" s="1"/>
  <c r="B1109" i="6" s="1"/>
  <c r="D4" i="28"/>
  <c r="F4" i="28" s="1"/>
  <c r="D6" i="29"/>
  <c r="F6" i="29" s="1"/>
  <c r="D5" i="29"/>
  <c r="F5" i="29" s="1"/>
  <c r="B186" i="6" s="1"/>
  <c r="D4" i="29"/>
  <c r="F4" i="29" s="1"/>
  <c r="B1004" i="6" s="1"/>
  <c r="D8" i="26"/>
  <c r="F8" i="26" s="1"/>
  <c r="D7" i="26"/>
  <c r="F7" i="26" s="1"/>
  <c r="B1584" i="6" s="1"/>
  <c r="D6" i="26"/>
  <c r="F6" i="26" s="1"/>
  <c r="B770" i="6" s="1"/>
  <c r="D5" i="26"/>
  <c r="F5" i="26" s="1"/>
  <c r="B231" i="6" s="1"/>
  <c r="D4" i="26"/>
  <c r="F4" i="26" s="1"/>
  <c r="B895" i="6" s="1"/>
  <c r="D10" i="27"/>
  <c r="F10" i="27" s="1"/>
  <c r="D9" i="27"/>
  <c r="F9" i="27" s="1"/>
  <c r="B1063" i="6" s="1"/>
  <c r="D7" i="27"/>
  <c r="F7" i="27" s="1"/>
  <c r="B1514" i="6" s="1"/>
  <c r="D6" i="27"/>
  <c r="F6" i="27" s="1"/>
  <c r="B1410" i="6" s="1"/>
  <c r="D5" i="27"/>
  <c r="F5" i="27" s="1"/>
  <c r="B255" i="6" s="1"/>
  <c r="D4" i="27"/>
  <c r="F4" i="27" s="1"/>
  <c r="D12" i="25"/>
  <c r="F12" i="25" s="1"/>
  <c r="B897" i="6" s="1"/>
  <c r="D11" i="25"/>
  <c r="F11" i="25" s="1"/>
  <c r="B1513" i="6" s="1"/>
  <c r="D10" i="25"/>
  <c r="F10" i="25" s="1"/>
  <c r="B549" i="6" s="1"/>
  <c r="D9" i="25"/>
  <c r="F9" i="25" s="1"/>
  <c r="D5" i="25"/>
  <c r="F5" i="25" s="1"/>
  <c r="B1247" i="6" s="1"/>
  <c r="D4" i="25"/>
  <c r="F4" i="25" s="1"/>
  <c r="B784" i="6" s="1"/>
  <c r="C4" i="15" l="1"/>
  <c r="C5" i="15"/>
  <c r="C6" i="15"/>
  <c r="C7" i="15"/>
  <c r="B774" i="6" l="1"/>
  <c r="B1611" i="6"/>
  <c r="D8" i="22"/>
  <c r="F8" i="22" s="1"/>
  <c r="B1527" i="6" s="1"/>
  <c r="D7" i="22"/>
  <c r="F7" i="22" s="1"/>
  <c r="B106" i="6" s="1"/>
  <c r="D7" i="21"/>
  <c r="F7" i="21" s="1"/>
  <c r="B1061" i="6" s="1"/>
  <c r="D6" i="21"/>
  <c r="F6" i="21" s="1"/>
  <c r="B797" i="6" s="1"/>
  <c r="D8" i="21"/>
  <c r="F8" i="21" s="1"/>
  <c r="B1203" i="6" s="1"/>
  <c r="D9" i="21"/>
  <c r="F9" i="21" s="1"/>
  <c r="B1656" i="6" s="1"/>
  <c r="D10" i="21"/>
  <c r="F10" i="21" s="1"/>
  <c r="B105" i="6" s="1"/>
  <c r="D9" i="22"/>
  <c r="F9" i="22" s="1"/>
  <c r="D6" i="22"/>
  <c r="F6" i="22" s="1"/>
  <c r="B791" i="6" s="1"/>
  <c r="D5" i="22"/>
  <c r="F5" i="22" s="1"/>
  <c r="B1269" i="6" s="1"/>
  <c r="D4" i="22"/>
  <c r="F4" i="22" s="1"/>
  <c r="B1496" i="6" s="1"/>
  <c r="D7" i="23"/>
  <c r="F7" i="23" s="1"/>
  <c r="B1062" i="6" s="1"/>
  <c r="D6" i="23"/>
  <c r="F6" i="23" s="1"/>
  <c r="B839" i="6" s="1"/>
  <c r="D5" i="23"/>
  <c r="F5" i="23" s="1"/>
  <c r="B599" i="6" s="1"/>
  <c r="D4" i="23"/>
  <c r="F4" i="23" s="1"/>
  <c r="B281" i="6" s="1"/>
  <c r="D7" i="24"/>
  <c r="F7" i="24" s="1"/>
  <c r="B402" i="6" s="1"/>
  <c r="D6" i="24"/>
  <c r="F6" i="24" s="1"/>
  <c r="B1204" i="6" s="1"/>
  <c r="F5" i="24"/>
  <c r="B1224" i="6" s="1"/>
  <c r="D5" i="24"/>
  <c r="D4" i="24"/>
  <c r="F4" i="24" s="1"/>
  <c r="B1512" i="6" s="1"/>
  <c r="D5" i="21"/>
  <c r="F5" i="21" s="1"/>
  <c r="B926" i="6" s="1"/>
  <c r="D4" i="21"/>
  <c r="F4" i="21" s="1"/>
  <c r="E5" i="8" l="1"/>
  <c r="E8" i="20" l="1"/>
  <c r="B864" i="6" l="1"/>
  <c r="B1202" i="6"/>
  <c r="B1180" i="6"/>
  <c r="B875" i="6"/>
  <c r="D7" i="15"/>
  <c r="F7" i="15" s="1"/>
  <c r="B393" i="6" s="1"/>
  <c r="C8" i="16"/>
  <c r="D8" i="16" s="1"/>
  <c r="F8" i="16" s="1"/>
  <c r="B769" i="6" s="1"/>
  <c r="C7" i="16"/>
  <c r="D7" i="16" s="1"/>
  <c r="F7" i="16" s="1"/>
  <c r="B47" i="6" s="1"/>
  <c r="C7" i="18"/>
  <c r="D7" i="18" s="1"/>
  <c r="F7" i="18" s="1"/>
  <c r="B1309" i="6" s="1"/>
  <c r="C9" i="17"/>
  <c r="D9" i="17" s="1"/>
  <c r="F9" i="17" s="1"/>
  <c r="B1083" i="6" s="1"/>
  <c r="C8" i="17"/>
  <c r="D8" i="17" s="1"/>
  <c r="F8" i="17" s="1"/>
  <c r="C7" i="17"/>
  <c r="D7" i="17" s="1"/>
  <c r="F7" i="17" s="1"/>
  <c r="B1446" i="6" s="1"/>
  <c r="C9" i="19"/>
  <c r="D9" i="19" s="1"/>
  <c r="F9" i="19" s="1"/>
  <c r="B1409" i="6" s="1"/>
  <c r="C8" i="19"/>
  <c r="D8" i="19" s="1"/>
  <c r="F8" i="19" s="1"/>
  <c r="B783" i="6" s="1"/>
  <c r="C7" i="19"/>
  <c r="D7" i="19" s="1"/>
  <c r="F7" i="19" s="1"/>
  <c r="B58" i="6" s="1"/>
  <c r="C9" i="20"/>
  <c r="D9" i="20" s="1"/>
  <c r="F9" i="20" s="1"/>
  <c r="B558" i="6" s="1"/>
  <c r="C8" i="20"/>
  <c r="D8" i="20" s="1"/>
  <c r="F8" i="20" s="1"/>
  <c r="B497" i="6" s="1"/>
  <c r="C7" i="20"/>
  <c r="D7" i="20" s="1"/>
  <c r="F7" i="20" s="1"/>
  <c r="D6" i="15"/>
  <c r="F6" i="15" s="1"/>
  <c r="B933" i="6" s="1"/>
  <c r="D5" i="15"/>
  <c r="F5" i="15" s="1"/>
  <c r="B72" i="6" s="1"/>
  <c r="D4" i="15"/>
  <c r="F4" i="15" s="1"/>
  <c r="B1579" i="6" s="1"/>
  <c r="C6" i="16"/>
  <c r="D6" i="16" s="1"/>
  <c r="F6" i="16" s="1"/>
  <c r="B1273" i="6" s="1"/>
  <c r="C5" i="16"/>
  <c r="D5" i="16" s="1"/>
  <c r="F5" i="16" s="1"/>
  <c r="B1060" i="6" s="1"/>
  <c r="C4" i="16"/>
  <c r="D4" i="16" s="1"/>
  <c r="F4" i="16" s="1"/>
  <c r="B1277" i="6" s="1"/>
  <c r="C6" i="18"/>
  <c r="D6" i="18" s="1"/>
  <c r="F6" i="18" s="1"/>
  <c r="B376" i="6" s="1"/>
  <c r="C5" i="18"/>
  <c r="D5" i="18" s="1"/>
  <c r="F5" i="18" s="1"/>
  <c r="B1655" i="6" s="1"/>
  <c r="C4" i="18"/>
  <c r="D4" i="18" s="1"/>
  <c r="F4" i="18" s="1"/>
  <c r="B1268" i="6" s="1"/>
  <c r="C6" i="17"/>
  <c r="D6" i="17" s="1"/>
  <c r="F6" i="17" s="1"/>
  <c r="B1187" i="6" s="1"/>
  <c r="C5" i="17"/>
  <c r="D5" i="17" s="1"/>
  <c r="F5" i="17" s="1"/>
  <c r="B455" i="6" s="1"/>
  <c r="D4" i="17"/>
  <c r="F4" i="17" s="1"/>
  <c r="B1181" i="6" s="1"/>
  <c r="C4" i="17"/>
  <c r="C6" i="19"/>
  <c r="D6" i="19" s="1"/>
  <c r="F6" i="19" s="1"/>
  <c r="C5" i="19"/>
  <c r="D5" i="19" s="1"/>
  <c r="F5" i="19" s="1"/>
  <c r="B612" i="6" s="1"/>
  <c r="C4" i="19"/>
  <c r="D4" i="19" s="1"/>
  <c r="F4" i="19" s="1"/>
  <c r="B637" i="6" s="1"/>
  <c r="C6" i="20"/>
  <c r="D6" i="20" s="1"/>
  <c r="F6" i="20" s="1"/>
  <c r="C5" i="20"/>
  <c r="D5" i="20" s="1"/>
  <c r="F5" i="20" s="1"/>
  <c r="B741" i="6" s="1"/>
  <c r="C4" i="20"/>
  <c r="D4" i="20" s="1"/>
  <c r="F4" i="20" s="1"/>
  <c r="B1158" i="6" s="1"/>
  <c r="B1408" i="6" l="1"/>
  <c r="C6" i="13"/>
  <c r="D6" i="13" s="1"/>
  <c r="F6" i="13" s="1"/>
  <c r="B557" i="6" s="1"/>
  <c r="C5" i="13"/>
  <c r="D5" i="13" s="1"/>
  <c r="F5" i="13" s="1"/>
  <c r="B1256" i="6" s="1"/>
  <c r="C4" i="13"/>
  <c r="D4" i="13" s="1"/>
  <c r="F4" i="13" s="1"/>
  <c r="B838" i="6" s="1"/>
  <c r="C5" i="9"/>
  <c r="D5" i="9" s="1"/>
  <c r="F5" i="9" s="1"/>
  <c r="C4" i="9"/>
  <c r="D4" i="9" s="1"/>
  <c r="F4" i="9" s="1"/>
  <c r="B363" i="6" s="1"/>
  <c r="C6" i="10"/>
  <c r="D6" i="10" s="1"/>
  <c r="F6" i="10" s="1"/>
  <c r="B803" i="6" s="1"/>
  <c r="C5" i="10"/>
  <c r="D5" i="10" s="1"/>
  <c r="F5" i="10" s="1"/>
  <c r="B548" i="6" s="1"/>
  <c r="C4" i="10"/>
  <c r="D4" i="10" s="1"/>
  <c r="F4" i="10" s="1"/>
  <c r="B1539" i="6" s="1"/>
  <c r="C6" i="11"/>
  <c r="D6" i="11" s="1"/>
  <c r="F6" i="11" s="1"/>
  <c r="B1308" i="6" s="1"/>
  <c r="C5" i="11"/>
  <c r="D5" i="11" s="1"/>
  <c r="F5" i="11" s="1"/>
  <c r="B969" i="6" s="1"/>
  <c r="C4" i="11"/>
  <c r="D4" i="11" s="1"/>
  <c r="F4" i="11" s="1"/>
  <c r="B224" i="6" s="1"/>
  <c r="C5" i="12"/>
  <c r="D5" i="12" s="1"/>
  <c r="F5" i="12" s="1"/>
  <c r="B8" i="6" s="1"/>
  <c r="C4" i="12"/>
  <c r="D4" i="12" s="1"/>
  <c r="F4" i="12" s="1"/>
  <c r="B1146" i="6" s="1"/>
  <c r="D4" i="8" l="1"/>
  <c r="C12" i="8" l="1"/>
  <c r="D12" i="8" s="1"/>
  <c r="F12" i="8" s="1"/>
  <c r="B987" i="6" s="1"/>
  <c r="C11" i="8"/>
  <c r="D11" i="8" s="1"/>
  <c r="F11" i="8" s="1"/>
  <c r="B280" i="6" s="1"/>
  <c r="C10" i="8"/>
  <c r="D10" i="8" s="1"/>
  <c r="F10" i="8" s="1"/>
  <c r="B1003" i="6" s="1"/>
  <c r="C9" i="8"/>
  <c r="D9" i="8" s="1"/>
  <c r="F9" i="8" s="1"/>
  <c r="B104" i="6" s="1"/>
  <c r="C8" i="8"/>
  <c r="D8" i="8" s="1"/>
  <c r="F8" i="8" s="1"/>
  <c r="B872" i="6" s="1"/>
  <c r="C7" i="8"/>
  <c r="D7" i="8" s="1"/>
  <c r="F7" i="8" s="1"/>
  <c r="B176" i="6" s="1"/>
  <c r="C6" i="8"/>
  <c r="D6" i="8" s="1"/>
  <c r="F6" i="8" s="1"/>
  <c r="B611" i="6" s="1"/>
  <c r="C5" i="8"/>
  <c r="D5" i="8" s="1"/>
  <c r="F5" i="8" s="1"/>
  <c r="B14" i="6" s="1"/>
  <c r="C4" i="8"/>
  <c r="F4" i="8" s="1"/>
  <c r="B1551" i="6" s="1"/>
  <c r="C7" i="5" l="1"/>
  <c r="D7" i="5" s="1"/>
  <c r="F7" i="5" s="1"/>
  <c r="B566" i="6" s="1"/>
  <c r="C6" i="5"/>
  <c r="D6" i="5" s="1"/>
  <c r="F6" i="5" s="1"/>
  <c r="B1341" i="6" s="1"/>
  <c r="C5" i="5"/>
  <c r="D5" i="5" s="1"/>
  <c r="F5" i="5" s="1"/>
  <c r="B1358" i="6" s="1"/>
  <c r="C4" i="5"/>
  <c r="D4" i="5" s="1"/>
  <c r="F4" i="5" s="1"/>
  <c r="B861" i="6" s="1"/>
  <c r="C5" i="4"/>
  <c r="D5" i="4" s="1"/>
  <c r="F5" i="4" s="1"/>
  <c r="B1510" i="6" s="1"/>
  <c r="C4" i="4"/>
  <c r="D4" i="4" s="1"/>
  <c r="F4" i="4" s="1"/>
  <c r="B451" i="6" s="1"/>
  <c r="C8" i="3"/>
  <c r="D8" i="3" s="1"/>
  <c r="F8" i="3" s="1"/>
  <c r="B673" i="6" s="1"/>
  <c r="C7" i="3"/>
  <c r="D7" i="3" s="1"/>
  <c r="F7" i="3" s="1"/>
  <c r="B32" i="6" s="1"/>
  <c r="C6" i="3"/>
  <c r="D6" i="3" s="1"/>
  <c r="F6" i="3" s="1"/>
  <c r="B1176" i="6" s="1"/>
  <c r="C5" i="3"/>
  <c r="D5" i="3" s="1"/>
  <c r="F5" i="3" s="1"/>
  <c r="B968" i="6" s="1"/>
  <c r="C4" i="3"/>
  <c r="D4" i="3" s="1"/>
  <c r="F4" i="3" s="1"/>
  <c r="B1511" i="6" s="1"/>
  <c r="C9" i="2"/>
  <c r="D9" i="2" s="1"/>
  <c r="F9" i="2" s="1"/>
  <c r="B125" i="6" s="1"/>
  <c r="C8" i="2"/>
  <c r="D8" i="2" s="1"/>
  <c r="F8" i="2" s="1"/>
  <c r="B625" i="6" s="1"/>
  <c r="C7" i="2"/>
  <c r="D7" i="2" s="1"/>
  <c r="F7" i="2" s="1"/>
  <c r="B164" i="6" s="1"/>
  <c r="C6" i="2"/>
  <c r="D6" i="2" s="1"/>
  <c r="F6" i="2" s="1"/>
  <c r="B155" i="6" s="1"/>
  <c r="C5" i="2"/>
  <c r="D5" i="2" s="1"/>
  <c r="F5" i="2" s="1"/>
  <c r="B589" i="6" s="1"/>
  <c r="C4" i="2"/>
  <c r="D4" i="2" s="1"/>
  <c r="F4" i="2" s="1"/>
  <c r="B371" i="6" s="1"/>
  <c r="C8" i="1"/>
  <c r="D8" i="1" s="1"/>
  <c r="F8" i="1" s="1"/>
  <c r="B837" i="6" s="1"/>
  <c r="C7" i="1"/>
  <c r="D7" i="1" s="1"/>
  <c r="F7" i="1" s="1"/>
  <c r="B925" i="6" s="1"/>
  <c r="C6" i="1"/>
  <c r="D6" i="1" s="1"/>
  <c r="F6" i="1" s="1"/>
  <c r="B746" i="6" s="1"/>
  <c r="C5" i="1"/>
  <c r="D5" i="1" s="1"/>
  <c r="F5" i="1" s="1"/>
  <c r="B254" i="6" s="1"/>
  <c r="C4" i="1"/>
  <c r="D4" i="1" s="1"/>
  <c r="F4" i="1" s="1"/>
  <c r="B588" i="6" s="1"/>
</calcChain>
</file>

<file path=xl/sharedStrings.xml><?xml version="1.0" encoding="utf-8"?>
<sst xmlns="http://schemas.openxmlformats.org/spreadsheetml/2006/main" count="4582" uniqueCount="1379">
  <si>
    <t>НИК</t>
  </si>
  <si>
    <t>Текущий долг (-)
Текущий депозит (+)</t>
  </si>
  <si>
    <r>
      <rPr>
        <b/>
        <u/>
        <sz val="8"/>
        <color indexed="12"/>
        <rFont val="Calibri"/>
        <family val="2"/>
        <charset val="204"/>
      </rPr>
      <t>АРХИВ</t>
    </r>
    <r>
      <rPr>
        <u/>
        <sz val="8"/>
        <color indexed="12"/>
        <rFont val="Calibri"/>
        <family val="2"/>
        <charset val="204"/>
      </rPr>
      <t xml:space="preserve">
баланс СП 1-299
долг (-), депозит</t>
    </r>
  </si>
  <si>
    <r>
      <rPr>
        <b/>
        <u/>
        <sz val="8"/>
        <color indexed="12"/>
        <rFont val="Calibri"/>
        <family val="2"/>
        <charset val="204"/>
      </rPr>
      <t>АРХИВ</t>
    </r>
    <r>
      <rPr>
        <u/>
        <sz val="8"/>
        <color indexed="12"/>
        <rFont val="Calibri"/>
        <family val="2"/>
        <charset val="204"/>
      </rPr>
      <t xml:space="preserve">
баланс СП 300-739
долг (-), депозит </t>
    </r>
  </si>
  <si>
    <t>закладки с расчетами
(номер закладки - номер выкупа)</t>
  </si>
  <si>
    <t>В каждой закладке представлены расчеты стоимости заказов</t>
  </si>
  <si>
    <t>красным выделены закладки, соответствующие полученным номерам посылок</t>
  </si>
  <si>
    <t>923, 924</t>
  </si>
  <si>
    <t xml:space="preserve"> - Ася-</t>
  </si>
  <si>
    <t>237, 320, 371, 488</t>
  </si>
  <si>
    <t>Расчет смотрите в закладках с номерами страниц: 1, 2… и тп.</t>
  </si>
  <si>
    <t xml:space="preserve"> -Алесия-</t>
  </si>
  <si>
    <t>!!!Julia!!!</t>
  </si>
  <si>
    <t>&amp;11</t>
  </si>
  <si>
    <t>*Galina222*</t>
  </si>
  <si>
    <t>692, 742, 793, 817, 833</t>
  </si>
  <si>
    <t>*Natusik*</t>
  </si>
  <si>
    <t>35, 64, 545, 554, 625, 818, 831, 970</t>
  </si>
  <si>
    <t>*olko*</t>
  </si>
  <si>
    <t>540, 555</t>
  </si>
  <si>
    <t>*Stasia*</t>
  </si>
  <si>
    <t>*SvetOK*</t>
  </si>
  <si>
    <t>263, 293, 339</t>
  </si>
  <si>
    <t>*Бантик*</t>
  </si>
  <si>
    <t>*Неженка*</t>
  </si>
  <si>
    <t>*Нирвана*</t>
  </si>
  <si>
    <t>_aida_</t>
  </si>
  <si>
    <t>_Дарья_</t>
  </si>
  <si>
    <t>_Екатерина_</t>
  </si>
  <si>
    <t>672, 701</t>
  </si>
  <si>
    <t>_серьезная</t>
  </si>
  <si>
    <t>199, 201, 247, 248, 297, 403, 496, 603, 911</t>
  </si>
  <si>
    <t>~Rosette~</t>
  </si>
  <si>
    <t>85, 133, 167, 219-220, 375, 457</t>
  </si>
  <si>
    <t>&lt;Вика&gt;</t>
  </si>
  <si>
    <t>°•СвЕтЛаЯ•°</t>
  </si>
  <si>
    <t>27lyu</t>
  </si>
  <si>
    <t>28mes</t>
  </si>
  <si>
    <t>342, 348</t>
  </si>
  <si>
    <t>a.mamykina</t>
  </si>
  <si>
    <t>Abesinka</t>
  </si>
  <si>
    <t>237, 298, 682</t>
  </si>
  <si>
    <t>abrikosina</t>
  </si>
  <si>
    <t>acsf</t>
  </si>
  <si>
    <t>79, 121, 152, 336, 967</t>
  </si>
  <si>
    <t>Afrodita5</t>
  </si>
  <si>
    <t>584, 692</t>
  </si>
  <si>
    <t>aisha76</t>
  </si>
  <si>
    <t xml:space="preserve">aisha76  </t>
  </si>
  <si>
    <t>akme84</t>
  </si>
  <si>
    <t>Alen@</t>
  </si>
  <si>
    <t>262, 284, 303</t>
  </si>
  <si>
    <t>ALENA*B</t>
  </si>
  <si>
    <t>773, 774, 977, 979</t>
  </si>
  <si>
    <t>aLenka_1009</t>
  </si>
  <si>
    <t>439, 442, 443, 447, 451, 467, 472, 479, 482, 483, 489, 499, 502, 504, 507, 509, 510, 518, 524, 532, 535, 546, 548, 550, 583, 597, 607,  653, 659, 666, 677, 680, 696, 795, 837, 861, 866, 888, 950</t>
  </si>
  <si>
    <t>Alesna</t>
  </si>
  <si>
    <t>641, 642, 685</t>
  </si>
  <si>
    <t>alexklmn</t>
  </si>
  <si>
    <t>40, 44</t>
  </si>
  <si>
    <t>Alice312</t>
  </si>
  <si>
    <t>Alika s</t>
  </si>
  <si>
    <t>448, 910</t>
  </si>
  <si>
    <t>Alionka*</t>
  </si>
  <si>
    <t>541, 547, 556, 624, 699, 718, 722, 753, 778, 789, 805, 900, 962</t>
  </si>
  <si>
    <t>Alisha95</t>
  </si>
  <si>
    <t>Amarulla</t>
  </si>
  <si>
    <t>71, 469, 477, 502, 512, 525, 531, 550, 566, 573, 613, 633, 678, 698, 729, 741, 754, 788, 791, 814, 845, 897</t>
  </si>
  <si>
    <t>amica90</t>
  </si>
  <si>
    <t>743, 915</t>
  </si>
  <si>
    <t>AmoreFem</t>
  </si>
  <si>
    <t>An@stasia</t>
  </si>
  <si>
    <t>anastaciakk</t>
  </si>
  <si>
    <t>Anastasiya344</t>
  </si>
  <si>
    <t>642, 664, 713, 843</t>
  </si>
  <si>
    <t>Anchie</t>
  </si>
  <si>
    <t>anchutka2010</t>
  </si>
  <si>
    <t>666, 800, 864, 907, 927, 949,966</t>
  </si>
  <si>
    <t>anesteziya</t>
  </si>
  <si>
    <t>anfan</t>
  </si>
  <si>
    <t>634, 635, 813, 829, 847, 867, 875</t>
  </si>
  <si>
    <t>angrid</t>
  </si>
  <si>
    <t>Ann_T</t>
  </si>
  <si>
    <t>103, 178, 191, 206,212, 214, 215, 243, 247, 254, 258, 284, 288, 298, 302, 307, 309, 312, 340, 349, 352, 369, 383, 431, 447, 452, 501, 521, 526, 531, 532, 539, 622</t>
  </si>
  <si>
    <t>Anna Nickola</t>
  </si>
  <si>
    <t>ANOR</t>
  </si>
  <si>
    <t>588, 593, 639, 746, 753, 815, 823, 852, 890 , 899, 908, 912, 919, 937, 946, 948</t>
  </si>
  <si>
    <t xml:space="preserve">Ansy  </t>
  </si>
  <si>
    <t>1, 7, 11, 12, 13, 59, 91, 95</t>
  </si>
  <si>
    <t>Any_Bany</t>
  </si>
  <si>
    <t>Any0318</t>
  </si>
  <si>
    <t>282, 325, 401</t>
  </si>
  <si>
    <t>Anyaaaaaa</t>
  </si>
  <si>
    <t>647, 745, 907</t>
  </si>
  <si>
    <t>Anyunya</t>
  </si>
  <si>
    <t>Anyuta_nv</t>
  </si>
  <si>
    <t>617, 667, 692, 945</t>
  </si>
  <si>
    <t>apple70</t>
  </si>
  <si>
    <t>491, 498</t>
  </si>
  <si>
    <t>Arizona</t>
  </si>
  <si>
    <t>81, 82, 85, 90, 111, 299, 305, 307, 308, 310, 335, 387, 398, 414, 415, 424, 429, 439, 475, 502, 560, 569, 606, 622, 632, 638, 656, 688, 708, 725, +731, 732, 734, 736, 739, 752, 777, 783, 796, 797, 901, 912, 934</t>
  </si>
  <si>
    <t>Arlene</t>
  </si>
  <si>
    <t>391, 459, 478, 485, 598, 801</t>
  </si>
  <si>
    <t>artik</t>
  </si>
  <si>
    <t>arunrie</t>
  </si>
  <si>
    <t>425, 946</t>
  </si>
  <si>
    <t>Asapa</t>
  </si>
  <si>
    <t xml:space="preserve">Asian_butterfly </t>
  </si>
  <si>
    <t>72, 691, 836, 837</t>
  </si>
  <si>
    <t>ASIAT</t>
  </si>
  <si>
    <t>ASINSK</t>
  </si>
  <si>
    <t>AstiMartini</t>
  </si>
  <si>
    <t>469, 484, 621, 856</t>
  </si>
  <si>
    <t>Aussie</t>
  </si>
  <si>
    <t>51, 65, 83, 84,87, 88, 100, 112, 123, 134, 142, 151, 160, 168, 186, 187, 199, 200, 202, 207, 230, 239, 260, 279, 291, 299, 303, 313, 323, 345, 382, 383, 401, 426, 441, 457, 483, 500, 505, 531, 564, 572, 588, 593, 610, 628, 669, 748, 740, , 790, 804, 837, 853, 926, 932, 951, 980</t>
  </si>
  <si>
    <t>bab</t>
  </si>
  <si>
    <t>babusinka</t>
  </si>
  <si>
    <t>976, 978</t>
  </si>
  <si>
    <t>barbara28</t>
  </si>
  <si>
    <t>798, 814, 943</t>
  </si>
  <si>
    <t>Bast</t>
  </si>
  <si>
    <t>Beatrix</t>
  </si>
  <si>
    <t>235, 365, 400</t>
  </si>
  <si>
    <t>bella d`estate</t>
  </si>
  <si>
    <t>Bellisa</t>
  </si>
  <si>
    <t>60, 175</t>
  </si>
  <si>
    <t>Ber Ta</t>
  </si>
  <si>
    <t>801, 811, 901, 908, 936, 956</t>
  </si>
  <si>
    <t>Betavik</t>
  </si>
  <si>
    <t>401, 408, 415, 421, 423, 446, 466, 611, 625, 687, 956</t>
  </si>
  <si>
    <t>Bittersweet</t>
  </si>
  <si>
    <t>Bizkit</t>
  </si>
  <si>
    <t>blacktv</t>
  </si>
  <si>
    <t>889, 907, 951, 957, 976</t>
  </si>
  <si>
    <t>Bliss</t>
  </si>
  <si>
    <t>BlueAngel</t>
  </si>
  <si>
    <t>462, 509</t>
  </si>
  <si>
    <t>boarisha</t>
  </si>
  <si>
    <t>Boolochka</t>
  </si>
  <si>
    <t>britva</t>
  </si>
  <si>
    <t>BrnNsk</t>
  </si>
  <si>
    <t>207, 321, 510</t>
  </si>
  <si>
    <t>Bulani</t>
  </si>
  <si>
    <t>196, 198</t>
  </si>
  <si>
    <t>burunduchiha</t>
  </si>
  <si>
    <t>Butterflyyy</t>
  </si>
  <si>
    <t>Cappuccino</t>
  </si>
  <si>
    <t>147, 151, 282, 288, 348, 504, 606, 695, 713, 812, 964</t>
  </si>
  <si>
    <t>Cat777</t>
  </si>
  <si>
    <t>613, 702, 731, 747</t>
  </si>
  <si>
    <t>Catberry</t>
  </si>
  <si>
    <t>19, 21, 41, 43, 46, 128, 172, 176, 194, 205</t>
  </si>
  <si>
    <t>Celika</t>
  </si>
  <si>
    <t>299, 302</t>
  </si>
  <si>
    <t>CHADO4</t>
  </si>
  <si>
    <t>730, 817, 881, 927</t>
  </si>
  <si>
    <t>Cherryta</t>
  </si>
  <si>
    <t>247, 257, 471, 473, 543, 545, 556, 574, 582</t>
  </si>
  <si>
    <t>Chloe</t>
  </si>
  <si>
    <t>884, 917</t>
  </si>
  <si>
    <t>coraolive</t>
  </si>
  <si>
    <t>Corneille</t>
  </si>
  <si>
    <t>595, 777</t>
  </si>
  <si>
    <t>D@shuk</t>
  </si>
  <si>
    <t>Da_rya</t>
  </si>
  <si>
    <t>180, 186, 232, 517, 695</t>
  </si>
  <si>
    <t>Dacha</t>
  </si>
  <si>
    <t>575, 577</t>
  </si>
  <si>
    <t>Daenerys</t>
  </si>
  <si>
    <t>562, 601, 612, 673</t>
  </si>
  <si>
    <t>daisyR</t>
  </si>
  <si>
    <t>715, 752</t>
  </si>
  <si>
    <t>dangy</t>
  </si>
  <si>
    <t>578, 707, 856, 927</t>
  </si>
  <si>
    <t>dar-yana</t>
  </si>
  <si>
    <t>Dayana</t>
  </si>
  <si>
    <t>768, 791</t>
  </si>
  <si>
    <t>destiny85</t>
  </si>
  <si>
    <t>Dgenny</t>
  </si>
  <si>
    <t>Di Na</t>
  </si>
  <si>
    <t>74, 89, 101, 198, 199, 303, 748, 853</t>
  </si>
  <si>
    <t>Djessika</t>
  </si>
  <si>
    <t>39, 44, 65, 83, 85, 94, 164, 255, 301</t>
  </si>
  <si>
    <t>Domino</t>
  </si>
  <si>
    <t>Doriana</t>
  </si>
  <si>
    <t>Drugok</t>
  </si>
  <si>
    <t>237,239, 256, 300, 308, 349</t>
  </si>
  <si>
    <t>eho</t>
  </si>
  <si>
    <t>877, 879</t>
  </si>
  <si>
    <t>ekotey</t>
  </si>
  <si>
    <t>Elena Z</t>
  </si>
  <si>
    <t>221, 582, 950, 959</t>
  </si>
  <si>
    <t>elena!</t>
  </si>
  <si>
    <t>634, 729, 767, 774, 847, 875, 961</t>
  </si>
  <si>
    <t>Elena_igum</t>
  </si>
  <si>
    <t>elena_serdyuk</t>
  </si>
  <si>
    <t>352, 363</t>
  </si>
  <si>
    <t>Elena090</t>
  </si>
  <si>
    <t>438, 441, 453, 457, 468, 514</t>
  </si>
  <si>
    <t>Elena2507</t>
  </si>
  <si>
    <t>753, 782, 830</t>
  </si>
  <si>
    <t>elena36</t>
  </si>
  <si>
    <t>428, 442, 453, 699, 714, 790, 843, 856</t>
  </si>
  <si>
    <t>Elenawell</t>
  </si>
  <si>
    <t>566, 569, 594, 596, 716, 739, 782</t>
  </si>
  <si>
    <t>Elenka1983</t>
  </si>
  <si>
    <t xml:space="preserve">elenka235  </t>
  </si>
  <si>
    <t>677, 687</t>
  </si>
  <si>
    <t>elenn</t>
  </si>
  <si>
    <t>115, 118, 119, 120, 122, 133, 173, 172, 180, 185, 189, 200, 201, 207, 251, 402</t>
  </si>
  <si>
    <t>Elenushka</t>
  </si>
  <si>
    <t>Elison</t>
  </si>
  <si>
    <t>350, 403, 409, 422, 548, 748, 760, 900, 979</t>
  </si>
  <si>
    <t>elka-palka</t>
  </si>
  <si>
    <t>elkina</t>
  </si>
  <si>
    <t>2, 51,52, 82, 121</t>
  </si>
  <si>
    <t>Ellli</t>
  </si>
  <si>
    <t>EnotOxx</t>
  </si>
  <si>
    <t>240, 454</t>
  </si>
  <si>
    <t>Eseniya</t>
  </si>
  <si>
    <t>238, 576</t>
  </si>
  <si>
    <t>esera</t>
  </si>
  <si>
    <t>400, 910</t>
  </si>
  <si>
    <t>Estra25</t>
  </si>
  <si>
    <t>eva_av</t>
  </si>
  <si>
    <t>eva28</t>
  </si>
  <si>
    <t>EVE_8</t>
  </si>
  <si>
    <t>920, 957</t>
  </si>
  <si>
    <t>evgeniya2012</t>
  </si>
  <si>
    <t>284.1, 286, 292</t>
  </si>
  <si>
    <t>Evgeniya24</t>
  </si>
  <si>
    <t>769, 782, 784, 790, 820, 860, 870, 878, 927, 940, 954, 966</t>
  </si>
  <si>
    <t>Evgeniyaiz</t>
  </si>
  <si>
    <t>evgenka86</t>
  </si>
  <si>
    <t>Extra</t>
  </si>
  <si>
    <t>f.irina</t>
  </si>
  <si>
    <t>286, 288, 296</t>
  </si>
  <si>
    <t>ff-olik</t>
  </si>
  <si>
    <t>854, 857</t>
  </si>
  <si>
    <t>Figura</t>
  </si>
  <si>
    <t>26, 27, 28, 318, 441, 485, 489, 632, 637, 653, 655, 678</t>
  </si>
  <si>
    <t>FISTASHKA*****</t>
  </si>
  <si>
    <t>289, 338, 664, 695, 707, 961</t>
  </si>
  <si>
    <t>fox103</t>
  </si>
  <si>
    <t>294, 559, 738, 476, 662, 688, 816,820, 826, 904, 944, 945,949, 966, 976</t>
  </si>
  <si>
    <t>Frence</t>
  </si>
  <si>
    <t>Freylin</t>
  </si>
  <si>
    <t>386, 398, 405, 407, 409, 414, 416, 419, 423, 430, 435, 439, 450, 455, 584, 599, 600</t>
  </si>
  <si>
    <t>fuzz</t>
  </si>
  <si>
    <t>476, 503, 512, 549, 557, 571, 584, 587, 593, 603, 709, 712, 845, 850, 930</t>
  </si>
  <si>
    <t>GalunjaP</t>
  </si>
  <si>
    <t>177, 186, 187, 291, 294, 463</t>
  </si>
  <si>
    <t>Gardeya</t>
  </si>
  <si>
    <t>15, 16, 21, 25, 28, 32, 34, 35, 40, 54, 58, 61, 66, 69, 75, 112, 142, 143, 169, 198, 200, 202, 234, 235, 241,257, 273-274, 320</t>
  </si>
  <si>
    <t>Gelli</t>
  </si>
  <si>
    <t>GEMKA83</t>
  </si>
  <si>
    <t>322, 385, 447, 488</t>
  </si>
  <si>
    <t>Genek</t>
  </si>
  <si>
    <t>916, 922, 923</t>
  </si>
  <si>
    <t>Gin_Ger</t>
  </si>
  <si>
    <t>861, 934, 947, 971</t>
  </si>
  <si>
    <t>GLAN</t>
  </si>
  <si>
    <t>356, 384, 454, 482, 498, 587, 600, 611, 640, 652, 834, 962, 969</t>
  </si>
  <si>
    <t>Golden-S</t>
  </si>
  <si>
    <t>652, 665, 676, 747, 769, 853, 900</t>
  </si>
  <si>
    <t>goppka</t>
  </si>
  <si>
    <t>grace kelly</t>
  </si>
  <si>
    <t>407, 510</t>
  </si>
  <si>
    <t>gracia</t>
  </si>
  <si>
    <t>Green eyes</t>
  </si>
  <si>
    <t>159, 170, 753, 755, 774, 778, 916, 927, 932</t>
  </si>
  <si>
    <t>Gugushonok</t>
  </si>
  <si>
    <t>327, 346, 347, 349, 407, 447, 476</t>
  </si>
  <si>
    <t>guno</t>
  </si>
  <si>
    <t xml:space="preserve">Helen_D  </t>
  </si>
  <si>
    <t>290, 296, 357</t>
  </si>
  <si>
    <t>helenaRU</t>
  </si>
  <si>
    <t>helenlaw</t>
  </si>
  <si>
    <t>67, 68, 86, 87, 105, 107, 108</t>
  </si>
  <si>
    <t>Helenn</t>
  </si>
  <si>
    <t>866, 948</t>
  </si>
  <si>
    <t xml:space="preserve">hellcat222  </t>
  </si>
  <si>
    <t>4, 7, 11, 12, 30, 35, 82, 89, 95, 99, 113, 114, 150, 162, 184, 203, 205, 215, 232</t>
  </si>
  <si>
    <t>Hibiskus</t>
  </si>
  <si>
    <t>112, 142, 163, 168, 194, 687, 809</t>
  </si>
  <si>
    <t>Himera-Z</t>
  </si>
  <si>
    <t>Hoksa</t>
  </si>
  <si>
    <t>ibakutis</t>
  </si>
  <si>
    <t>inezilya</t>
  </si>
  <si>
    <t>814, 938</t>
  </si>
  <si>
    <t>Ingrid</t>
  </si>
  <si>
    <t>107, 108, 129-131, 143, 144, 149, 162, 169, 183, 208-210, 213, 223-225, 246, 249, 250, 252, 253, 254, 493, 498, 500, 528, 682, 703</t>
  </si>
  <si>
    <t>inna 171</t>
  </si>
  <si>
    <t>Inna.K.</t>
  </si>
  <si>
    <t>383, 407, 492, 498, 590, 617, 639, 666, 699, 722, 725, 730, 755, 763, 781, 796</t>
  </si>
  <si>
    <t>Ir_86</t>
  </si>
  <si>
    <t>51, 57, 62, 65, 66, 67, 68, 70, 79, 84,88, 90, 91, 92, 96, 97, 101, 117, 119, 128, 163, 170, 199, 200, 203, 204, 216, 380</t>
  </si>
  <si>
    <t>Iren117</t>
  </si>
  <si>
    <t>961, 966</t>
  </si>
  <si>
    <t>Iriana</t>
  </si>
  <si>
    <t>IrishSummer</t>
  </si>
  <si>
    <t>604, 795</t>
  </si>
  <si>
    <t>Irynya</t>
  </si>
  <si>
    <t>205, 540, 543, 558</t>
  </si>
  <si>
    <t>ivanovan</t>
  </si>
  <si>
    <t>683, 840, 900, 901, 945, 951</t>
  </si>
  <si>
    <t>iwonna…</t>
  </si>
  <si>
    <t>9, 10, 38, 53, 57, 59, 62, 63, 67, 70, 71, 72, 76, 80, 82,88, 94, 95, 101, 103, 104, 107, 118, 131, 138, 169, 193, 198, 266, 442, 536, 539, 603, 714, 720, 917</t>
  </si>
  <si>
    <t>Ja-brunetko</t>
  </si>
  <si>
    <t>Jane26</t>
  </si>
  <si>
    <t>539, 564, 587, 941</t>
  </si>
  <si>
    <t>janechka</t>
  </si>
  <si>
    <t>Janey</t>
  </si>
  <si>
    <t>31, 33, 45, 46, 54, 226</t>
  </si>
  <si>
    <t>Jara81</t>
  </si>
  <si>
    <t xml:space="preserve">Jara81  </t>
  </si>
  <si>
    <t>Jokondich29</t>
  </si>
  <si>
    <t>341, 349, 440, 562, 777</t>
  </si>
  <si>
    <t>julary</t>
  </si>
  <si>
    <t>2, 4, 47, 56, 57, 83,86, 96, 131, 176, 177, 181, 186, 194, 201, 207,221, 266, 323, 329, 347, 365, 367, 379, 388, 409, 430, 537, 579, 599, 614, 618, 624, 625, 687, 704</t>
  </si>
  <si>
    <t>juli160884</t>
  </si>
  <si>
    <t>974, 975</t>
  </si>
  <si>
    <t xml:space="preserve">juli160884  </t>
  </si>
  <si>
    <t>Julia 6</t>
  </si>
  <si>
    <t>872, 878, 895, 922, 923</t>
  </si>
  <si>
    <t>Julice</t>
  </si>
  <si>
    <t>Jully</t>
  </si>
  <si>
    <t>260, 542, 577, 578, 584, 600, 609, 694, 751, 832, 861, 867, 868, 872, 881</t>
  </si>
  <si>
    <t>JulyaS</t>
  </si>
  <si>
    <t>202, 432, 439, 725, 816, 820, 826, 889, 908, 914, 919</t>
  </si>
  <si>
    <t xml:space="preserve">kami555  </t>
  </si>
  <si>
    <t>526, 763</t>
  </si>
  <si>
    <t>Kamilka)</t>
  </si>
  <si>
    <t>395, 401</t>
  </si>
  <si>
    <t>karat_moon</t>
  </si>
  <si>
    <t>480, 489</t>
  </si>
  <si>
    <t>Kaspiy-Ulissa</t>
  </si>
  <si>
    <t>675, 707, 712</t>
  </si>
  <si>
    <t>kasya160</t>
  </si>
  <si>
    <t>Katenagri</t>
  </si>
  <si>
    <t>369, 447, 467, 537, 569</t>
  </si>
  <si>
    <t>katenka84</t>
  </si>
  <si>
    <t>547, 869, 873</t>
  </si>
  <si>
    <t>Katerina$</t>
  </si>
  <si>
    <t>548, 559, 565, 610</t>
  </si>
  <si>
    <t>Katerinka_89</t>
  </si>
  <si>
    <t>586, 655, 730</t>
  </si>
  <si>
    <t>Kathrin2009</t>
  </si>
  <si>
    <t>KatyaKatya</t>
  </si>
  <si>
    <t>412, 515</t>
  </si>
  <si>
    <t>katyonash</t>
  </si>
  <si>
    <t>142, 147, 185, 187</t>
  </si>
  <si>
    <t>Kenni</t>
  </si>
  <si>
    <t>637, 658, 659, 754</t>
  </si>
  <si>
    <t>kisa so vkusom</t>
  </si>
  <si>
    <t>KisenkaYa</t>
  </si>
  <si>
    <t>250, 289, 304, 866</t>
  </si>
  <si>
    <t>Kniga2012</t>
  </si>
  <si>
    <t>knowhow</t>
  </si>
  <si>
    <t>562, 564</t>
  </si>
  <si>
    <t>Konfetka</t>
  </si>
  <si>
    <t>729, 745</t>
  </si>
  <si>
    <t>koopri</t>
  </si>
  <si>
    <t>10, 12, 74, 75</t>
  </si>
  <si>
    <t>Kopeva</t>
  </si>
  <si>
    <t>Krakazjabra</t>
  </si>
  <si>
    <t>KristinaYa</t>
  </si>
  <si>
    <t>516, 728, 730</t>
  </si>
  <si>
    <t>ksaila</t>
  </si>
  <si>
    <t>55, 62, 120, 123, 216, 372</t>
  </si>
  <si>
    <t>Ksjunik</t>
  </si>
  <si>
    <t>218, 237, 260, 316, 323, 369, 396, 401</t>
  </si>
  <si>
    <t>kuzia_1</t>
  </si>
  <si>
    <t>709, 737, 902, 903, 916, 940</t>
  </si>
  <si>
    <t>L_emotion</t>
  </si>
  <si>
    <t>742, 846, 929, 951</t>
  </si>
  <si>
    <t>Ladys</t>
  </si>
  <si>
    <t>659, 685, 816</t>
  </si>
  <si>
    <t>LaikA</t>
  </si>
  <si>
    <t>317, 355</t>
  </si>
  <si>
    <t>Lalila</t>
  </si>
  <si>
    <t>lanycek</t>
  </si>
  <si>
    <t>198, 389, 410</t>
  </si>
  <si>
    <t>LaPetite</t>
  </si>
  <si>
    <t>22, 24, 29, 32, 50, 53, 69, 70, 78, 79, 107, 137, 168, 173, 199, 222, 251, 262, 281, 298, 386</t>
  </si>
  <si>
    <t>Larina-Irina</t>
  </si>
  <si>
    <t>Larisa 7</t>
  </si>
  <si>
    <t>810, 879</t>
  </si>
  <si>
    <t>LazarevaElena</t>
  </si>
  <si>
    <t>lebelulle</t>
  </si>
  <si>
    <t>636, 681</t>
  </si>
  <si>
    <t>Lel</t>
  </si>
  <si>
    <t>428, 458</t>
  </si>
  <si>
    <t>lele777</t>
  </si>
  <si>
    <t>Len4ik1980</t>
  </si>
  <si>
    <t>919, 946</t>
  </si>
  <si>
    <t>LenaSnegurka</t>
  </si>
  <si>
    <t>Lenok Sergeevna</t>
  </si>
  <si>
    <t>622, 872</t>
  </si>
  <si>
    <t>Lenok81</t>
  </si>
  <si>
    <t>lensh</t>
  </si>
  <si>
    <t>561, 692, 728, 760, 767, 912</t>
  </si>
  <si>
    <t>lenuchka</t>
  </si>
  <si>
    <t>549, 551</t>
  </si>
  <si>
    <t>leol</t>
  </si>
  <si>
    <t>511, 582, 617, 619, 655, 752</t>
  </si>
  <si>
    <t>lepola</t>
  </si>
  <si>
    <t>323, 407, 427, 441, 492, 707</t>
  </si>
  <si>
    <t>leya</t>
  </si>
  <si>
    <t>libenmamhen</t>
  </si>
  <si>
    <t>309, 312, 313, 319, 343, 354, 361, 366, 370, 371, 373, 375</t>
  </si>
  <si>
    <t>Libertine</t>
  </si>
  <si>
    <t>LilGlavbuh</t>
  </si>
  <si>
    <t>93, 360, 947</t>
  </si>
  <si>
    <t>Lilu242</t>
  </si>
  <si>
    <t>lilya-5503</t>
  </si>
  <si>
    <t>limma.ok</t>
  </si>
  <si>
    <t>678, 979</t>
  </si>
  <si>
    <t>Linda777</t>
  </si>
  <si>
    <t>Lira1405</t>
  </si>
  <si>
    <t>lisa008</t>
  </si>
  <si>
    <t>LiVe</t>
  </si>
  <si>
    <t>lizakaty</t>
  </si>
  <si>
    <t>692, 705, 707, 732, 740, 747, 785</t>
  </si>
  <si>
    <t>Lizunochek</t>
  </si>
  <si>
    <t>607, 859</t>
  </si>
  <si>
    <t>Lol*</t>
  </si>
  <si>
    <t>671, 679, 730, 912</t>
  </si>
  <si>
    <t>Lolly</t>
  </si>
  <si>
    <t>485, 489, 603, 648, 649, 656, 657, 660, 665, 666, 670, 679, 682, 684, , 688, 701, 704, 714, 770, 852, 932, 972</t>
  </si>
  <si>
    <t>Lolly Pop</t>
  </si>
  <si>
    <t>lori</t>
  </si>
  <si>
    <t>704, 839</t>
  </si>
  <si>
    <t>Lotos</t>
  </si>
  <si>
    <t>474, 481, 722</t>
  </si>
  <si>
    <t>lovazza</t>
  </si>
  <si>
    <t>917, 918, 924, 927, 934</t>
  </si>
  <si>
    <t>Love 85</t>
  </si>
  <si>
    <t>Love.ru</t>
  </si>
  <si>
    <t>Ltata</t>
  </si>
  <si>
    <t>LuckyNatali</t>
  </si>
  <si>
    <t>luddy</t>
  </si>
  <si>
    <t>820, 824, 832, 849, 883</t>
  </si>
  <si>
    <t xml:space="preserve">luddy </t>
  </si>
  <si>
    <t>4, 8, 25, 44, 46, 66, 123, 131, 137, 142, 151, 160, 165, 189, 195, 198, 205, 217,225, 239,274, 288, 289, 296, 309, 316, 319, 339, 340, 372, 381, 391, 404, 411, 412, 416, 429, 485, 522, 537, 710, 730, 735</t>
  </si>
  <si>
    <t>lulia2909</t>
  </si>
  <si>
    <t>lusiknsk</t>
  </si>
  <si>
    <t>767, 877, 895, 902</t>
  </si>
  <si>
    <t>Lyuda_Lyuda  </t>
  </si>
  <si>
    <t>83, 200, 297</t>
  </si>
  <si>
    <t>lyuna</t>
  </si>
  <si>
    <t>13, 21</t>
  </si>
  <si>
    <t>M@rin4ik</t>
  </si>
  <si>
    <t>742, 811, 831, 901, 969</t>
  </si>
  <si>
    <t>Macovsky</t>
  </si>
  <si>
    <t>468, 506</t>
  </si>
  <si>
    <t>magik</t>
  </si>
  <si>
    <t>619, 624, 633, 639, 667, 751, 766, 769, 782, 831, 851, 895, 896, 915, 927, 951, 952, 965, 975</t>
  </si>
  <si>
    <t>Majesty</t>
  </si>
  <si>
    <t>malvina88</t>
  </si>
  <si>
    <t>542, 543</t>
  </si>
  <si>
    <t>mama Ariny</t>
  </si>
  <si>
    <t>mama_sonika</t>
  </si>
  <si>
    <t>mama-KSU</t>
  </si>
  <si>
    <t>MamaLizo4ki</t>
  </si>
  <si>
    <t>221, 325, 328, 344, 378, 384, 387, 391, 399, 441, 522, 526, 532, 666, 689, 712, 730, 734, 790, 812, 828, 848, 858, 865, 882, 900, 912, 914, 917, 933, 943, 949, 951, 954, 972, 975</t>
  </si>
  <si>
    <t>MamaO</t>
  </si>
  <si>
    <t>MAMA-T</t>
  </si>
  <si>
    <t>847, 850, 860, 861, 870, 887, 920, 950</t>
  </si>
  <si>
    <t>mamazurab</t>
  </si>
  <si>
    <t>660, 672, 675, 676, 695, 753</t>
  </si>
  <si>
    <t>Mango Fish</t>
  </si>
  <si>
    <t>manyata</t>
  </si>
  <si>
    <t>Margo20</t>
  </si>
  <si>
    <t>margo2759</t>
  </si>
  <si>
    <t>Marihuanna</t>
  </si>
  <si>
    <t>Marina259</t>
  </si>
  <si>
    <t>Marisha_123</t>
  </si>
  <si>
    <t>MarmeladkaNSK</t>
  </si>
  <si>
    <t>466, 541</t>
  </si>
  <si>
    <t>marsG</t>
  </si>
  <si>
    <t>327, 329, 340, 345, 350, 358, 359, 365, 368, 371, 380, 385, 428, 743, 771, 772</t>
  </si>
  <si>
    <t>martat</t>
  </si>
  <si>
    <t>marty2002</t>
  </si>
  <si>
    <t>55, 60, 64, 92, 555, 556, 576, 619, 655, 672, 682, 684, 847, 896</t>
  </si>
  <si>
    <t>marusya7</t>
  </si>
  <si>
    <t>175, 185, 201, 217,222, 233, 235, 256, 264, 281, 292, 294, 315, 480, 501, 525, 526, 531, 532, 536, 541, 545, 547, 572, 578, 592, 596, 611, 620, 653, 677, 701, 720, 728, 736, 754, 757, 793, 844, 914, 919</t>
  </si>
  <si>
    <t>Marya2009</t>
  </si>
  <si>
    <t>711, 715</t>
  </si>
  <si>
    <t>MaryBell</t>
  </si>
  <si>
    <t>Mashka_Scandal</t>
  </si>
  <si>
    <t>809, 834, 856, 866, 890, 891</t>
  </si>
  <si>
    <t>MashuLia</t>
  </si>
  <si>
    <t>mayby_123</t>
  </si>
  <si>
    <t>812, 934</t>
  </si>
  <si>
    <t>may-lyudmila</t>
  </si>
  <si>
    <t>73, 129, 144, 145, 168, 887</t>
  </si>
  <si>
    <t>Mechta*</t>
  </si>
  <si>
    <t>507, 677</t>
  </si>
  <si>
    <t>mendilin</t>
  </si>
  <si>
    <t>104, 109, 145</t>
  </si>
  <si>
    <t>meze</t>
  </si>
  <si>
    <t>166, 528</t>
  </si>
  <si>
    <t>Mgnovenie</t>
  </si>
  <si>
    <t>milaschka83</t>
  </si>
  <si>
    <t>milashaaa</t>
  </si>
  <si>
    <t>milka.</t>
  </si>
  <si>
    <t>779, 781, 797, 816, 824, 853, 863, 887, 908</t>
  </si>
  <si>
    <t>mishrutka</t>
  </si>
  <si>
    <t>MISS JM</t>
  </si>
  <si>
    <t>304, 309, 372, 399, 412, 421, 537, 544, 547, 572, 659, 678, 684, 692, 706, 710, 729, 767, 773, 785, 789, 798, 812, 839, 930, 939, 943,945, 975</t>
  </si>
  <si>
    <t>MNG</t>
  </si>
  <si>
    <t>Mo_Lena</t>
  </si>
  <si>
    <t>291, 299, 301, 302, 303, 345</t>
  </si>
  <si>
    <t xml:space="preserve">momo5000  </t>
  </si>
  <si>
    <t>50, 54, 57</t>
  </si>
  <si>
    <t>more-more</t>
  </si>
  <si>
    <t>Morrigan</t>
  </si>
  <si>
    <t>246, 268, 450, 456, 476, 505, 617, 631, 636, 762, 772, 861, 919</t>
  </si>
  <si>
    <t>Moskoun</t>
  </si>
  <si>
    <t>165, 180, 182, 185, 261, 270</t>
  </si>
  <si>
    <t>MotherSon</t>
  </si>
  <si>
    <t>224, 233</t>
  </si>
  <si>
    <t>mullirina</t>
  </si>
  <si>
    <t>MusjaS</t>
  </si>
  <si>
    <t>musy100</t>
  </si>
  <si>
    <t>101, 634</t>
  </si>
  <si>
    <t>Mорула</t>
  </si>
  <si>
    <t>403, 660</t>
  </si>
  <si>
    <t>Nadezda007</t>
  </si>
  <si>
    <t>nadia82</t>
  </si>
  <si>
    <t>nadrugoiplanete</t>
  </si>
  <si>
    <t>215, 279</t>
  </si>
  <si>
    <t>nafanya54</t>
  </si>
  <si>
    <t>Nailya_Y</t>
  </si>
  <si>
    <t>151, 165, 189, 192, 368, 402, 427, 480, 543,555, 660, 694, 709, 756, 814, 844, 845, 883, 945, 957</t>
  </si>
  <si>
    <t xml:space="preserve">nastasia81 </t>
  </si>
  <si>
    <t>Nastay</t>
  </si>
  <si>
    <t>Nastena222</t>
  </si>
  <si>
    <t>907, 927</t>
  </si>
  <si>
    <t>Nastenka82</t>
  </si>
  <si>
    <t>269, 323</t>
  </si>
  <si>
    <t>nastiy</t>
  </si>
  <si>
    <t>Nasyasya</t>
  </si>
  <si>
    <t>799, 800, 910</t>
  </si>
  <si>
    <t>Nata Anokhina</t>
  </si>
  <si>
    <t>817, 867</t>
  </si>
  <si>
    <t>Nata Morozova</t>
  </si>
  <si>
    <t>353, 557, 732</t>
  </si>
  <si>
    <t>Nata_dug</t>
  </si>
  <si>
    <t>540, 550, 579, 592, 875, 886, 887, 905, 912, 916, 948</t>
  </si>
  <si>
    <t>nata_sha</t>
  </si>
  <si>
    <t>859, 956</t>
  </si>
  <si>
    <t>Natali_78</t>
  </si>
  <si>
    <t>Natali37</t>
  </si>
  <si>
    <t>257, 607, 612, 639</t>
  </si>
  <si>
    <t>Natalka1988</t>
  </si>
  <si>
    <t>Natasa12345</t>
  </si>
  <si>
    <t>789, 799, 803, 807, 952</t>
  </si>
  <si>
    <t>NATAVIRTA</t>
  </si>
  <si>
    <t>432, 436, 439, 440</t>
  </si>
  <si>
    <t>Natazzka</t>
  </si>
  <si>
    <t>486, 554</t>
  </si>
  <si>
    <t>NATI79</t>
  </si>
  <si>
    <t>NatMan</t>
  </si>
  <si>
    <t>Natti09</t>
  </si>
  <si>
    <t>423, 485, 583, 602</t>
  </si>
  <si>
    <t>Natusya88</t>
  </si>
  <si>
    <t>893, 961</t>
  </si>
  <si>
    <t>NatZai</t>
  </si>
  <si>
    <t>469, 564, 565, 778</t>
  </si>
  <si>
    <t>Nefrida</t>
  </si>
  <si>
    <t>Neira</t>
  </si>
  <si>
    <t>netochka</t>
  </si>
  <si>
    <t>607, 637</t>
  </si>
  <si>
    <t>NewMama</t>
  </si>
  <si>
    <t>642, 660</t>
  </si>
  <si>
    <t>Nfyz</t>
  </si>
  <si>
    <t>388, 413, 427, 428, 560, 561, 564, 734, 807</t>
  </si>
  <si>
    <t>NiceBerry</t>
  </si>
  <si>
    <t>173, 195, 196, 202, 231, 304, 341, 370, 389, 422, 427, 438, 460, 528, 576</t>
  </si>
  <si>
    <t>Nicole2010</t>
  </si>
  <si>
    <t>Nika4170</t>
  </si>
  <si>
    <t>Nika751</t>
  </si>
  <si>
    <t>nikitosik!!1</t>
  </si>
  <si>
    <t>658, 938</t>
  </si>
  <si>
    <t>NikulinaN</t>
  </si>
  <si>
    <t>240, 259</t>
  </si>
  <si>
    <t>nikushka</t>
  </si>
  <si>
    <t>njilina</t>
  </si>
  <si>
    <t>noparapone</t>
  </si>
  <si>
    <t>nura180</t>
  </si>
  <si>
    <t>161, 251, 342, 353, 477</t>
  </si>
  <si>
    <t>nutkin85</t>
  </si>
  <si>
    <t>Oceania</t>
  </si>
  <si>
    <t>Oili</t>
  </si>
  <si>
    <t>632, 635, 639, 689, 692, 711, 799, 959</t>
  </si>
  <si>
    <t>Oksana-mama</t>
  </si>
  <si>
    <t>oksy82</t>
  </si>
  <si>
    <t>207, 272, 302, 320, 371, 407, 408, 411, 448</t>
  </si>
  <si>
    <t>Olchik.goa</t>
  </si>
  <si>
    <t>448, 476, 480, 598</t>
  </si>
  <si>
    <t>olesya79</t>
  </si>
  <si>
    <t>340, 436, 722</t>
  </si>
  <si>
    <t>olesyansk</t>
  </si>
  <si>
    <t>763, 764, 766, 803, 807, 810, 828, 850, 863, 881, 884, 899, 902, 912, 914, 917, 922, 923, 924, 925, 926, 936, 938, 940, 945, 947, 951, 952, 953, 956, 960, 961, 964, 966</t>
  </si>
  <si>
    <t>Oley</t>
  </si>
  <si>
    <t>856, 889</t>
  </si>
  <si>
    <t>Olga F</t>
  </si>
  <si>
    <t>Olga Sorokina</t>
  </si>
  <si>
    <t>OLGA_G</t>
  </si>
  <si>
    <t>869, 872, 884, 885, 888, 913, 925</t>
  </si>
  <si>
    <t>olga_gus</t>
  </si>
  <si>
    <t>Olga_Kir</t>
  </si>
  <si>
    <t>98, 115, 128</t>
  </si>
  <si>
    <t>Olik1000</t>
  </si>
  <si>
    <t>892, 917, 923, 938</t>
  </si>
  <si>
    <t>Olishna72</t>
  </si>
  <si>
    <t>60, 92, 96, 101, 108, 122, 126, 127, 139-141, 142, 147, 148, 163, 172,175, 189, 200, 205, 217, 226, 289, 310, 408, 494, 517, 580, 637, 683, 692, 713, 792</t>
  </si>
  <si>
    <t>Olix</t>
  </si>
  <si>
    <t>603, 620, 627, 633, 649, 651</t>
  </si>
  <si>
    <t>olyasha85</t>
  </si>
  <si>
    <t>Onlinekate</t>
  </si>
  <si>
    <t>46, 120, 128, 138, 145, 212, 353, 685, 743, 858</t>
  </si>
  <si>
    <t>only</t>
  </si>
  <si>
    <t>801, 811, 839, 843, 879, 885</t>
  </si>
  <si>
    <t>orhideya-j</t>
  </si>
  <si>
    <t>orlovochka</t>
  </si>
  <si>
    <t>oven92</t>
  </si>
  <si>
    <t>ovmar</t>
  </si>
  <si>
    <t>752, 888</t>
  </si>
  <si>
    <t>oxygen2610</t>
  </si>
  <si>
    <t>212, 214,241,243, 247, 268-269, 274, 344, 347, 403, 486, 592, 597, 606, 618, 623, 819, 848, 966</t>
  </si>
  <si>
    <t>p44elka</t>
  </si>
  <si>
    <t>PandO</t>
  </si>
  <si>
    <t>657, 896, 914, 950</t>
  </si>
  <si>
    <t>PapaMisha</t>
  </si>
  <si>
    <t>618, 869, 872, 889</t>
  </si>
  <si>
    <t>parus</t>
  </si>
  <si>
    <t>penguin</t>
  </si>
  <si>
    <t>432, 440, 444, 454, 457, 462, 466, 469, 475, 477, 500, 507, 534, 584, 590</t>
  </si>
  <si>
    <t>perepelka</t>
  </si>
  <si>
    <t>Persi05</t>
  </si>
  <si>
    <t>808, 856</t>
  </si>
  <si>
    <t>pigamaVpolosku</t>
  </si>
  <si>
    <t>Pirognoe</t>
  </si>
  <si>
    <t>Plazmacita</t>
  </si>
  <si>
    <t>Polya</t>
  </si>
  <si>
    <t>315, 316, 357, 676</t>
  </si>
  <si>
    <t>pono444ka</t>
  </si>
  <si>
    <t>376, 474</t>
  </si>
  <si>
    <t>Prasol'ka</t>
  </si>
  <si>
    <t>363, 369</t>
  </si>
  <si>
    <t>puschok37</t>
  </si>
  <si>
    <t>R_Olga_A</t>
  </si>
  <si>
    <t>821, 823, 824, 825, 826, 832, 840, 855, 857, 864, 865, 873, 877, 903, 905, 909</t>
  </si>
  <si>
    <t>RaccoonCoon</t>
  </si>
  <si>
    <t>122, 137</t>
  </si>
  <si>
    <t>Radha</t>
  </si>
  <si>
    <t>11, 37, 48, 222, 518, 611, 911</t>
  </si>
  <si>
    <t>Raduga54</t>
  </si>
  <si>
    <t>483, 847</t>
  </si>
  <si>
    <t>Rainie</t>
  </si>
  <si>
    <t>49, 80, 102, 116, 149, 184, 183, 695, 736</t>
  </si>
  <si>
    <t>RAN</t>
  </si>
  <si>
    <t>raud</t>
  </si>
  <si>
    <t>Rikka</t>
  </si>
  <si>
    <t>RitaBodita</t>
  </si>
  <si>
    <t>Romanechka</t>
  </si>
  <si>
    <t>126, 497, 661, 775, 776, 893, 904</t>
  </si>
  <si>
    <t>RomanenkoOA</t>
  </si>
  <si>
    <t>325, 327, 338, 346, 349, 353, 355, 364, 370, 383, 387, 410, 418</t>
  </si>
  <si>
    <t>Rosочка</t>
  </si>
  <si>
    <t>649, 736, 800, 815, 841, 882</t>
  </si>
  <si>
    <t>rozalia</t>
  </si>
  <si>
    <t>S34</t>
  </si>
  <si>
    <t>651, 657, 665</t>
  </si>
  <si>
    <t>samba-rumba</t>
  </si>
  <si>
    <t>sann</t>
  </si>
  <si>
    <t>sas1974</t>
  </si>
  <si>
    <t>347, 378</t>
  </si>
  <si>
    <t>Savanna</t>
  </si>
  <si>
    <t>306, 631, 739</t>
  </si>
  <si>
    <t>Semper felix</t>
  </si>
  <si>
    <t>825, 854</t>
  </si>
  <si>
    <t>Sene4ka</t>
  </si>
  <si>
    <t>Senorita_MARISA</t>
  </si>
  <si>
    <t>serga</t>
  </si>
  <si>
    <t>Severaynka383</t>
  </si>
  <si>
    <t>740, 751, 807</t>
  </si>
  <si>
    <t>sewa11</t>
  </si>
  <si>
    <t>108, 152, 166, 316, 445, 475, 628, 736</t>
  </si>
  <si>
    <t>Shalira</t>
  </si>
  <si>
    <t>767, 787</t>
  </si>
  <si>
    <t>sharmo</t>
  </si>
  <si>
    <t>Shee</t>
  </si>
  <si>
    <t>802, 818</t>
  </si>
  <si>
    <t>shelochka</t>
  </si>
  <si>
    <t>Shev55</t>
  </si>
  <si>
    <t>618, 636, 846</t>
  </si>
  <si>
    <t>shikotan</t>
  </si>
  <si>
    <t>SHNV84</t>
  </si>
  <si>
    <t>734, 771</t>
  </si>
  <si>
    <t>shsh</t>
  </si>
  <si>
    <t>93, 94, 109, 111, 114, 163, 167, 169, 182, 202, 214,221, 226,231, 236, 258, 275, 283, 287, 294, 297, 300, 302, 307, 308, 313, 316, 318, 322, 326, 341, 346, 351, 355, 360, 372, 382, 391, 392, 396, 401, 403, 412, 413, 418, 428, 430,444, 456, 465, 467, 474, 476, 479, 488, 496, 499</t>
  </si>
  <si>
    <t>SHUGAR</t>
  </si>
  <si>
    <t>715, 737</t>
  </si>
  <si>
    <t>shunechka</t>
  </si>
  <si>
    <t>Shunyasha</t>
  </si>
  <si>
    <t>Sibirkisa</t>
  </si>
  <si>
    <t xml:space="preserve">sibiryachka  </t>
  </si>
  <si>
    <t>380, 778, 779</t>
  </si>
  <si>
    <t>sIrэna</t>
  </si>
  <si>
    <t>556, 557, 603, 604, 616, 618, 637, 671, 795, 970</t>
  </si>
  <si>
    <t>Sky_irbis</t>
  </si>
  <si>
    <t>571, 584, 765</t>
  </si>
  <si>
    <t>SLG</t>
  </si>
  <si>
    <t>789, 790, 794, 795, 825, 845, 850, 851, 930, 971</t>
  </si>
  <si>
    <t>smeli</t>
  </si>
  <si>
    <t>378, 383, 527, 659, 710, 716, 718, 727, 737, 737, 756, 771, 783, 785, 786, 794, 799 803, 823, 824, 827, 834, 836, 842, 849, 851, 856, 861, 869, 872, 882</t>
  </si>
  <si>
    <t>Smusmugrik</t>
  </si>
  <si>
    <t>SMUZZI</t>
  </si>
  <si>
    <t>Solomeya</t>
  </si>
  <si>
    <t>556, 568, 576, 581, 594, 679</t>
  </si>
  <si>
    <t>Solushka</t>
  </si>
  <si>
    <t>3, 103, 105, 110, 111, 182, 184, 213, 227, 228, 229, 258,259, 261, 311, 355, 377, 403, 424, 452, 460, 478, 482, 556, 557, 562, 606, 619, 741, 749, 760, 766, 894, 968</t>
  </si>
  <si>
    <t>Song</t>
  </si>
  <si>
    <t>sonya-zasonya</t>
  </si>
  <si>
    <t>Sophi</t>
  </si>
  <si>
    <t>165, 168, 170, 207, 670, 723, 752, 771, 777, 823, 911</t>
  </si>
  <si>
    <t>sorok-i</t>
  </si>
  <si>
    <t>55, 60, 65, 99, 100, 325</t>
  </si>
  <si>
    <t>Sorok-i</t>
  </si>
  <si>
    <t>sosiska</t>
  </si>
  <si>
    <t>582, 639, 781, 831, 879, 909, 939, 963</t>
  </si>
  <si>
    <t>ssea</t>
  </si>
  <si>
    <t>Stacy</t>
  </si>
  <si>
    <t>272, 359, 364</t>
  </si>
  <si>
    <t>submax</t>
  </si>
  <si>
    <t>425, 426, 474, 615, 770</t>
  </si>
  <si>
    <t>sunny_julianna</t>
  </si>
  <si>
    <t>52, 175, 475</t>
  </si>
  <si>
    <t>svesdochka</t>
  </si>
  <si>
    <t>587, 608, 632, 679, 867, 868, 880, 885, 965</t>
  </si>
  <si>
    <t>Svetasvet</t>
  </si>
  <si>
    <t>Svetik_nv</t>
  </si>
  <si>
    <t>275, 281, 347, 402, 411, 413, 429, 431, 592, 602, 660, 661, 769, 964</t>
  </si>
  <si>
    <t>Svetlada</t>
  </si>
  <si>
    <t>Svetlana601</t>
  </si>
  <si>
    <t>538, 545, 585, 623, 756, 814, 847, 848, 870</t>
  </si>
  <si>
    <t xml:space="preserve">SvetlanKa777  </t>
  </si>
  <si>
    <t>SvetO4ka</t>
  </si>
  <si>
    <t>SvetOchey</t>
  </si>
  <si>
    <t>314, 316</t>
  </si>
  <si>
    <t>Tahira09</t>
  </si>
  <si>
    <t>663, 736, 812, 849, 874, 922, 923, 937</t>
  </si>
  <si>
    <t>Tanitta2009</t>
  </si>
  <si>
    <t>4, 5, 6, 8, 9, 14, 15, 18, 21, 22, 
25, 27, 28, 29, 31, 37, 38, 44, 45, 48, 53, 60, 61, 62, 64, 66, 78, 300, 308, 325, 369, 374, 407, 426, 446, 475, 483, 535, 636, 669, 747, 834, 841</t>
  </si>
  <si>
    <t>tanja74</t>
  </si>
  <si>
    <t>Tanul'ka</t>
  </si>
  <si>
    <t>Tanusik_</t>
  </si>
  <si>
    <t>tany100</t>
  </si>
  <si>
    <t>TanyaSonya</t>
  </si>
  <si>
    <t>350, 409, 415, 418, 421, 423, 428, 433, 436, 452, 465, 476, 555, 576, 596, 872, 888, 913, 914, 920</t>
  </si>
  <si>
    <t>taran</t>
  </si>
  <si>
    <t>Tarico</t>
  </si>
  <si>
    <t>Tat_ka</t>
  </si>
  <si>
    <t>780, 781, 782</t>
  </si>
  <si>
    <t>tatianka-88</t>
  </si>
  <si>
    <t>TaTy-ana</t>
  </si>
  <si>
    <t>497, 514, 593, 682, 767, 820</t>
  </si>
  <si>
    <t>Teardrop</t>
  </si>
  <si>
    <t>623, 629, 859, 907, 949</t>
  </si>
  <si>
    <t>Ternura</t>
  </si>
  <si>
    <t>283, 305,321, 322, 326, 363, 378, 400, 422, 425, 473, 479, 498, 504, 518, 523, 536, 538, 570, 643, 647, 697</t>
  </si>
  <si>
    <t>tnm1980</t>
  </si>
  <si>
    <t>79, 80,99,102,127, 147, 155, 159, 178, 182, 198, 214, 316,323, 324, 326, 357, 362, 402, 414, 425, 435, 467, 480, 517, 540, 543, 577, 582, 623, 812, 838, 868, 870, 927</t>
  </si>
  <si>
    <t>Tomnik</t>
  </si>
  <si>
    <t>Topolino</t>
  </si>
  <si>
    <t>torokova123</t>
  </si>
  <si>
    <t>133-136, 152-158, 160, 174, 175, 177, 211, 212, 240, 244, 245, 280, 345, 387, 437, 441, 459, 461, 472, 523</t>
  </si>
  <si>
    <t>trumea</t>
  </si>
  <si>
    <t>57, 70, 71, 95, 170, 186, 206, 314, 319, 339, 387, 470, 561, 969</t>
  </si>
  <si>
    <t>Tusiya</t>
  </si>
  <si>
    <t>99, 100</t>
  </si>
  <si>
    <t>Twins</t>
  </si>
  <si>
    <t>Uliana13</t>
  </si>
  <si>
    <t>350, 396, 438, 454, 479, 591, 623, 625, 661</t>
  </si>
  <si>
    <t>Uliya Bobyreva</t>
  </si>
  <si>
    <t>683, 879, 971</t>
  </si>
  <si>
    <t>UltraViolettt</t>
  </si>
  <si>
    <t>342, 524, 816</t>
  </si>
  <si>
    <t>unamela</t>
  </si>
  <si>
    <t>161, 166</t>
  </si>
  <si>
    <t>upetren</t>
  </si>
  <si>
    <t>valensa</t>
  </si>
  <si>
    <t>411, 499, 516, 664, 740, 745, 748, 750, 817,849</t>
  </si>
  <si>
    <t>VaLiyShka N.</t>
  </si>
  <si>
    <t>Vasilina24</t>
  </si>
  <si>
    <t>431, 467</t>
  </si>
  <si>
    <t>VeldaA</t>
  </si>
  <si>
    <t>Ver511</t>
  </si>
  <si>
    <t>VERA-S</t>
  </si>
  <si>
    <t>Vesyana</t>
  </si>
  <si>
    <t>vfkbyf</t>
  </si>
  <si>
    <t>351, 357, 393, 413, 425, 433, 435, 436, 448,488, 516, 592, 608</t>
  </si>
  <si>
    <t>vicsa</t>
  </si>
  <si>
    <t>Victoria-R</t>
  </si>
  <si>
    <t>341, 364, 386, 393, 396, 409, 416, 418, 421, 424, 431, 435, 444, 452, 478, 479, 481, 486, 496, 503, 508, 512, 513, 523, 527, 544, 547, 559, 567, 571, 601, 606, 619, 653, 682, 666, 667, 676, 682, 710, 725, 730, 734, 766, 770, 814, 818, 843, 857, 867, 870, 883, 884, 898, 919, 922, 974</t>
  </si>
  <si>
    <t>ViKari</t>
  </si>
  <si>
    <t>603, 630, 759</t>
  </si>
  <si>
    <t>Viktory1526</t>
  </si>
  <si>
    <t>Vikus'ka</t>
  </si>
  <si>
    <t>Vlada_13</t>
  </si>
  <si>
    <t>207, 537, 538</t>
  </si>
  <si>
    <t>VVVeronika</t>
  </si>
  <si>
    <t>Windhauch</t>
  </si>
  <si>
    <t>559, 573, 596, 612, 633, 653, 697, 703, 768, 952</t>
  </si>
  <si>
    <t>Windless</t>
  </si>
  <si>
    <t>Wpolosa</t>
  </si>
  <si>
    <t>Yana_7</t>
  </si>
  <si>
    <t>188, 340, 344, 364, 435, 441, 451, 469, 474, 487, 524, 534</t>
  </si>
  <si>
    <t>Yana_Vol</t>
  </si>
  <si>
    <t>yanabykova</t>
  </si>
  <si>
    <t>Yanahao</t>
  </si>
  <si>
    <t>Yanama</t>
  </si>
  <si>
    <t>363, 378, 520</t>
  </si>
  <si>
    <t>YESka</t>
  </si>
  <si>
    <t>623, 861, 875, 894, 909, 926</t>
  </si>
  <si>
    <t>YLIA81</t>
  </si>
  <si>
    <t>110, 124, 176, 369, 376, 379, 386, 390, 404, 418, 420, 424, 437, 441, 455, 457, 464, 503, 513, 517, 547, 580, 598, 625, 628, 675, 705, 728, 730, 741, 747, 773, 804, 823, 861, 923, 972, 978</t>
  </si>
  <si>
    <t>yul879</t>
  </si>
  <si>
    <t>Yulchikk</t>
  </si>
  <si>
    <t>Yulia Plotnikova</t>
  </si>
  <si>
    <t>356, 398, 414, 430, 458, 486, 524, 525, 559, 572, 586, 593, 618, 701, 706, 799, 808, 828, 874, 884, 920, 971</t>
  </si>
  <si>
    <t>yulia_olimpia</t>
  </si>
  <si>
    <t>180, 198, 200</t>
  </si>
  <si>
    <t>Yuliaru</t>
  </si>
  <si>
    <t>yul-luzina</t>
  </si>
  <si>
    <t>ZAliM</t>
  </si>
  <si>
    <t>299, 306, 344, 348, 394, 395, 397, 487, 564, 571, 576, 597, 615, 624, 674, 675, 679 692, 718, 754, 757, 762, 811, 862, 889</t>
  </si>
  <si>
    <t>Zamoro5ka</t>
  </si>
  <si>
    <t>745, 803, 881, 918</t>
  </si>
  <si>
    <t>zannoza</t>
  </si>
  <si>
    <t>114, 115, 119, 128, 144, 155, 160, 181, 204, 217, 264, 285, 300, 306, 315, 325, 352, 382, 386, 390, 391, 410, 445, 473, 481, 565, 673</t>
  </si>
  <si>
    <t>zebra80</t>
  </si>
  <si>
    <t>788, 791, 796, 797, 798, 800, 805, 810, 816, 820, 823, 824, 829, 833, 838, 848, 857, 860, 862, 875, 877, 889, 915, 923, 927, 943, 949, 951, 953, 965, 980</t>
  </si>
  <si>
    <t>Zephyr</t>
  </si>
  <si>
    <t>Zhannusya</t>
  </si>
  <si>
    <t>180, 197, 232, 274, 281, 389, 400</t>
  </si>
  <si>
    <t>zhemapel-ka</t>
  </si>
  <si>
    <t>289, 303, 304</t>
  </si>
  <si>
    <t>Zhenusha</t>
  </si>
  <si>
    <t>Zina30-78</t>
  </si>
  <si>
    <t>198, 234</t>
  </si>
  <si>
    <t>ZinKo</t>
  </si>
  <si>
    <t>563, 576, 579</t>
  </si>
  <si>
    <t>Ziмушка</t>
  </si>
  <si>
    <t>Zoika</t>
  </si>
  <si>
    <t>zolotkat</t>
  </si>
  <si>
    <t>94, 95, 99, 310, 338, 347, 352, 355, 370, 381, 395, 475, 563, 572, 586, 598, 608, 670, 673,674, 679, 691, 703, 722, 745, 752, 913</t>
  </si>
  <si>
    <t>zolotko24</t>
  </si>
  <si>
    <t>853, 870, 889</t>
  </si>
  <si>
    <t>Абадусь</t>
  </si>
  <si>
    <t>125, 286, 303, 315, 392, 404, 410, 596</t>
  </si>
  <si>
    <t>Абигель</t>
  </si>
  <si>
    <t>АВЕДИНА</t>
  </si>
  <si>
    <t>435, 521, 654</t>
  </si>
  <si>
    <t>Агата Иванова</t>
  </si>
  <si>
    <t>820, 881, 907</t>
  </si>
  <si>
    <t>Агриппина</t>
  </si>
  <si>
    <t>Айвори</t>
  </si>
  <si>
    <t>344, 442, 475, 511, 517, 564, 622</t>
  </si>
  <si>
    <t>Айринка</t>
  </si>
  <si>
    <t>130, 217, 446, 515, 542, 637, 676, 732, 756, 778, 873, 874, 867</t>
  </si>
  <si>
    <t>алена шермадини</t>
  </si>
  <si>
    <t>694, 751</t>
  </si>
  <si>
    <t>алена83</t>
  </si>
  <si>
    <t>835, 849, 850, 857, 877, 880, 886, 897, 898, 933</t>
  </si>
  <si>
    <t>Аленушка.</t>
  </si>
  <si>
    <t>Алина 07</t>
  </si>
  <si>
    <t>326, 475, 546, 600, 611, 671, 715, 812, 876</t>
  </si>
  <si>
    <t>Алченок</t>
  </si>
  <si>
    <t>Альфа</t>
  </si>
  <si>
    <t>719, 721</t>
  </si>
  <si>
    <t>Амино</t>
  </si>
  <si>
    <t>Анастасиюшка</t>
  </si>
  <si>
    <t>Андрюша и мама</t>
  </si>
  <si>
    <t>Анжик777</t>
  </si>
  <si>
    <t>Анна Болейн</t>
  </si>
  <si>
    <t>Анна Коваленко</t>
  </si>
  <si>
    <t>524, 527, 539, 604, 606, 659, 790, 806, 807, 822, 831, 839, 862, 903, 907, 956</t>
  </si>
  <si>
    <t>АннаApple</t>
  </si>
  <si>
    <t>654, 670, 741</t>
  </si>
  <si>
    <t>АннаFigura4</t>
  </si>
  <si>
    <t>АннаАкулова</t>
  </si>
  <si>
    <t>603, 606, 667, 705, 711, 732, 748</t>
  </si>
  <si>
    <t>Анна-В</t>
  </si>
  <si>
    <t>Аннуша</t>
  </si>
  <si>
    <t>Аннушка1984</t>
  </si>
  <si>
    <t>765, 769</t>
  </si>
  <si>
    <t>Анэстас</t>
  </si>
  <si>
    <t>Анюсик</t>
  </si>
  <si>
    <t>анюта520</t>
  </si>
  <si>
    <t>Анюта86</t>
  </si>
  <si>
    <t>Анютка 1981</t>
  </si>
  <si>
    <t>845, 846, 882, 884,888</t>
  </si>
  <si>
    <t>анютка.4713</t>
  </si>
  <si>
    <t>38, 101, 192</t>
  </si>
  <si>
    <t>Анютко</t>
  </si>
  <si>
    <t>Анюточка8605</t>
  </si>
  <si>
    <t>243, 265, 347</t>
  </si>
  <si>
    <t>Аня-N</t>
  </si>
  <si>
    <t>369, 377, 387, 406, 407, 418, 425, 426, 433, 436, 458, 475, 476</t>
  </si>
  <si>
    <t>АняБ</t>
  </si>
  <si>
    <t>260, 263, 294</t>
  </si>
  <si>
    <t>Аришкина мамочка</t>
  </si>
  <si>
    <t>арсеник</t>
  </si>
  <si>
    <t>792, 870, 871, 876, 935, 936, 938, 942</t>
  </si>
  <si>
    <t>АсенокС</t>
  </si>
  <si>
    <t>748. 753, 761</t>
  </si>
  <si>
    <t>Афина22</t>
  </si>
  <si>
    <t>Бабочка717</t>
  </si>
  <si>
    <t>242,243, 267, 287, 288, 295, 297, 352, 364, 505</t>
  </si>
  <si>
    <t>Баядерка</t>
  </si>
  <si>
    <t>485, 490, 517, 525, 530, 535, 579, 591</t>
  </si>
  <si>
    <t>Бедешка</t>
  </si>
  <si>
    <t>421, 488</t>
  </si>
  <si>
    <t>Бета</t>
  </si>
  <si>
    <t>валериЯ80</t>
  </si>
  <si>
    <t>327, 329, 325, 339, 349, 352, 358, 439, 440, 477, 573, 577, 671</t>
  </si>
  <si>
    <t>ванри</t>
  </si>
  <si>
    <t>Велька</t>
  </si>
  <si>
    <t>292, 295, 307, 316, 321, 322, 344, 348, 359, 362, 363, 383, 420, 448, 451, 472, 485, 488, 535, 582, 756, 774</t>
  </si>
  <si>
    <t>Вер@чк@</t>
  </si>
  <si>
    <t>530, 744</t>
  </si>
  <si>
    <t>ВераТ</t>
  </si>
  <si>
    <t>598, 603, 613, 687, 745</t>
  </si>
  <si>
    <t>Веро4ка</t>
  </si>
  <si>
    <t>Вероничка13</t>
  </si>
  <si>
    <t>442, 443,466, 471, 480, 549, 574, 688, 690</t>
  </si>
  <si>
    <t>Верю в чудо</t>
  </si>
  <si>
    <t>викки84//</t>
  </si>
  <si>
    <t>Виничка</t>
  </si>
  <si>
    <t>Висконти</t>
  </si>
  <si>
    <t>214, 329, 338, 433, 436, 467</t>
  </si>
  <si>
    <t>Всездорово</t>
  </si>
  <si>
    <t>524, 539, 541, 544, 569, 572, 588, 590, 600, 605, 606, 608, , 664, 718, 728, 722, 754, 769, 831, 963</t>
  </si>
  <si>
    <t xml:space="preserve">Всездорово  </t>
  </si>
  <si>
    <t>ВьюРок</t>
  </si>
  <si>
    <t>Галина 0904</t>
  </si>
  <si>
    <t>Гламур84</t>
  </si>
  <si>
    <t>616, 632, 696</t>
  </si>
  <si>
    <t>Гленвитол</t>
  </si>
  <si>
    <t>19, 64, 74, 91, 103, 105, 109, 115, 348, 578, 581, 704, 708</t>
  </si>
  <si>
    <t>Годива</t>
  </si>
  <si>
    <t>Госпожа УДАЧА</t>
  </si>
  <si>
    <t>224, 922</t>
  </si>
  <si>
    <t>Гранатик</t>
  </si>
  <si>
    <t>давалу</t>
  </si>
  <si>
    <t>Дашулькина мама</t>
  </si>
  <si>
    <t>273, 279, 281, 283, 292</t>
  </si>
  <si>
    <t>Демидова Вера</t>
  </si>
  <si>
    <t>877, 880</t>
  </si>
  <si>
    <t>Джилиан</t>
  </si>
  <si>
    <t>850, 896</t>
  </si>
  <si>
    <t>ДиNo4ka</t>
  </si>
  <si>
    <t>767, 788</t>
  </si>
  <si>
    <t>добросей</t>
  </si>
  <si>
    <t>Дождь</t>
  </si>
  <si>
    <t>282, 298, 316, 321, 323, 346, 351, 363, 369, 374, 381, 382, 390, 405, 416, 421, 424, 427, 433, 447, 464, 487, 495, 513, 541, 588, 604, 629, 642, 675, 721, 738, 746, 786</t>
  </si>
  <si>
    <t>Дорагуша</t>
  </si>
  <si>
    <t>ДоТка</t>
  </si>
  <si>
    <t>640, 718, 747,767, 820, 887, 939</t>
  </si>
  <si>
    <t>Евгения-ЕВА</t>
  </si>
  <si>
    <t>55, 56, 306, 309, 311, 390, 397, 416, 481, 520, 555, 557, 572, 657, 704, 728, 746</t>
  </si>
  <si>
    <t>Евгеша 1984</t>
  </si>
  <si>
    <t>Ежixa</t>
  </si>
  <si>
    <t>елена 7</t>
  </si>
  <si>
    <t>776, 851</t>
  </si>
  <si>
    <t>Елена Скорик</t>
  </si>
  <si>
    <t>202, 214, 215, 218, 302, 325, 359, 367, 375, 402, 476, 574, 608, 615, 702, 866, 870, 872</t>
  </si>
  <si>
    <t>Елена030691</t>
  </si>
  <si>
    <t>ЕленаИв28</t>
  </si>
  <si>
    <t>ЕленаМ79</t>
  </si>
  <si>
    <t>Жасмин77</t>
  </si>
  <si>
    <t>Жекуня</t>
  </si>
  <si>
    <t>Жуся</t>
  </si>
  <si>
    <t>Жызель</t>
  </si>
  <si>
    <t>545, 718</t>
  </si>
  <si>
    <t>Зайцы</t>
  </si>
  <si>
    <t>137, 147, 418</t>
  </si>
  <si>
    <t>Заринка</t>
  </si>
  <si>
    <t>Зверушка</t>
  </si>
  <si>
    <t>519, 539</t>
  </si>
  <si>
    <t>Зеленая</t>
  </si>
  <si>
    <t>531, 538</t>
  </si>
  <si>
    <t>Зефирка</t>
  </si>
  <si>
    <t>Идеалистка</t>
  </si>
  <si>
    <t>Инес Афинская</t>
  </si>
  <si>
    <t>622, 624, 626, 630, 632, 636, 648, 651, 652, 664, 667, 708, 763, 781, 788, 803, 862, 881</t>
  </si>
  <si>
    <t>инна77</t>
  </si>
  <si>
    <t>914, 915, 954</t>
  </si>
  <si>
    <t>Ирина 71</t>
  </si>
  <si>
    <t>Ирина 83</t>
  </si>
  <si>
    <t>330-333</t>
  </si>
  <si>
    <t>Иринка2804</t>
  </si>
  <si>
    <t>380, 394, 405, 411, 423, 429, 442, 572, 583, 642, 848</t>
  </si>
  <si>
    <t>ИрисКис</t>
  </si>
  <si>
    <t>424, 654</t>
  </si>
  <si>
    <t>Ируська</t>
  </si>
  <si>
    <t>640, 662</t>
  </si>
  <si>
    <t>Ируся</t>
  </si>
  <si>
    <t>371, 374, 630, 633, 892, 898, 926, 937</t>
  </si>
  <si>
    <t>Ирчик</t>
  </si>
  <si>
    <t>657, 854, 857, 875</t>
  </si>
  <si>
    <t>Йожи</t>
  </si>
  <si>
    <t>249, 271, 329, 341, 345, 374, 416, 417, 466, 473, 506, 605, 612, 662, 667, 681, 690, 700, 702, 766, 780, 785, 852, 894</t>
  </si>
  <si>
    <t>К@тён@</t>
  </si>
  <si>
    <t>Калатея</t>
  </si>
  <si>
    <t>Камалия</t>
  </si>
  <si>
    <t>Камелия</t>
  </si>
  <si>
    <t>350, 352</t>
  </si>
  <si>
    <t>Кардиолог</t>
  </si>
  <si>
    <t>Каролiнка</t>
  </si>
  <si>
    <t>271, 281, 288, 325</t>
  </si>
  <si>
    <t>Катеринка86</t>
  </si>
  <si>
    <t>катрунасия</t>
  </si>
  <si>
    <t>117, 235</t>
  </si>
  <si>
    <t>Катя123</t>
  </si>
  <si>
    <t>Клевер удачи</t>
  </si>
  <si>
    <t>305, 306</t>
  </si>
  <si>
    <t>Козинаки</t>
  </si>
  <si>
    <t>Коляша</t>
  </si>
  <si>
    <t>427, 437, 441,466, 513, 528, 531</t>
  </si>
  <si>
    <t>Котя84</t>
  </si>
  <si>
    <t>391, 398, 400, 532, 544, 554, 709, 712, 724, 732, 738, 740, 746, 747, 753, 756, 761, 762, 765, 769, 770, 773, 777, 781, 782, 784, 786, 787, 789, 790, 793, 795, 799, 807, 810, 826, 828, 829, 830, 834, 838, 846, 848, 868, 872, 885, 911, 921, 929, 930, 931, 945, 950, 963</t>
  </si>
  <si>
    <t>Кофейная барышня</t>
  </si>
  <si>
    <t>205, 378, 415, 513, 563, 634, 669, 784, 789,  807, 833</t>
  </si>
  <si>
    <t>Крокотук</t>
  </si>
  <si>
    <t>Кротозайцекотик</t>
  </si>
  <si>
    <t>809, 816, 817, 886, 889, 891, 893</t>
  </si>
  <si>
    <t>Ксения Золотая</t>
  </si>
  <si>
    <t>КсюлькаМ</t>
  </si>
  <si>
    <t>Ксюха Н-ск</t>
  </si>
  <si>
    <t>738, 766</t>
  </si>
  <si>
    <t>Кысочка</t>
  </si>
  <si>
    <t>793, 854, 883</t>
  </si>
  <si>
    <t>Ларисат</t>
  </si>
  <si>
    <t>705, 785</t>
  </si>
  <si>
    <t>ЛеДуся</t>
  </si>
  <si>
    <t>626, , 636, 650, 657, 661, 669, 680, 740, 757, 854, 868, 877, 908, 920, 929</t>
  </si>
  <si>
    <t>Лёлечка83</t>
  </si>
  <si>
    <t>ЛенаЗЗЗ</t>
  </si>
  <si>
    <t>ЛёнаНСК</t>
  </si>
  <si>
    <t>Лентяйка</t>
  </si>
  <si>
    <t>658, 663, 751, 800, 878</t>
  </si>
  <si>
    <t>Ленуся75</t>
  </si>
  <si>
    <t>3, 6, 8, 21, 22, 24, 27, 36, 39, 40, 76</t>
  </si>
  <si>
    <t>Ленчик1</t>
  </si>
  <si>
    <t>133, 204</t>
  </si>
  <si>
    <t>леса-10</t>
  </si>
  <si>
    <t>630, 657, 732, 753, 758, 760, 779, 780, 787, 796, 800, 810, 819, 828, 841, 859, 866, 951</t>
  </si>
  <si>
    <t>Лиана123</t>
  </si>
  <si>
    <t>203, 230,299</t>
  </si>
  <si>
    <t>лиз)))</t>
  </si>
  <si>
    <t>878, 879</t>
  </si>
  <si>
    <t>Лисенок М</t>
  </si>
  <si>
    <t>Лис-и4-ка</t>
  </si>
  <si>
    <t>3, 6, 24, 38, 51, 116, 139,243, 256</t>
  </si>
  <si>
    <t>литвишка</t>
  </si>
  <si>
    <t>Любанская</t>
  </si>
  <si>
    <t>Любарс</t>
  </si>
  <si>
    <t>757, 856, 890</t>
  </si>
  <si>
    <t>Людмила Kitte</t>
  </si>
  <si>
    <t>784, 799, 907</t>
  </si>
  <si>
    <t>ляМУРка</t>
  </si>
  <si>
    <t>297, 595</t>
  </si>
  <si>
    <t>МАГниТА</t>
  </si>
  <si>
    <t>Магнолия</t>
  </si>
  <si>
    <t>214, 215</t>
  </si>
  <si>
    <t>Мадам Диванова</t>
  </si>
  <si>
    <t>370, 383, 389, 575</t>
  </si>
  <si>
    <t>Майк@</t>
  </si>
  <si>
    <t>327, 334, 347, 350, 357, 372, 379, 405, 440, 570, 577, 580, 765, 772</t>
  </si>
  <si>
    <t>Макика</t>
  </si>
  <si>
    <t>МаленькаяПтичка</t>
  </si>
  <si>
    <t>Малина Ягода</t>
  </si>
  <si>
    <t>Малышенька</t>
  </si>
  <si>
    <t>Мама Бони</t>
  </si>
  <si>
    <t>340, 358, 414, 433, 435, 447, 450, 453, 460, 461, 464, 471, 475, 477, 480, 486, 489, 491, 499, 504, 512, 519, 526, 529, 531, 537, 540, 542, 543, 545, 568, 578, 589, 590, 598, 603, 605, 619, 636, 655, 664, 668, 671, 683, 689, 701, 713, 731, 737, 744, 76, 765, 808, 809, 825, 858, 917, 939</t>
  </si>
  <si>
    <t>мама Ванечки 061011</t>
  </si>
  <si>
    <t>785, 795, 844, 937</t>
  </si>
  <si>
    <t>Мама Ита</t>
  </si>
  <si>
    <t>85, 131, 254</t>
  </si>
  <si>
    <t>мама лёка</t>
  </si>
  <si>
    <t>Мама Миа</t>
  </si>
  <si>
    <t>159, 161, 172, 177, 181, 207</t>
  </si>
  <si>
    <t>Мама Полечки</t>
  </si>
  <si>
    <t>456, 573</t>
  </si>
  <si>
    <t>Мама Фета</t>
  </si>
  <si>
    <t>339, 359, 362, 422, 425, 470, 479, 514, 522, 539, 543, 545, 551, 570, 585, 608, 693, 722, 743, 757, 784, 785, 792, 806, 849, 895, 938</t>
  </si>
  <si>
    <t>маманивана</t>
  </si>
  <si>
    <t>684, 703</t>
  </si>
  <si>
    <t>Мамочка Алисочки</t>
  </si>
  <si>
    <t>660, 665, 690, 727, 732, 738, 761</t>
  </si>
  <si>
    <t>Мари(sh)ка</t>
  </si>
  <si>
    <t>680, 735, 737, 740, 813, 831, 885, 921, 925, 946</t>
  </si>
  <si>
    <t>МариЖа</t>
  </si>
  <si>
    <t>275-278, 448, 449</t>
  </si>
  <si>
    <t>Марина Ларина</t>
  </si>
  <si>
    <t>Мартика</t>
  </si>
  <si>
    <t>638, 745, 747, 838</t>
  </si>
  <si>
    <t>Маруся 2011</t>
  </si>
  <si>
    <t>554, 557, 560, 565, 566, 570, 581, 589, , 628, 713, 758, 765, 863, 918</t>
  </si>
  <si>
    <t>Марфушенька</t>
  </si>
  <si>
    <t>Марьяна Алексеевна</t>
  </si>
  <si>
    <t>Матвей-ка</t>
  </si>
  <si>
    <t>Матиас</t>
  </si>
  <si>
    <t>918, 922, 923, 929, 959</t>
  </si>
  <si>
    <t>Матрена</t>
  </si>
  <si>
    <t>382, 531</t>
  </si>
  <si>
    <t>Маша и Полина</t>
  </si>
  <si>
    <t>357, 364, 391, 482</t>
  </si>
  <si>
    <t>Машуля1405</t>
  </si>
  <si>
    <t>320, 407, 800</t>
  </si>
  <si>
    <t>Медведица</t>
  </si>
  <si>
    <t>17, 19, 20, 21, 23, 36, 37, 58, 98, 172, 190, 194, 213, 267, 279, 288, 292, 319, 389, 474, 736, 780, 860, 883, 899, 916, 920, 922</t>
  </si>
  <si>
    <t>Мерзликина Елена</t>
  </si>
  <si>
    <t>823, 824, 844, 919</t>
  </si>
  <si>
    <t>Миссис Джестер</t>
  </si>
  <si>
    <t>Моника80</t>
  </si>
  <si>
    <t>Морсо</t>
  </si>
  <si>
    <t>859, 883</t>
  </si>
  <si>
    <t>Мусенок любящий Печенье</t>
  </si>
  <si>
    <t>Мэлани</t>
  </si>
  <si>
    <t>Н@стя</t>
  </si>
  <si>
    <t>500, 540</t>
  </si>
  <si>
    <t>Н@тали</t>
  </si>
  <si>
    <t>284, 304, 493, 606, 613, 641, 881, 884, 934</t>
  </si>
  <si>
    <t>Надежда1107</t>
  </si>
  <si>
    <t>464, 470, 510, 829, 869, 876, 901</t>
  </si>
  <si>
    <t>Наняка</t>
  </si>
  <si>
    <t>Настеньк@</t>
  </si>
  <si>
    <t xml:space="preserve">Настойчивая </t>
  </si>
  <si>
    <t>374, 394</t>
  </si>
  <si>
    <t>Настюля</t>
  </si>
  <si>
    <t>381, 411, 419, 468, 506, 511, 528, 531, 554, 558, 559, 564, 567</t>
  </si>
  <si>
    <t>Настя Нерусских</t>
  </si>
  <si>
    <t>Настя Пух</t>
  </si>
  <si>
    <t>Настяка</t>
  </si>
  <si>
    <t>506, 507, 524, 534, 541, 572, 588, 621, 736, 796</t>
  </si>
  <si>
    <t xml:space="preserve">Настяка  </t>
  </si>
  <si>
    <t>НастЯЯЯ</t>
  </si>
  <si>
    <t>20, 29, 57, 71, 72, 109, 117</t>
  </si>
  <si>
    <t>Насьяна</t>
  </si>
  <si>
    <t>Натали@Натали</t>
  </si>
  <si>
    <t>наталичка</t>
  </si>
  <si>
    <t>Наталья Д</t>
  </si>
  <si>
    <t>наташа1</t>
  </si>
  <si>
    <t>10, 43</t>
  </si>
  <si>
    <t>наташа2</t>
  </si>
  <si>
    <t>Натик82</t>
  </si>
  <si>
    <t>653, 825, 839, 896, 907</t>
  </si>
  <si>
    <t>натюрморт</t>
  </si>
  <si>
    <t>40, 46, 72</t>
  </si>
  <si>
    <t>нашка</t>
  </si>
  <si>
    <t>82, 96, 103, 133, 203, 216, 222, 237, 307, 357</t>
  </si>
  <si>
    <t>НеСветлая</t>
  </si>
  <si>
    <t>Нефертити</t>
  </si>
  <si>
    <t>Ниагара</t>
  </si>
  <si>
    <t>Нинааа</t>
  </si>
  <si>
    <t>757, 759, 931, 937</t>
  </si>
  <si>
    <t>Нюсик_</t>
  </si>
  <si>
    <t>633, 687</t>
  </si>
  <si>
    <t>ОКР</t>
  </si>
  <si>
    <t>320, 324, 327, 344, 349, 353, 356, 406, 434, 443, 669, 778, 805</t>
  </si>
  <si>
    <t>Оксана Попова</t>
  </si>
  <si>
    <t>олёк</t>
  </si>
  <si>
    <t>ОлесяФД</t>
  </si>
  <si>
    <t>539, 551, 587</t>
  </si>
  <si>
    <t>Ольга Колпакова</t>
  </si>
  <si>
    <t>Ольга Новосибирск</t>
  </si>
  <si>
    <t>Ольга Олейник</t>
  </si>
  <si>
    <t>Ольга_LAR</t>
  </si>
  <si>
    <t>Ольга_тм</t>
  </si>
  <si>
    <t>93, 308, 326</t>
  </si>
  <si>
    <t>Ольга2408</t>
  </si>
  <si>
    <t>485, 488, 489, 491, 494, 495, 498, 502, 504, 508, 511, 514, 521, 522, 524, 525, 529, 530, 531, 532, 535, 538, 547, 549, 556, 557, 559, 563, 564, 566, 588, 594, 597, 602, 607, 612, 617, 620, , 628, 637, 647, 652, 659, 660, 662, 668, 671, 672, 676, 679, 684, 685, 690 698, 700, 701, 705, 712, 714, 717, 721 724, 726, 733, 729, 777, 787, 873, 898, 939</t>
  </si>
  <si>
    <t>Ольга975</t>
  </si>
  <si>
    <t>Олька1978</t>
  </si>
  <si>
    <t>410, 833, 897, 907, 919, 949</t>
  </si>
  <si>
    <t>Оля&amp;Никита</t>
  </si>
  <si>
    <t>53, 54, 78, 88, 118, 264, 299, 324, 374, 425, 930</t>
  </si>
  <si>
    <t>Оптимизм(Экс -MurlinMurlo</t>
  </si>
  <si>
    <t>878, 889, 914, 942</t>
  </si>
  <si>
    <t>Оранжевая ромашка</t>
  </si>
  <si>
    <t>434, 460, 467</t>
  </si>
  <si>
    <t>ох уж эта Оксана</t>
  </si>
  <si>
    <t>862, 880, 881, 889, 896, 914, 920, 927, 941</t>
  </si>
  <si>
    <t>пАННАчка</t>
  </si>
  <si>
    <t>папулечк@</t>
  </si>
  <si>
    <t>пев</t>
  </si>
  <si>
    <t>903, 904</t>
  </si>
  <si>
    <t>потапик</t>
  </si>
  <si>
    <t>900, 951</t>
  </si>
  <si>
    <t>Приорат Диора</t>
  </si>
  <si>
    <t>265,267, 286, 287, 288, 295, 308, 350, 463, 669, 683, 699, 763, 859, 872, 884</t>
  </si>
  <si>
    <t>ПтиСа</t>
  </si>
  <si>
    <t>Пчелка_Майя</t>
  </si>
  <si>
    <t>РАДУГА-ДУГА</t>
  </si>
  <si>
    <t>Разведка2004</t>
  </si>
  <si>
    <t>289, 291, 322, 341, 360, 425, 525, 607, 690, 745</t>
  </si>
  <si>
    <t>Ракинька</t>
  </si>
  <si>
    <t>Рауфатовна</t>
  </si>
  <si>
    <t>Риган</t>
  </si>
  <si>
    <t>Рина-Марина</t>
  </si>
  <si>
    <t>205,212, 222, 227-228, 395, 421, 547, 560, 602, 621, 750, 767</t>
  </si>
  <si>
    <t>риоха</t>
  </si>
  <si>
    <t>656, 725, 780, 803, 817, 857</t>
  </si>
  <si>
    <t>Ришуля</t>
  </si>
  <si>
    <t>523, 532, 571, 637</t>
  </si>
  <si>
    <t>Роза Люксембург</t>
  </si>
  <si>
    <t>755, 878</t>
  </si>
  <si>
    <t>Рустик</t>
  </si>
  <si>
    <t>Русьимпорт</t>
  </si>
  <si>
    <t>319, 393, 395, 403, 537, 555, 600, 722, 760</t>
  </si>
  <si>
    <t>руф</t>
  </si>
  <si>
    <t>263, 310, 419, 492, 572, 606, 669, 713</t>
  </si>
  <si>
    <t>С_Нина</t>
  </si>
  <si>
    <t>385, 399, 432, 537, 847, 848, 912</t>
  </si>
  <si>
    <t>Саблезубая Тигра</t>
  </si>
  <si>
    <t>323, 326, 328, 575</t>
  </si>
  <si>
    <t>санатик</t>
  </si>
  <si>
    <t>362, 628, 666, 799, 819, 845, 849, 853, 863, 902, 938</t>
  </si>
  <si>
    <t>Светлана1106</t>
  </si>
  <si>
    <t>Светлана30</t>
  </si>
  <si>
    <t>677, 695, 783, 799, 907, 930</t>
  </si>
  <si>
    <t>Светлаяна</t>
  </si>
  <si>
    <t>семицветик1</t>
  </si>
  <si>
    <t>22, 31, 46, 53, 76, 79, 102, 116, 117,127, 224</t>
  </si>
  <si>
    <t>Серебринка</t>
  </si>
  <si>
    <t>Серенити</t>
  </si>
  <si>
    <t>664, 723, 746</t>
  </si>
  <si>
    <t>СибЮля</t>
  </si>
  <si>
    <t>Сини4ка</t>
  </si>
  <si>
    <t>Сливочка</t>
  </si>
  <si>
    <t>Смелая</t>
  </si>
  <si>
    <t>427, 479</t>
  </si>
  <si>
    <t>Снегурка</t>
  </si>
  <si>
    <t>Снежинка_82</t>
  </si>
  <si>
    <t>137, 151</t>
  </si>
  <si>
    <t>Соник_18</t>
  </si>
  <si>
    <t>Стройняшка</t>
  </si>
  <si>
    <t>Стюардесса</t>
  </si>
  <si>
    <t>281, 285, 384, 443, 570, 616, 621, 666, 734, 766, 874, 952</t>
  </si>
  <si>
    <t>субару</t>
  </si>
  <si>
    <t>Счастливчик Мэри</t>
  </si>
  <si>
    <t>321, 338</t>
  </si>
  <si>
    <t>СынМишка</t>
  </si>
  <si>
    <t>Сюша</t>
  </si>
  <si>
    <t>6, 8</t>
  </si>
  <si>
    <t>Та нЯ</t>
  </si>
  <si>
    <t>Танечка-1985</t>
  </si>
  <si>
    <t>ТанюсикSt</t>
  </si>
  <si>
    <t>476, 592</t>
  </si>
  <si>
    <t>таня04</t>
  </si>
  <si>
    <t>517, 543, 665, 734, 834, 840</t>
  </si>
  <si>
    <t>таня-с</t>
  </si>
  <si>
    <t>425, 519, 524, 702, 733, 770, 783, 845, 900</t>
  </si>
  <si>
    <t>Таня-Таня</t>
  </si>
  <si>
    <t>494, 613</t>
  </si>
  <si>
    <t>ТАТАЛУ</t>
  </si>
  <si>
    <t>Татка42</t>
  </si>
  <si>
    <t>Татьяна Завадская</t>
  </si>
  <si>
    <t>882, 916</t>
  </si>
  <si>
    <t>Татьяна мама Дениски</t>
  </si>
  <si>
    <t>ТАТЬЯНА31</t>
  </si>
  <si>
    <t>736, 739, 779</t>
  </si>
  <si>
    <t>титовна</t>
  </si>
  <si>
    <t>461, 464, 505</t>
  </si>
  <si>
    <t>томасян</t>
  </si>
  <si>
    <t>296, 300, 304, 305, 310, 316, 340, 396, 422, 440, 484, 490, 496, 507, 529, 532, 533, 539, 593, 634, 654, 672, 682</t>
  </si>
  <si>
    <t>трио</t>
  </si>
  <si>
    <t>Трона</t>
  </si>
  <si>
    <t>Тропикана</t>
  </si>
  <si>
    <t xml:space="preserve">Тулуз@ </t>
  </si>
  <si>
    <t>Тутик</t>
  </si>
  <si>
    <t>Улий</t>
  </si>
  <si>
    <t>131, 148, 282</t>
  </si>
  <si>
    <t>Фаворитка</t>
  </si>
  <si>
    <t>фантазия1</t>
  </si>
  <si>
    <t>Франжипани</t>
  </si>
  <si>
    <t>фрау Борн</t>
  </si>
  <si>
    <t>602, 802, 803, 806, 838, 888</t>
  </si>
  <si>
    <t>Хабиба</t>
  </si>
  <si>
    <t>Хан523</t>
  </si>
  <si>
    <t>Цинцинела</t>
  </si>
  <si>
    <t>639, 706</t>
  </si>
  <si>
    <t>Чеширская Кошка</t>
  </si>
  <si>
    <t>329, 336, 342, 345, 348, 394</t>
  </si>
  <si>
    <t>чудовище</t>
  </si>
  <si>
    <t>Чудо-Юдо</t>
  </si>
  <si>
    <t>Шамаханская</t>
  </si>
  <si>
    <t>823, 856, 861, 911</t>
  </si>
  <si>
    <t>Шахерезада</t>
  </si>
  <si>
    <t>ШерХан</t>
  </si>
  <si>
    <t>238, 257, 272, 274, 307, 328, 336</t>
  </si>
  <si>
    <t>Шмак</t>
  </si>
  <si>
    <t>Штуша-кутуша</t>
  </si>
  <si>
    <t>703, 894</t>
  </si>
  <si>
    <t>ЪЪЪолюняЪЪЪ</t>
  </si>
  <si>
    <t>425, 493, 586, 594, 602</t>
  </si>
  <si>
    <t>Юл83</t>
  </si>
  <si>
    <t>254, 288, 304, 323, 600, 613, 616, 620, 655, 674, 800, 805</t>
  </si>
  <si>
    <t>Юлия_Жданова</t>
  </si>
  <si>
    <t>516, 517, 520, 750</t>
  </si>
  <si>
    <t>Юлия1008</t>
  </si>
  <si>
    <t>719, 721, 722, 740, 743, 746, 753, 769, 830, 888</t>
  </si>
  <si>
    <t>Юллика</t>
  </si>
  <si>
    <t>юлькаа76</t>
  </si>
  <si>
    <t>Юльча_05</t>
  </si>
  <si>
    <t>693, 694, 744, 747, 763, 768, 802, 806, 822, 823, 837, 840, 843, 848, 851, 864, 865, 906, 909, 943</t>
  </si>
  <si>
    <t>Юльчёна</t>
  </si>
  <si>
    <t>Юляskа</t>
  </si>
  <si>
    <t>53, 55, 60, 86</t>
  </si>
  <si>
    <t>Юлямба</t>
  </si>
  <si>
    <t>Я Н А</t>
  </si>
  <si>
    <t>3, 11, 21, 23</t>
  </si>
  <si>
    <t xml:space="preserve">Я Н А </t>
  </si>
  <si>
    <t>яня</t>
  </si>
  <si>
    <t>яшеничка</t>
  </si>
  <si>
    <t>146, 292, 294, 296, 358</t>
  </si>
  <si>
    <t>Ящщурка</t>
  </si>
  <si>
    <t>ДАТА:</t>
  </si>
  <si>
    <t>Курс</t>
  </si>
  <si>
    <t>руб/долл</t>
  </si>
  <si>
    <t>НИК УЗ</t>
  </si>
  <si>
    <t>Стоимость заказа, $</t>
  </si>
  <si>
    <t>Орг5%</t>
  </si>
  <si>
    <t>ИТОГО, 
руб.</t>
  </si>
  <si>
    <t>Оплачено</t>
  </si>
  <si>
    <t>Долг</t>
  </si>
  <si>
    <t>0lga16</t>
  </si>
  <si>
    <t>Bysinka BI</t>
  </si>
  <si>
    <t>natvla08</t>
  </si>
  <si>
    <t>Czarina</t>
  </si>
  <si>
    <t>escape</t>
  </si>
  <si>
    <t>Миг_Лара</t>
  </si>
  <si>
    <t>Жаба</t>
  </si>
  <si>
    <t>Kydriashka</t>
  </si>
  <si>
    <t>ЛЕМАНА</t>
  </si>
  <si>
    <t>Катерина26121984</t>
  </si>
  <si>
    <t>жорж</t>
  </si>
  <si>
    <t>Ttania</t>
  </si>
  <si>
    <t>Tossa</t>
  </si>
  <si>
    <t>trial</t>
  </si>
  <si>
    <t>Семья21102011</t>
  </si>
  <si>
    <t>Lju</t>
  </si>
  <si>
    <t>Mlito</t>
  </si>
  <si>
    <t>ой.ой.ой</t>
  </si>
  <si>
    <t>Nasty78</t>
  </si>
  <si>
    <t>yakana</t>
  </si>
  <si>
    <t>Alegria</t>
  </si>
  <si>
    <t>prikolushka</t>
  </si>
  <si>
    <t>maldiva</t>
  </si>
  <si>
    <t>СамаПоСебе</t>
  </si>
  <si>
    <t>Kuzyanya</t>
  </si>
  <si>
    <t>jul_matveeva</t>
  </si>
  <si>
    <t>mamaAlika</t>
  </si>
  <si>
    <t>Крона</t>
  </si>
  <si>
    <t>nikitosik!!</t>
  </si>
  <si>
    <t>zlesa</t>
  </si>
  <si>
    <t>Купалинка</t>
  </si>
  <si>
    <t>Оля с нивы</t>
  </si>
  <si>
    <t>Баланс Iherb (С 1100 Посылки)</t>
  </si>
  <si>
    <t>325р на кокон184</t>
  </si>
  <si>
    <t>Julian82</t>
  </si>
  <si>
    <t>Tata1873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</si>
</sst>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4"/>
      <color indexed="12"/>
      <name val="Calibri"/>
      <family val="2"/>
      <charset val="204"/>
    </font>
    <font>
      <u/>
      <sz val="8"/>
      <color indexed="12"/>
      <name val="Calibri"/>
      <family val="2"/>
      <charset val="204"/>
    </font>
    <font>
      <b/>
      <u/>
      <sz val="8"/>
      <color indexed="12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20"/>
      <color rgb="FF0000FF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4"/>
      <color indexed="10"/>
      <name val="Calibri"/>
      <family val="2"/>
      <charset val="204"/>
    </font>
    <font>
      <b/>
      <i/>
      <sz val="14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"/>
      <color rgb="FF230BB5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"/>
    </font>
    <font>
      <b/>
      <sz val="11"/>
      <color rgb="FFFFFF00"/>
      <name val="Calibri"/>
      <family val="2"/>
      <charset val="1"/>
    </font>
    <font>
      <b/>
      <sz val="11"/>
      <color rgb="FF0070C0"/>
      <name val="Calibri"/>
      <family val="2"/>
      <charset val="1"/>
    </font>
    <font>
      <sz val="11"/>
      <color indexed="8"/>
      <name val="Calibri"/>
      <family val="2"/>
      <charset val="204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Arial"/>
    </font>
  </fonts>
  <fills count="3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rgb="FFFF66FF"/>
        <bgColor indexed="26"/>
      </patternFill>
    </fill>
    <fill>
      <patternFill patternType="solid">
        <fgColor rgb="FF4FEB5E"/>
        <bgColor indexed="26"/>
      </patternFill>
    </fill>
    <fill>
      <patternFill patternType="solid">
        <fgColor rgb="FF99FFCC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theme="7"/>
        <bgColor indexed="26"/>
      </patternFill>
    </fill>
    <fill>
      <patternFill patternType="solid">
        <fgColor rgb="FF00CCFF"/>
        <bgColor indexed="26"/>
      </patternFill>
    </fill>
    <fill>
      <patternFill patternType="solid">
        <fgColor rgb="FF00FFCC"/>
        <bgColor indexed="26"/>
      </patternFill>
    </fill>
    <fill>
      <patternFill patternType="solid">
        <fgColor rgb="FF00FFCC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rgb="FFFF6D70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7" tint="0.39997558519241921"/>
        <bgColor indexed="26"/>
      </patternFill>
    </fill>
    <fill>
      <patternFill patternType="solid">
        <fgColor rgb="FF00CC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26"/>
      </patternFill>
    </fill>
    <fill>
      <patternFill patternType="solid">
        <fgColor rgb="FFCC99FF"/>
        <bgColor indexed="26"/>
      </patternFill>
    </fill>
    <fill>
      <patternFill patternType="solid">
        <fgColor rgb="FFFF9966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8080"/>
      </patternFill>
    </fill>
    <fill>
      <patternFill patternType="solid">
        <fgColor rgb="FFFFFF00"/>
        <bgColor rgb="FF008080"/>
      </patternFill>
    </fill>
    <fill>
      <patternFill patternType="solid">
        <fgColor rgb="FF00FFFF"/>
        <bgColor rgb="FF008080"/>
      </patternFill>
    </fill>
    <fill>
      <patternFill patternType="solid">
        <fgColor rgb="FF99FF99"/>
        <bgColor rgb="FF008080"/>
      </patternFill>
    </fill>
    <fill>
      <patternFill patternType="solid">
        <fgColor rgb="FF00B050"/>
        <bgColor rgb="FF008080"/>
      </patternFill>
    </fill>
  </fills>
  <borders count="13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6">
    <xf numFmtId="0" fontId="0" fillId="0" borderId="0"/>
    <xf numFmtId="0" fontId="7" fillId="0" borderId="0" applyNumberFormat="0" applyFill="0" applyBorder="0" applyAlignment="0" applyProtection="0"/>
    <xf numFmtId="0" fontId="34" fillId="0" borderId="0"/>
    <xf numFmtId="0" fontId="35" fillId="0" borderId="0"/>
    <xf numFmtId="0" fontId="36" fillId="0" borderId="0" applyFill="0" applyProtection="0"/>
    <xf numFmtId="0" fontId="36" fillId="0" borderId="0" applyFill="0" applyProtection="0"/>
    <xf numFmtId="0" fontId="37" fillId="0" borderId="0"/>
    <xf numFmtId="0" fontId="7" fillId="0" borderId="0" applyNumberFormat="0" applyFill="0" applyBorder="0" applyAlignment="0" applyProtection="0"/>
    <xf numFmtId="0" fontId="36" fillId="0" borderId="0" applyFill="0" applyProtection="0"/>
    <xf numFmtId="0" fontId="42" fillId="0" borderId="0"/>
    <xf numFmtId="0" fontId="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3" fillId="0" borderId="0"/>
    <xf numFmtId="0" fontId="34" fillId="0" borderId="0"/>
    <xf numFmtId="0" fontId="36" fillId="0" borderId="0" applyFill="0" applyProtection="0"/>
    <xf numFmtId="0" fontId="4" fillId="0" borderId="0"/>
    <xf numFmtId="0" fontId="4" fillId="0" borderId="0"/>
    <xf numFmtId="0" fontId="37" fillId="0" borderId="0"/>
    <xf numFmtId="0" fontId="4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 applyFill="0" applyProtection="0"/>
  </cellStyleXfs>
  <cellXfs count="361">
    <xf numFmtId="0" fontId="0" fillId="0" borderId="0" xfId="0"/>
    <xf numFmtId="0" fontId="6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5" fillId="3" borderId="1" xfId="0" applyFont="1" applyFill="1" applyBorder="1" applyAlignment="1">
      <alignment horizontal="left" wrapText="1"/>
    </xf>
    <xf numFmtId="1" fontId="13" fillId="0" borderId="1" xfId="0" applyNumberFormat="1" applyFont="1" applyBorder="1" applyAlignment="1">
      <alignment horizontal="center"/>
    </xf>
    <xf numFmtId="1" fontId="14" fillId="4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wrapText="1"/>
    </xf>
    <xf numFmtId="0" fontId="15" fillId="0" borderId="0" xfId="0" applyFont="1"/>
    <xf numFmtId="1" fontId="0" fillId="5" borderId="1" xfId="0" applyNumberFormat="1" applyFont="1" applyFill="1" applyBorder="1" applyAlignment="1">
      <alignment horizontal="center" wrapText="1"/>
    </xf>
    <xf numFmtId="0" fontId="0" fillId="0" borderId="2" xfId="0" applyBorder="1"/>
    <xf numFmtId="0" fontId="0" fillId="6" borderId="1" xfId="0" applyFont="1" applyFill="1" applyBorder="1" applyAlignment="1">
      <alignment horizontal="left" wrapText="1"/>
    </xf>
    <xf numFmtId="0" fontId="16" fillId="0" borderId="0" xfId="0" applyFont="1" applyBorder="1"/>
    <xf numFmtId="0" fontId="5" fillId="3" borderId="3" xfId="0" applyFont="1" applyFill="1" applyBorder="1" applyAlignment="1">
      <alignment horizontal="left" wrapText="1"/>
    </xf>
    <xf numFmtId="0" fontId="17" fillId="7" borderId="4" xfId="0" applyFont="1" applyFill="1" applyBorder="1" applyAlignment="1">
      <alignment horizontal="left" wrapText="1"/>
    </xf>
    <xf numFmtId="0" fontId="17" fillId="8" borderId="1" xfId="0" applyFont="1" applyFill="1" applyBorder="1" applyAlignment="1">
      <alignment horizontal="left" wrapText="1"/>
    </xf>
    <xf numFmtId="0" fontId="0" fillId="9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8" fillId="0" borderId="0" xfId="0" applyFont="1"/>
    <xf numFmtId="0" fontId="17" fillId="12" borderId="1" xfId="0" applyFont="1" applyFill="1" applyBorder="1" applyAlignment="1">
      <alignment horizontal="left" wrapText="1"/>
    </xf>
    <xf numFmtId="0" fontId="17" fillId="7" borderId="1" xfId="0" applyFont="1" applyFill="1" applyBorder="1" applyAlignment="1">
      <alignment horizontal="left" wrapText="1"/>
    </xf>
    <xf numFmtId="0" fontId="17" fillId="13" borderId="1" xfId="0" applyFont="1" applyFill="1" applyBorder="1" applyAlignment="1">
      <alignment horizontal="left" wrapText="1"/>
    </xf>
    <xf numFmtId="0" fontId="5" fillId="11" borderId="1" xfId="0" applyFont="1" applyFill="1" applyBorder="1" applyAlignment="1">
      <alignment wrapText="1"/>
    </xf>
    <xf numFmtId="0" fontId="19" fillId="0" borderId="0" xfId="0" applyFont="1"/>
    <xf numFmtId="0" fontId="17" fillId="14" borderId="1" xfId="0" applyFont="1" applyFill="1" applyBorder="1" applyAlignment="1">
      <alignment horizontal="left"/>
    </xf>
    <xf numFmtId="0" fontId="20" fillId="15" borderId="1" xfId="0" applyFont="1" applyFill="1" applyBorder="1" applyAlignment="1">
      <alignment horizontal="left" wrapText="1"/>
    </xf>
    <xf numFmtId="0" fontId="0" fillId="6" borderId="1" xfId="0" applyFont="1" applyFill="1" applyBorder="1" applyAlignment="1">
      <alignment wrapText="1"/>
    </xf>
    <xf numFmtId="0" fontId="5" fillId="13" borderId="1" xfId="0" applyFont="1" applyFill="1" applyBorder="1" applyAlignment="1">
      <alignment wrapText="1"/>
    </xf>
    <xf numFmtId="1" fontId="0" fillId="5" borderId="4" xfId="0" applyNumberFormat="1" applyFont="1" applyFill="1" applyBorder="1" applyAlignment="1">
      <alignment horizontal="center" wrapText="1"/>
    </xf>
    <xf numFmtId="1" fontId="14" fillId="4" borderId="3" xfId="0" applyNumberFormat="1" applyFont="1" applyFill="1" applyBorder="1" applyAlignment="1">
      <alignment horizontal="center"/>
    </xf>
    <xf numFmtId="1" fontId="0" fillId="5" borderId="2" xfId="0" applyNumberFormat="1" applyFont="1" applyFill="1" applyBorder="1" applyAlignment="1">
      <alignment horizontal="center" wrapText="1"/>
    </xf>
    <xf numFmtId="1" fontId="14" fillId="4" borderId="5" xfId="0" applyNumberFormat="1" applyFont="1" applyFill="1" applyBorder="1" applyAlignment="1">
      <alignment horizontal="center"/>
    </xf>
    <xf numFmtId="1" fontId="14" fillId="4" borderId="4" xfId="0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left" wrapText="1"/>
    </xf>
    <xf numFmtId="0" fontId="14" fillId="0" borderId="1" xfId="0" applyFont="1" applyBorder="1"/>
    <xf numFmtId="0" fontId="5" fillId="16" borderId="1" xfId="0" applyFont="1" applyFill="1" applyBorder="1" applyAlignment="1">
      <alignment wrapText="1"/>
    </xf>
    <xf numFmtId="0" fontId="0" fillId="6" borderId="2" xfId="0" applyFont="1" applyFill="1" applyBorder="1" applyAlignment="1">
      <alignment wrapText="1"/>
    </xf>
    <xf numFmtId="1" fontId="14" fillId="4" borderId="2" xfId="0" applyNumberFormat="1" applyFont="1" applyFill="1" applyBorder="1" applyAlignment="1">
      <alignment horizontal="center"/>
    </xf>
    <xf numFmtId="0" fontId="5" fillId="1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center" wrapText="1"/>
    </xf>
    <xf numFmtId="0" fontId="17" fillId="14" borderId="2" xfId="0" applyFont="1" applyFill="1" applyBorder="1" applyAlignment="1">
      <alignment horizontal="left"/>
    </xf>
    <xf numFmtId="0" fontId="0" fillId="9" borderId="2" xfId="0" applyFont="1" applyFill="1" applyBorder="1" applyAlignment="1">
      <alignment horizontal="center" wrapText="1"/>
    </xf>
    <xf numFmtId="0" fontId="5" fillId="16" borderId="2" xfId="0" applyFont="1" applyFill="1" applyBorder="1" applyAlignment="1">
      <alignment wrapText="1"/>
    </xf>
    <xf numFmtId="0" fontId="17" fillId="17" borderId="2" xfId="0" applyFont="1" applyFill="1" applyBorder="1" applyAlignment="1">
      <alignment horizontal="left" wrapText="1"/>
    </xf>
    <xf numFmtId="0" fontId="17" fillId="10" borderId="2" xfId="0" applyFont="1" applyFill="1" applyBorder="1" applyAlignment="1">
      <alignment horizontal="left" wrapText="1"/>
    </xf>
    <xf numFmtId="0" fontId="17" fillId="18" borderId="2" xfId="0" applyFont="1" applyFill="1" applyBorder="1" applyAlignment="1">
      <alignment horizontal="left" wrapText="1"/>
    </xf>
    <xf numFmtId="0" fontId="14" fillId="0" borderId="2" xfId="0" applyFont="1" applyBorder="1"/>
    <xf numFmtId="0" fontId="17" fillId="17" borderId="1" xfId="0" applyFont="1" applyFill="1" applyBorder="1" applyAlignment="1">
      <alignment horizontal="left" wrapText="1"/>
    </xf>
    <xf numFmtId="0" fontId="20" fillId="15" borderId="2" xfId="0" applyFont="1" applyFill="1" applyBorder="1" applyAlignment="1">
      <alignment horizontal="left" wrapText="1"/>
    </xf>
    <xf numFmtId="3" fontId="0" fillId="5" borderId="2" xfId="0" applyNumberFormat="1" applyFont="1" applyFill="1" applyBorder="1" applyAlignment="1">
      <alignment horizontal="center" wrapText="1"/>
    </xf>
    <xf numFmtId="0" fontId="17" fillId="7" borderId="2" xfId="0" applyFont="1" applyFill="1" applyBorder="1" applyAlignment="1">
      <alignment horizontal="left" wrapText="1"/>
    </xf>
    <xf numFmtId="0" fontId="5" fillId="11" borderId="2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/>
    </xf>
    <xf numFmtId="0" fontId="17" fillId="18" borderId="1" xfId="0" applyFont="1" applyFill="1" applyBorder="1" applyAlignment="1">
      <alignment horizontal="left" wrapText="1"/>
    </xf>
    <xf numFmtId="0" fontId="17" fillId="19" borderId="1" xfId="0" applyFont="1" applyFill="1" applyBorder="1" applyAlignment="1">
      <alignment horizontal="left"/>
    </xf>
    <xf numFmtId="1" fontId="22" fillId="5" borderId="2" xfId="0" applyNumberFormat="1" applyFont="1" applyFill="1" applyBorder="1" applyAlignment="1">
      <alignment horizontal="center" wrapText="1"/>
    </xf>
    <xf numFmtId="0" fontId="5" fillId="20" borderId="1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wrapText="1"/>
    </xf>
    <xf numFmtId="0" fontId="17" fillId="12" borderId="7" xfId="0" applyFont="1" applyFill="1" applyBorder="1" applyAlignment="1">
      <alignment horizontal="left" wrapText="1"/>
    </xf>
    <xf numFmtId="0" fontId="17" fillId="7" borderId="7" xfId="0" applyFont="1" applyFill="1" applyBorder="1" applyAlignment="1">
      <alignment horizontal="left" wrapText="1"/>
    </xf>
    <xf numFmtId="0" fontId="0" fillId="5" borderId="2" xfId="0" quotePrefix="1" applyFont="1" applyFill="1" applyBorder="1" applyAlignment="1">
      <alignment horizontal="center" wrapText="1"/>
    </xf>
    <xf numFmtId="1" fontId="13" fillId="0" borderId="3" xfId="0" applyNumberFormat="1" applyFont="1" applyBorder="1" applyAlignment="1">
      <alignment horizontal="center"/>
    </xf>
    <xf numFmtId="1" fontId="14" fillId="4" borderId="8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wrapText="1"/>
    </xf>
    <xf numFmtId="0" fontId="17" fillId="13" borderId="2" xfId="0" applyFont="1" applyFill="1" applyBorder="1" applyAlignment="1">
      <alignment horizontal="left" wrapText="1"/>
    </xf>
    <xf numFmtId="0" fontId="17" fillId="12" borderId="2" xfId="0" applyFont="1" applyFill="1" applyBorder="1" applyAlignment="1">
      <alignment horizontal="left" wrapText="1"/>
    </xf>
    <xf numFmtId="0" fontId="21" fillId="3" borderId="2" xfId="0" applyFont="1" applyFill="1" applyBorder="1" applyAlignment="1">
      <alignment horizontal="left" wrapText="1"/>
    </xf>
    <xf numFmtId="0" fontId="17" fillId="8" borderId="2" xfId="0" applyFont="1" applyFill="1" applyBorder="1" applyAlignment="1">
      <alignment horizontal="left" wrapText="1"/>
    </xf>
    <xf numFmtId="0" fontId="14" fillId="0" borderId="8" xfId="0" applyFont="1" applyBorder="1"/>
    <xf numFmtId="1" fontId="13" fillId="0" borderId="2" xfId="0" applyNumberFormat="1" applyFont="1" applyBorder="1" applyAlignment="1">
      <alignment horizontal="center"/>
    </xf>
    <xf numFmtId="0" fontId="0" fillId="9" borderId="8" xfId="0" applyFont="1" applyFill="1" applyBorder="1" applyAlignment="1">
      <alignment horizontal="center" wrapText="1"/>
    </xf>
    <xf numFmtId="0" fontId="0" fillId="5" borderId="8" xfId="0" applyFont="1" applyFill="1" applyBorder="1" applyAlignment="1">
      <alignment horizontal="center" wrapText="1"/>
    </xf>
    <xf numFmtId="1" fontId="13" fillId="0" borderId="8" xfId="0" applyNumberFormat="1" applyFont="1" applyBorder="1" applyAlignment="1">
      <alignment horizontal="center"/>
    </xf>
    <xf numFmtId="0" fontId="20" fillId="21" borderId="1" xfId="0" applyFont="1" applyFill="1" applyBorder="1" applyAlignment="1">
      <alignment horizontal="left"/>
    </xf>
    <xf numFmtId="0" fontId="17" fillId="22" borderId="1" xfId="0" applyFont="1" applyFill="1" applyBorder="1" applyAlignment="1">
      <alignment horizontal="left" wrapText="1"/>
    </xf>
    <xf numFmtId="0" fontId="6" fillId="3" borderId="1" xfId="1" applyFont="1" applyFill="1" applyBorder="1" applyAlignment="1">
      <alignment horizontal="left" wrapText="1"/>
    </xf>
    <xf numFmtId="0" fontId="5" fillId="23" borderId="1" xfId="0" applyFont="1" applyFill="1" applyBorder="1" applyAlignment="1">
      <alignment horizontal="left" wrapText="1"/>
    </xf>
    <xf numFmtId="0" fontId="17" fillId="10" borderId="7" xfId="0" applyFont="1" applyFill="1" applyBorder="1" applyAlignment="1">
      <alignment horizontal="left" wrapText="1"/>
    </xf>
    <xf numFmtId="0" fontId="17" fillId="17" borderId="7" xfId="0" applyFont="1" applyFill="1" applyBorder="1" applyAlignment="1">
      <alignment horizontal="left" wrapText="1"/>
    </xf>
    <xf numFmtId="0" fontId="17" fillId="8" borderId="7" xfId="0" applyFont="1" applyFill="1" applyBorder="1" applyAlignment="1">
      <alignment horizontal="left" wrapText="1"/>
    </xf>
    <xf numFmtId="0" fontId="0" fillId="6" borderId="7" xfId="0" applyFont="1" applyFill="1" applyBorder="1" applyAlignment="1">
      <alignment wrapText="1"/>
    </xf>
    <xf numFmtId="0" fontId="5" fillId="24" borderId="7" xfId="0" applyFont="1" applyFill="1" applyBorder="1" applyAlignment="1">
      <alignment horizontal="left" wrapText="1"/>
    </xf>
    <xf numFmtId="0" fontId="20" fillId="15" borderId="7" xfId="0" applyFont="1" applyFill="1" applyBorder="1" applyAlignment="1">
      <alignment horizontal="left" wrapText="1"/>
    </xf>
    <xf numFmtId="0" fontId="5" fillId="16" borderId="7" xfId="0" applyFont="1" applyFill="1" applyBorder="1" applyAlignment="1">
      <alignment wrapText="1"/>
    </xf>
    <xf numFmtId="0" fontId="17" fillId="22" borderId="7" xfId="0" applyFont="1" applyFill="1" applyBorder="1" applyAlignment="1">
      <alignment horizontal="left" wrapText="1"/>
    </xf>
    <xf numFmtId="1" fontId="14" fillId="25" borderId="2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left"/>
    </xf>
    <xf numFmtId="0" fontId="17" fillId="13" borderId="7" xfId="0" applyFont="1" applyFill="1" applyBorder="1" applyAlignment="1">
      <alignment horizontal="left" wrapText="1"/>
    </xf>
    <xf numFmtId="1" fontId="0" fillId="0" borderId="0" xfId="0" applyNumberFormat="1"/>
    <xf numFmtId="0" fontId="5" fillId="11" borderId="7" xfId="0" applyFont="1" applyFill="1" applyBorder="1" applyAlignment="1">
      <alignment wrapText="1"/>
    </xf>
    <xf numFmtId="0" fontId="17" fillId="18" borderId="7" xfId="0" applyFont="1" applyFill="1" applyBorder="1" applyAlignment="1">
      <alignment horizontal="left" wrapText="1"/>
    </xf>
    <xf numFmtId="0" fontId="5" fillId="13" borderId="7" xfId="0" applyFont="1" applyFill="1" applyBorder="1" applyAlignment="1">
      <alignment wrapText="1"/>
    </xf>
    <xf numFmtId="0" fontId="21" fillId="3" borderId="7" xfId="0" applyFont="1" applyFill="1" applyBorder="1" applyAlignment="1">
      <alignment horizontal="left" wrapText="1"/>
    </xf>
    <xf numFmtId="1" fontId="23" fillId="0" borderId="2" xfId="0" applyNumberFormat="1" applyFont="1" applyBorder="1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/>
    <xf numFmtId="0" fontId="0" fillId="0" borderId="0" xfId="0" applyFont="1" applyAlignment="1">
      <alignment horizontal="center" wrapText="1"/>
    </xf>
    <xf numFmtId="0" fontId="24" fillId="3" borderId="0" xfId="0" applyFont="1" applyFill="1" applyAlignment="1">
      <alignment horizontal="center"/>
    </xf>
    <xf numFmtId="14" fontId="25" fillId="3" borderId="0" xfId="0" applyNumberFormat="1" applyFont="1" applyFill="1" applyAlignment="1">
      <alignment horizontal="center"/>
    </xf>
    <xf numFmtId="0" fontId="24" fillId="3" borderId="0" xfId="0" applyFont="1" applyFill="1" applyAlignment="1">
      <alignment horizontal="right"/>
    </xf>
    <xf numFmtId="2" fontId="25" fillId="3" borderId="0" xfId="0" applyNumberFormat="1" applyFont="1" applyFill="1" applyAlignment="1">
      <alignment horizontal="center"/>
    </xf>
    <xf numFmtId="0" fontId="0" fillId="3" borderId="0" xfId="0" applyFill="1"/>
    <xf numFmtId="0" fontId="18" fillId="3" borderId="0" xfId="0" applyFont="1" applyFill="1"/>
    <xf numFmtId="0" fontId="26" fillId="3" borderId="1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1" xfId="0" applyFont="1" applyFill="1" applyBorder="1" applyAlignment="1">
      <alignment wrapText="1"/>
    </xf>
    <xf numFmtId="0" fontId="0" fillId="26" borderId="2" xfId="0" applyFont="1" applyFill="1" applyBorder="1" applyAlignment="1">
      <alignment wrapText="1"/>
    </xf>
    <xf numFmtId="1" fontId="0" fillId="3" borderId="1" xfId="0" applyNumberFormat="1" applyFont="1" applyFill="1" applyBorder="1" applyAlignment="1">
      <alignment wrapText="1"/>
    </xf>
    <xf numFmtId="1" fontId="0" fillId="27" borderId="9" xfId="0" applyNumberFormat="1" applyFill="1" applyBorder="1"/>
    <xf numFmtId="1" fontId="28" fillId="3" borderId="1" xfId="0" applyNumberFormat="1" applyFont="1" applyFill="1" applyBorder="1"/>
    <xf numFmtId="0" fontId="29" fillId="3" borderId="0" xfId="0" applyFont="1" applyFill="1" applyAlignment="1">
      <alignment horizontal="left" wrapText="1"/>
    </xf>
    <xf numFmtId="0" fontId="7" fillId="0" borderId="0" xfId="1"/>
    <xf numFmtId="0" fontId="0" fillId="0" borderId="0" xfId="0" applyFont="1"/>
    <xf numFmtId="0" fontId="26" fillId="3" borderId="3" xfId="0" applyFont="1" applyFill="1" applyBorder="1" applyAlignment="1">
      <alignment horizontal="center" vertical="center" wrapText="1"/>
    </xf>
    <xf numFmtId="0" fontId="30" fillId="0" borderId="2" xfId="0" applyFont="1" applyBorder="1"/>
    <xf numFmtId="0" fontId="0" fillId="3" borderId="10" xfId="0" applyFont="1" applyFill="1" applyBorder="1" applyAlignment="1">
      <alignment wrapText="1"/>
    </xf>
    <xf numFmtId="0" fontId="26" fillId="3" borderId="11" xfId="0" applyFont="1" applyFill="1" applyBorder="1" applyAlignment="1">
      <alignment horizontal="center" vertical="center" wrapText="1"/>
    </xf>
    <xf numFmtId="0" fontId="31" fillId="0" borderId="2" xfId="0" applyFont="1" applyBorder="1"/>
    <xf numFmtId="0" fontId="30" fillId="0" borderId="1" xfId="0" applyFont="1" applyBorder="1"/>
    <xf numFmtId="0" fontId="6" fillId="3" borderId="7" xfId="1" applyFont="1" applyFill="1" applyBorder="1" applyAlignment="1">
      <alignment horizontal="left" wrapText="1"/>
    </xf>
    <xf numFmtId="0" fontId="31" fillId="0" borderId="1" xfId="0" applyFont="1" applyBorder="1"/>
    <xf numFmtId="0" fontId="30" fillId="0" borderId="7" xfId="0" applyFont="1" applyBorder="1"/>
    <xf numFmtId="0" fontId="5" fillId="3" borderId="2" xfId="0" applyFont="1" applyFill="1" applyBorder="1" applyAlignment="1">
      <alignment horizontal="left"/>
    </xf>
    <xf numFmtId="0" fontId="0" fillId="9" borderId="4" xfId="0" applyFont="1" applyFill="1" applyBorder="1" applyAlignment="1">
      <alignment horizontal="center" wrapText="1"/>
    </xf>
    <xf numFmtId="1" fontId="0" fillId="5" borderId="6" xfId="0" applyNumberFormat="1" applyFont="1" applyFill="1" applyBorder="1" applyAlignment="1">
      <alignment horizontal="center" wrapText="1"/>
    </xf>
    <xf numFmtId="0" fontId="0" fillId="27" borderId="2" xfId="0" applyFill="1" applyBorder="1"/>
    <xf numFmtId="0" fontId="32" fillId="28" borderId="2" xfId="0" applyFont="1" applyFill="1" applyBorder="1" applyAlignment="1">
      <alignment wrapText="1"/>
    </xf>
    <xf numFmtId="0" fontId="32" fillId="29" borderId="2" xfId="0" applyFont="1" applyFill="1" applyBorder="1" applyAlignment="1">
      <alignment wrapText="1"/>
    </xf>
    <xf numFmtId="0" fontId="32" fillId="29" borderId="1" xfId="0" applyFont="1" applyFill="1" applyBorder="1" applyAlignment="1">
      <alignment wrapText="1"/>
    </xf>
    <xf numFmtId="0" fontId="5" fillId="24" borderId="2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33" fillId="28" borderId="2" xfId="0" applyFont="1" applyFill="1" applyBorder="1" applyAlignment="1">
      <alignment wrapText="1"/>
    </xf>
    <xf numFmtId="0" fontId="33" fillId="30" borderId="2" xfId="0" applyFont="1" applyFill="1" applyBorder="1" applyAlignment="1">
      <alignment wrapText="1"/>
    </xf>
    <xf numFmtId="0" fontId="33" fillId="30" borderId="1" xfId="0" applyFont="1" applyFill="1" applyBorder="1" applyAlignment="1">
      <alignment wrapText="1"/>
    </xf>
    <xf numFmtId="0" fontId="33" fillId="30" borderId="7" xfId="0" applyFont="1" applyFill="1" applyBorder="1" applyAlignment="1">
      <alignment wrapText="1"/>
    </xf>
    <xf numFmtId="0" fontId="17" fillId="22" borderId="2" xfId="0" applyFont="1" applyFill="1" applyBorder="1" applyAlignment="1">
      <alignment horizontal="left" wrapText="1"/>
    </xf>
    <xf numFmtId="0" fontId="20" fillId="15" borderId="3" xfId="0" applyFont="1" applyFill="1" applyBorder="1" applyAlignment="1">
      <alignment horizontal="left" wrapText="1"/>
    </xf>
    <xf numFmtId="0" fontId="17" fillId="10" borderId="4" xfId="0" applyFont="1" applyFill="1" applyBorder="1" applyAlignment="1">
      <alignment horizontal="left" wrapText="1"/>
    </xf>
    <xf numFmtId="0" fontId="5" fillId="23" borderId="2" xfId="0" applyFont="1" applyFill="1" applyBorder="1" applyAlignment="1">
      <alignment horizontal="left" wrapText="1"/>
    </xf>
    <xf numFmtId="0" fontId="0" fillId="27" borderId="9" xfId="0" applyFill="1" applyBorder="1"/>
    <xf numFmtId="0" fontId="33" fillId="0" borderId="2" xfId="0" applyFont="1" applyFill="1" applyBorder="1" applyAlignment="1">
      <alignment wrapText="1"/>
    </xf>
    <xf numFmtId="0" fontId="34" fillId="27" borderId="9" xfId="2" applyFill="1" applyBorder="1"/>
    <xf numFmtId="0" fontId="33" fillId="0" borderId="1" xfId="0" applyFont="1" applyFill="1" applyBorder="1" applyAlignment="1">
      <alignment wrapText="1"/>
    </xf>
    <xf numFmtId="0" fontId="33" fillId="0" borderId="7" xfId="0" applyFont="1" applyFill="1" applyBorder="1" applyAlignment="1">
      <alignment wrapText="1"/>
    </xf>
    <xf numFmtId="1" fontId="34" fillId="27" borderId="9" xfId="2" applyNumberFormat="1" applyFill="1" applyBorder="1"/>
    <xf numFmtId="0" fontId="34" fillId="27" borderId="9" xfId="2" applyFill="1" applyBorder="1"/>
    <xf numFmtId="1" fontId="34" fillId="27" borderId="9" xfId="2" applyNumberFormat="1" applyFill="1" applyBorder="1"/>
    <xf numFmtId="1" fontId="34" fillId="27" borderId="9" xfId="2" applyNumberFormat="1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1" fontId="34" fillId="27" borderId="9" xfId="2" applyNumberFormat="1" applyFill="1" applyBorder="1"/>
    <xf numFmtId="0" fontId="34" fillId="27" borderId="9" xfId="2" applyFill="1" applyBorder="1"/>
    <xf numFmtId="0" fontId="34" fillId="27" borderId="2" xfId="2" applyFill="1" applyBorder="1"/>
    <xf numFmtId="0" fontId="34" fillId="27" borderId="2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1" fontId="0" fillId="5" borderId="5" xfId="0" applyNumberFormat="1" applyFont="1" applyFill="1" applyBorder="1" applyAlignment="1">
      <alignment horizontal="center" wrapText="1"/>
    </xf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2" xfId="2" applyFill="1" applyBorder="1"/>
    <xf numFmtId="0" fontId="34" fillId="27" borderId="2" xfId="2" applyFill="1" applyBorder="1"/>
    <xf numFmtId="0" fontId="38" fillId="31" borderId="2" xfId="0" applyFont="1" applyFill="1" applyBorder="1" applyAlignment="1">
      <alignment wrapText="1"/>
    </xf>
    <xf numFmtId="0" fontId="38" fillId="31" borderId="7" xfId="0" applyFont="1" applyFill="1" applyBorder="1" applyAlignment="1">
      <alignment wrapText="1"/>
    </xf>
    <xf numFmtId="0" fontId="38" fillId="31" borderId="1" xfId="0" applyFont="1" applyFill="1" applyBorder="1" applyAlignment="1">
      <alignment wrapText="1"/>
    </xf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2" xfId="2" applyFill="1" applyBorder="1"/>
    <xf numFmtId="0" fontId="34" fillId="27" borderId="2" xfId="2" applyFill="1" applyBorder="1"/>
    <xf numFmtId="0" fontId="34" fillId="27" borderId="2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2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9" fillId="32" borderId="2" xfId="0" applyFont="1" applyFill="1" applyBorder="1" applyAlignment="1">
      <alignment wrapText="1"/>
    </xf>
    <xf numFmtId="0" fontId="39" fillId="32" borderId="7" xfId="0" applyFont="1" applyFill="1" applyBorder="1" applyAlignment="1">
      <alignment wrapText="1"/>
    </xf>
    <xf numFmtId="0" fontId="39" fillId="32" borderId="1" xfId="0" applyFont="1" applyFill="1" applyBorder="1" applyAlignment="1">
      <alignment wrapText="1"/>
    </xf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40" fillId="29" borderId="2" xfId="0" applyFont="1" applyFill="1" applyBorder="1" applyAlignment="1">
      <alignment wrapText="1"/>
    </xf>
    <xf numFmtId="0" fontId="40" fillId="29" borderId="1" xfId="0" applyFont="1" applyFill="1" applyBorder="1" applyAlignment="1">
      <alignment wrapText="1"/>
    </xf>
    <xf numFmtId="0" fontId="5" fillId="20" borderId="2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5" fillId="23" borderId="7" xfId="0" applyFont="1" applyFill="1" applyBorder="1" applyAlignment="1">
      <alignment horizontal="left" wrapText="1"/>
    </xf>
    <xf numFmtId="0" fontId="40" fillId="29" borderId="7" xfId="0" applyFont="1" applyFill="1" applyBorder="1" applyAlignment="1">
      <alignment wrapText="1"/>
    </xf>
    <xf numFmtId="1" fontId="0" fillId="5" borderId="0" xfId="0" applyNumberFormat="1" applyFont="1" applyFill="1" applyBorder="1" applyAlignment="1">
      <alignment horizontal="center" wrapText="1"/>
    </xf>
    <xf numFmtId="0" fontId="34" fillId="27" borderId="2" xfId="2" applyFill="1" applyBorder="1"/>
    <xf numFmtId="0" fontId="34" fillId="27" borderId="2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2" xfId="2" applyFill="1" applyBorder="1"/>
    <xf numFmtId="0" fontId="34" fillId="27" borderId="2" xfId="2" applyFill="1" applyBorder="1"/>
    <xf numFmtId="0" fontId="34" fillId="27" borderId="2" xfId="2" applyFill="1" applyBorder="1"/>
    <xf numFmtId="0" fontId="34" fillId="27" borderId="2" xfId="2" applyFill="1" applyBorder="1"/>
    <xf numFmtId="0" fontId="34" fillId="27" borderId="2" xfId="2" applyFill="1" applyBorder="1"/>
    <xf numFmtId="0" fontId="34" fillId="27" borderId="2" xfId="2" applyFill="1" applyBorder="1"/>
    <xf numFmtId="0" fontId="34" fillId="27" borderId="2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34" fillId="27" borderId="9" xfId="2" applyFill="1" applyBorder="1"/>
    <xf numFmtId="0" fontId="0" fillId="0" borderId="12" xfId="0" applyFill="1" applyBorder="1"/>
    <xf numFmtId="0" fontId="0" fillId="6" borderId="7" xfId="0" applyFont="1" applyFill="1" applyBorder="1" applyAlignment="1">
      <alignment horizontal="left" wrapText="1"/>
    </xf>
    <xf numFmtId="1" fontId="13" fillId="0" borderId="0" xfId="0" applyNumberFormat="1" applyFont="1" applyBorder="1" applyAlignment="1">
      <alignment horizontal="center"/>
    </xf>
    <xf numFmtId="0" fontId="33" fillId="28" borderId="7" xfId="0" applyFont="1" applyFill="1" applyBorder="1" applyAlignment="1">
      <alignment wrapText="1"/>
    </xf>
    <xf numFmtId="0" fontId="5" fillId="0" borderId="2" xfId="0" applyFont="1" applyBorder="1" applyAlignment="1">
      <alignment horizontal="left"/>
    </xf>
    <xf numFmtId="0" fontId="33" fillId="28" borderId="1" xfId="0" applyFont="1" applyFill="1" applyBorder="1" applyAlignment="1">
      <alignment wrapText="1"/>
    </xf>
    <xf numFmtId="0" fontId="34" fillId="27" borderId="2" xfId="2" applyFill="1" applyBorder="1"/>
    <xf numFmtId="0" fontId="34" fillId="27" borderId="9" xfId="13" applyFill="1" applyBorder="1"/>
    <xf numFmtId="0" fontId="34" fillId="27" borderId="2" xfId="13" applyFill="1" applyBorder="1"/>
    <xf numFmtId="0" fontId="34" fillId="27" borderId="2" xfId="13" applyFill="1" applyBorder="1"/>
    <xf numFmtId="0" fontId="34" fillId="27" borderId="2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2" xfId="13" applyFill="1" applyBorder="1"/>
    <xf numFmtId="0" fontId="34" fillId="27" borderId="2" xfId="13" applyFill="1" applyBorder="1"/>
    <xf numFmtId="0" fontId="34" fillId="27" borderId="2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1" fontId="34" fillId="27" borderId="2" xfId="13" applyNumberFormat="1" applyFill="1" applyBorder="1"/>
    <xf numFmtId="0" fontId="34" fillId="27" borderId="2" xfId="13" applyFill="1" applyBorder="1"/>
    <xf numFmtId="0" fontId="34" fillId="27" borderId="9" xfId="13" applyFill="1" applyBorder="1"/>
    <xf numFmtId="0" fontId="34" fillId="27" borderId="2" xfId="13" applyFill="1" applyBorder="1"/>
    <xf numFmtId="0" fontId="34" fillId="27" borderId="2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2" xfId="13" applyFill="1" applyBorder="1"/>
    <xf numFmtId="0" fontId="34" fillId="27" borderId="2" xfId="13" applyFill="1" applyBorder="1"/>
    <xf numFmtId="0" fontId="34" fillId="27" borderId="9" xfId="13" applyFill="1" applyBorder="1"/>
    <xf numFmtId="0" fontId="34" fillId="27" borderId="2" xfId="13" applyFill="1" applyBorder="1"/>
    <xf numFmtId="0" fontId="34" fillId="27" borderId="2" xfId="13" applyFill="1" applyBorder="1"/>
    <xf numFmtId="0" fontId="34" fillId="27" borderId="2" xfId="13" applyFill="1" applyBorder="1"/>
    <xf numFmtId="0" fontId="34" fillId="27" borderId="2" xfId="13" applyFill="1" applyBorder="1"/>
    <xf numFmtId="0" fontId="34" fillId="27" borderId="9" xfId="13" applyFill="1" applyBorder="1"/>
    <xf numFmtId="0" fontId="34" fillId="27" borderId="2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2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1" fontId="5" fillId="0" borderId="0" xfId="0" applyNumberFormat="1" applyFont="1" applyAlignment="1">
      <alignment horizontal="left"/>
    </xf>
    <xf numFmtId="0" fontId="5" fillId="3" borderId="4" xfId="0" applyFont="1" applyFill="1" applyBorder="1" applyAlignment="1">
      <alignment horizontal="left" wrapText="1"/>
    </xf>
    <xf numFmtId="0" fontId="33" fillId="0" borderId="3" xfId="0" applyFont="1" applyFill="1" applyBorder="1" applyAlignment="1">
      <alignment wrapText="1"/>
    </xf>
    <xf numFmtId="0" fontId="5" fillId="13" borderId="4" xfId="0" applyFont="1" applyFill="1" applyBorder="1" applyAlignment="1">
      <alignment wrapText="1"/>
    </xf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21" fillId="3" borderId="3" xfId="0" applyFont="1" applyFill="1" applyBorder="1" applyAlignment="1">
      <alignment horizontal="left" wrapText="1"/>
    </xf>
    <xf numFmtId="0" fontId="30" fillId="0" borderId="3" xfId="0" applyFont="1" applyBorder="1"/>
    <xf numFmtId="0" fontId="20" fillId="21" borderId="2" xfId="0" applyFont="1" applyFill="1" applyBorder="1" applyAlignment="1">
      <alignment horizontal="left"/>
    </xf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9" xfId="13" applyFill="1" applyBorder="1"/>
    <xf numFmtId="0" fontId="34" fillId="27" borderId="2" xfId="13" applyFill="1" applyBorder="1"/>
  </cellXfs>
  <cellStyles count="36">
    <cellStyle name="Гиперссылка" xfId="1" builtinId="8"/>
    <cellStyle name="Гиперссылка 2" xfId="3"/>
    <cellStyle name="Гиперссылка 2 2" xfId="9"/>
    <cellStyle name="Гиперссылка 3" xfId="7"/>
    <cellStyle name="Гиперссылка 3 2" xfId="10"/>
    <cellStyle name="Гиперссылка 3 3" xfId="11"/>
    <cellStyle name="Обычный" xfId="0" builtinId="0"/>
    <cellStyle name="Обычный 2" xfId="4"/>
    <cellStyle name="Обычный 2 2" xfId="12"/>
    <cellStyle name="Обычный 2 3" xfId="13"/>
    <cellStyle name="Обычный 3" xfId="5"/>
    <cellStyle name="Обычный 3 2" xfId="8"/>
    <cellStyle name="Обычный 3 2 2" xfId="14"/>
    <cellStyle name="Обычный 3 2 3" xfId="15"/>
    <cellStyle name="Обычный 3 2 3 2" xfId="20"/>
    <cellStyle name="Обычный 3 2 3 2 2" xfId="26"/>
    <cellStyle name="Обычный 3 2 3 2 3" xfId="30"/>
    <cellStyle name="Обычный 3 2 3 3" xfId="23"/>
    <cellStyle name="Обычный 3 2 3 4" xfId="29"/>
    <cellStyle name="Обычный 4" xfId="2"/>
    <cellStyle name="Обычный 4 2" xfId="16"/>
    <cellStyle name="Обычный 4 2 2" xfId="21"/>
    <cellStyle name="Обычный 4 2 2 2" xfId="27"/>
    <cellStyle name="Обычный 4 2 2 3" xfId="32"/>
    <cellStyle name="Обычный 4 2 3" xfId="24"/>
    <cellStyle name="Обычный 4 2 4" xfId="31"/>
    <cellStyle name="Обычный 5" xfId="6"/>
    <cellStyle name="Обычный 5 2" xfId="17"/>
    <cellStyle name="Обычный 5 3" xfId="18"/>
    <cellStyle name="Обычный 5 3 2" xfId="22"/>
    <cellStyle name="Обычный 5 3 2 2" xfId="28"/>
    <cellStyle name="Обычный 5 3 2 3" xfId="34"/>
    <cellStyle name="Обычный 5 3 3" xfId="25"/>
    <cellStyle name="Обычный 5 3 4" xfId="33"/>
    <cellStyle name="Обычный 6" xfId="19"/>
    <cellStyle name="Обычный 7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D:\&#1052;&#1080;&#1085;&#1077;&#1088;&#1072;&#1083;&#1099;\Iherb%20NEW\&#1073;&#1072;&#1083;&#1072;&#1085;&#1089;%20iherb%20(&#1089;%201100%20&#1087;&#1086;&#1089;&#1099;&#1083;&#1082;&#1080;)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65"/>
  <sheetViews>
    <sheetView tabSelected="1" workbookViewId="0">
      <selection activeCell="C16" sqref="C16"/>
    </sheetView>
  </sheetViews>
  <sheetFormatPr defaultRowHeight="15" outlineLevelRow="1" x14ac:dyDescent="0.25"/>
  <cols>
    <col min="1" max="1" width="17.42578125" style="99" customWidth="1"/>
    <col min="2" max="2" width="1.85546875" style="99" customWidth="1"/>
    <col min="3" max="3" width="35.28515625" style="99" customWidth="1"/>
    <col min="4" max="12" width="9.140625" style="99"/>
    <col min="13" max="13" width="9.140625" style="20"/>
  </cols>
  <sheetData>
    <row r="1" spans="1:3" x14ac:dyDescent="0.25">
      <c r="C1" s="99" t="s">
        <v>1</v>
      </c>
    </row>
    <row r="2" spans="1:3" hidden="1" outlineLevel="1" x14ac:dyDescent="0.25">
      <c r="B2" s="99" t="s">
        <v>1375</v>
      </c>
      <c r="C2" s="319">
        <f>баланс!$B$2</f>
        <v>3.7876008016031619</v>
      </c>
    </row>
    <row r="3" spans="1:3" collapsed="1" x14ac:dyDescent="0.25">
      <c r="A3" s="99">
        <v>1445</v>
      </c>
      <c r="C3" s="319">
        <f>SUM(C2)</f>
        <v>3.7876008016031619</v>
      </c>
    </row>
    <row r="4" spans="1:3" hidden="1" outlineLevel="1" x14ac:dyDescent="0.25">
      <c r="B4" s="99" t="s">
        <v>1375</v>
      </c>
      <c r="C4" s="319">
        <f>баланс!$B$3</f>
        <v>0.29438400000026377</v>
      </c>
    </row>
    <row r="5" spans="1:3" hidden="1" outlineLevel="1" x14ac:dyDescent="0.25">
      <c r="C5" s="319">
        <f>баланс!$B$4</f>
        <v>-0.4005499999998392</v>
      </c>
    </row>
    <row r="6" spans="1:3" collapsed="1" x14ac:dyDescent="0.25">
      <c r="A6" s="99">
        <v>51150</v>
      </c>
      <c r="C6" s="319">
        <f>SUM(C4:C5)</f>
        <v>-0.10616599999957543</v>
      </c>
    </row>
    <row r="7" spans="1:3" hidden="1" outlineLevel="1" x14ac:dyDescent="0.25">
      <c r="B7" s="99" t="s">
        <v>1375</v>
      </c>
      <c r="C7" s="319">
        <f>баланс!$B$5</f>
        <v>0.26345524060684511</v>
      </c>
    </row>
    <row r="8" spans="1:3" collapsed="1" x14ac:dyDescent="0.25">
      <c r="A8" s="99" t="s">
        <v>8</v>
      </c>
      <c r="C8" s="319">
        <f>SUM(C7)</f>
        <v>0.26345524060684511</v>
      </c>
    </row>
    <row r="9" spans="1:3" hidden="1" outlineLevel="1" x14ac:dyDescent="0.25">
      <c r="B9" s="99" t="s">
        <v>1375</v>
      </c>
      <c r="C9" s="319">
        <f>баланс!$B$6</f>
        <v>0.46444000000002461</v>
      </c>
    </row>
    <row r="10" spans="1:3" hidden="1" outlineLevel="1" x14ac:dyDescent="0.25">
      <c r="C10" s="319">
        <f>баланс!$B$7</f>
        <v>0.17350000000033106</v>
      </c>
    </row>
    <row r="11" spans="1:3" hidden="1" outlineLevel="1" x14ac:dyDescent="0.25">
      <c r="C11" s="319">
        <f>баланс!$B$8</f>
        <v>-0.44145750000006956</v>
      </c>
    </row>
    <row r="12" spans="1:3" collapsed="1" x14ac:dyDescent="0.25">
      <c r="A12" s="99" t="s">
        <v>11</v>
      </c>
      <c r="C12" s="319">
        <f>SUM(C9:C11)</f>
        <v>0.19648250000028611</v>
      </c>
    </row>
    <row r="13" spans="1:3" hidden="1" outlineLevel="1" x14ac:dyDescent="0.25">
      <c r="B13" s="99" t="s">
        <v>1375</v>
      </c>
      <c r="C13" s="319">
        <f>баланс!$B$9</f>
        <v>51.117179999999962</v>
      </c>
    </row>
    <row r="14" spans="1:3" collapsed="1" x14ac:dyDescent="0.25">
      <c r="A14" s="99" t="s">
        <v>12</v>
      </c>
      <c r="C14" s="319">
        <f>SUM(C13)</f>
        <v>51.117179999999962</v>
      </c>
    </row>
    <row r="15" spans="1:3" hidden="1" outlineLevel="1" x14ac:dyDescent="0.25">
      <c r="B15" s="99" t="s">
        <v>1375</v>
      </c>
      <c r="C15" s="319">
        <f>баланс!$B$10</f>
        <v>2.2007218045112893</v>
      </c>
    </row>
    <row r="16" spans="1:3" collapsed="1" x14ac:dyDescent="0.25">
      <c r="A16" s="99" t="s">
        <v>13</v>
      </c>
      <c r="C16" s="319">
        <f>SUM(C15)</f>
        <v>2.2007218045112893</v>
      </c>
    </row>
    <row r="17" spans="1:3" hidden="1" outlineLevel="1" x14ac:dyDescent="0.25">
      <c r="B17" s="99" t="s">
        <v>1375</v>
      </c>
      <c r="C17" s="319">
        <f>баланс!$B$11</f>
        <v>0.48577999999997701</v>
      </c>
    </row>
    <row r="18" spans="1:3" collapsed="1" x14ac:dyDescent="0.25">
      <c r="A18" s="99" t="s">
        <v>14</v>
      </c>
      <c r="C18" s="319">
        <f>SUM(C17)</f>
        <v>0.48577999999997701</v>
      </c>
    </row>
    <row r="19" spans="1:3" hidden="1" outlineLevel="1" x14ac:dyDescent="0.25">
      <c r="B19" s="99" t="s">
        <v>1375</v>
      </c>
      <c r="C19" s="319">
        <f>баланс!$B$12</f>
        <v>-3.2022220700149262</v>
      </c>
    </row>
    <row r="20" spans="1:3" hidden="1" outlineLevel="1" x14ac:dyDescent="0.25">
      <c r="C20" s="319">
        <f>баланс!$B$13</f>
        <v>-0.17435299999988274</v>
      </c>
    </row>
    <row r="21" spans="1:3" hidden="1" outlineLevel="1" x14ac:dyDescent="0.25">
      <c r="C21" s="319">
        <f>баланс!$B$14</f>
        <v>3.4149999999999636</v>
      </c>
    </row>
    <row r="22" spans="1:3" collapsed="1" x14ac:dyDescent="0.25">
      <c r="A22" s="99" t="s">
        <v>16</v>
      </c>
      <c r="C22" s="319">
        <f>SUM(C19:C21)</f>
        <v>3.8424929985154677E-2</v>
      </c>
    </row>
    <row r="23" spans="1:3" hidden="1" outlineLevel="1" x14ac:dyDescent="0.25">
      <c r="B23" s="99" t="s">
        <v>1375</v>
      </c>
      <c r="C23" s="319">
        <f>баланс!$B$15</f>
        <v>-0.18139999999993961</v>
      </c>
    </row>
    <row r="24" spans="1:3" collapsed="1" x14ac:dyDescent="0.25">
      <c r="A24" s="99" t="s">
        <v>18</v>
      </c>
      <c r="C24" s="319">
        <f>SUM(C23)</f>
        <v>-0.18139999999993961</v>
      </c>
    </row>
    <row r="25" spans="1:3" hidden="1" outlineLevel="1" x14ac:dyDescent="0.25">
      <c r="B25" s="99" t="s">
        <v>1375</v>
      </c>
      <c r="C25" s="319">
        <f>баланс!$B$16</f>
        <v>0.11408000000000129</v>
      </c>
    </row>
    <row r="26" spans="1:3" hidden="1" outlineLevel="1" x14ac:dyDescent="0.25">
      <c r="C26" s="319">
        <f>баланс!$B$77</f>
        <v>2.4634588235294359</v>
      </c>
    </row>
    <row r="27" spans="1:3" hidden="1" outlineLevel="1" x14ac:dyDescent="0.25">
      <c r="C27" s="319">
        <f>баланс!$B$583</f>
        <v>248.81383000000005</v>
      </c>
    </row>
    <row r="28" spans="1:3" collapsed="1" x14ac:dyDescent="0.25">
      <c r="A28" s="99" t="s">
        <v>20</v>
      </c>
      <c r="C28" s="319">
        <f>SUM(C25:C27)</f>
        <v>251.39136882352949</v>
      </c>
    </row>
    <row r="29" spans="1:3" hidden="1" outlineLevel="1" x14ac:dyDescent="0.25">
      <c r="B29" s="99" t="s">
        <v>1375</v>
      </c>
      <c r="C29" s="319">
        <f>баланс!$B$17</f>
        <v>47.013303336259924</v>
      </c>
    </row>
    <row r="30" spans="1:3" collapsed="1" x14ac:dyDescent="0.25">
      <c r="A30" s="99" t="s">
        <v>21</v>
      </c>
      <c r="C30" s="319">
        <f>SUM(C29)</f>
        <v>47.013303336259924</v>
      </c>
    </row>
    <row r="31" spans="1:3" hidden="1" outlineLevel="1" x14ac:dyDescent="0.25">
      <c r="B31" s="99" t="s">
        <v>1375</v>
      </c>
      <c r="C31" s="319">
        <f>баланс!$B$18</f>
        <v>0.36880000000002156</v>
      </c>
    </row>
    <row r="32" spans="1:3" collapsed="1" x14ac:dyDescent="0.25">
      <c r="A32" s="99" t="s">
        <v>23</v>
      </c>
      <c r="C32" s="319">
        <f>SUM(C31)</f>
        <v>0.36880000000002156</v>
      </c>
    </row>
    <row r="33" spans="1:3" hidden="1" outlineLevel="1" x14ac:dyDescent="0.25">
      <c r="B33" s="99" t="s">
        <v>1375</v>
      </c>
      <c r="C33" s="319">
        <f>баланс!$B$19</f>
        <v>-17.755762859074366</v>
      </c>
    </row>
    <row r="34" spans="1:3" collapsed="1" x14ac:dyDescent="0.25">
      <c r="A34" s="99" t="s">
        <v>24</v>
      </c>
      <c r="C34" s="319">
        <f>SUM(C33)</f>
        <v>-17.755762859074366</v>
      </c>
    </row>
    <row r="35" spans="1:3" hidden="1" outlineLevel="1" x14ac:dyDescent="0.25">
      <c r="B35" s="99" t="s">
        <v>1375</v>
      </c>
      <c r="C35" s="319">
        <f>баланс!$B$20</f>
        <v>0.39358000000004267</v>
      </c>
    </row>
    <row r="36" spans="1:3" collapsed="1" x14ac:dyDescent="0.25">
      <c r="A36" s="99" t="s">
        <v>25</v>
      </c>
      <c r="C36" s="319">
        <f>SUM(C35)</f>
        <v>0.39358000000004267</v>
      </c>
    </row>
    <row r="37" spans="1:3" hidden="1" outlineLevel="1" x14ac:dyDescent="0.25">
      <c r="B37" s="99" t="s">
        <v>1375</v>
      </c>
      <c r="C37" s="319">
        <f>баланс!$B$21</f>
        <v>14.405001486988795</v>
      </c>
    </row>
    <row r="38" spans="1:3" collapsed="1" x14ac:dyDescent="0.25">
      <c r="A38" s="99" t="s">
        <v>26</v>
      </c>
      <c r="C38" s="319">
        <f>SUM(C37)</f>
        <v>14.405001486988795</v>
      </c>
    </row>
    <row r="39" spans="1:3" hidden="1" outlineLevel="1" x14ac:dyDescent="0.25">
      <c r="B39" s="99" t="s">
        <v>1375</v>
      </c>
      <c r="C39" s="319">
        <f>баланс!$B$22</f>
        <v>0.13839999999993324</v>
      </c>
    </row>
    <row r="40" spans="1:3" collapsed="1" x14ac:dyDescent="0.25">
      <c r="A40" s="99" t="s">
        <v>27</v>
      </c>
      <c r="C40" s="319">
        <f>SUM(C39)</f>
        <v>0.13839999999993324</v>
      </c>
    </row>
    <row r="41" spans="1:3" hidden="1" outlineLevel="1" x14ac:dyDescent="0.25">
      <c r="B41" s="99" t="s">
        <v>1375</v>
      </c>
      <c r="C41" s="319">
        <f>баланс!$B$23</f>
        <v>0.45325999999977284</v>
      </c>
    </row>
    <row r="42" spans="1:3" hidden="1" outlineLevel="1" x14ac:dyDescent="0.25">
      <c r="C42" s="319">
        <f>баланс!$B$24</f>
        <v>9.0915999999992891E-2</v>
      </c>
    </row>
    <row r="43" spans="1:3" collapsed="1" x14ac:dyDescent="0.25">
      <c r="A43" s="99" t="s">
        <v>28</v>
      </c>
      <c r="C43" s="319">
        <f>SUM(C41:C42)</f>
        <v>0.54417599999976574</v>
      </c>
    </row>
    <row r="44" spans="1:3" hidden="1" outlineLevel="1" x14ac:dyDescent="0.25">
      <c r="B44" s="99" t="s">
        <v>1375</v>
      </c>
      <c r="C44" s="319">
        <f>баланс!$B$25</f>
        <v>0.72773000000006505</v>
      </c>
    </row>
    <row r="45" spans="1:3" collapsed="1" x14ac:dyDescent="0.25">
      <c r="A45" s="99" t="s">
        <v>30</v>
      </c>
      <c r="C45" s="319">
        <f>SUM(C44)</f>
        <v>0.72773000000006505</v>
      </c>
    </row>
    <row r="46" spans="1:3" x14ac:dyDescent="0.25">
      <c r="A46" s="99" t="s">
        <v>32</v>
      </c>
    </row>
    <row r="47" spans="1:3" hidden="1" outlineLevel="1" x14ac:dyDescent="0.25">
      <c r="B47" s="99" t="s">
        <v>1375</v>
      </c>
      <c r="C47" s="319">
        <f>баланс!$B$27</f>
        <v>0.70033820224716692</v>
      </c>
    </row>
    <row r="48" spans="1:3" collapsed="1" x14ac:dyDescent="0.25">
      <c r="A48" s="99" t="s">
        <v>34</v>
      </c>
      <c r="C48" s="319">
        <f>SUM(C47)</f>
        <v>0.70033820224716692</v>
      </c>
    </row>
    <row r="49" spans="1:3" hidden="1" outlineLevel="1" x14ac:dyDescent="0.25">
      <c r="B49" s="99" t="s">
        <v>1375</v>
      </c>
      <c r="C49" s="319">
        <f>баланс!$B$28</f>
        <v>0.17273999999997613</v>
      </c>
    </row>
    <row r="50" spans="1:3" hidden="1" outlineLevel="1" x14ac:dyDescent="0.25">
      <c r="C50" s="319">
        <f>баланс!$B$29</f>
        <v>-7.4240000000145301E-2</v>
      </c>
    </row>
    <row r="51" spans="1:3" hidden="1" outlineLevel="1" x14ac:dyDescent="0.25">
      <c r="C51" s="319">
        <f>баланс!$B$30</f>
        <v>0.13420400000006794</v>
      </c>
    </row>
    <row r="52" spans="1:3" hidden="1" outlineLevel="1" x14ac:dyDescent="0.25">
      <c r="C52" s="319">
        <f>баланс!$B$31</f>
        <v>-0.51420000000001664</v>
      </c>
    </row>
    <row r="53" spans="1:3" collapsed="1" x14ac:dyDescent="0.25">
      <c r="A53" s="99" t="s">
        <v>35</v>
      </c>
      <c r="C53" s="319">
        <f>SUM(C49:C52)</f>
        <v>-0.28149600000011787</v>
      </c>
    </row>
    <row r="54" spans="1:3" hidden="1" outlineLevel="1" x14ac:dyDescent="0.25">
      <c r="B54" s="99" t="s">
        <v>1375</v>
      </c>
      <c r="C54" s="319">
        <f>баланс!$B$32</f>
        <v>-0.48689200000001165</v>
      </c>
    </row>
    <row r="55" spans="1:3" collapsed="1" x14ac:dyDescent="0.25">
      <c r="A55" s="99" t="s">
        <v>1343</v>
      </c>
      <c r="C55" s="319">
        <f>SUM(C54)</f>
        <v>-0.48689200000001165</v>
      </c>
    </row>
    <row r="56" spans="1:3" hidden="1" outlineLevel="1" x14ac:dyDescent="0.25">
      <c r="B56" s="99" t="s">
        <v>1375</v>
      </c>
      <c r="C56" s="319">
        <f>баланс!$B$33</f>
        <v>2.1539056179775002</v>
      </c>
    </row>
    <row r="57" spans="1:3" collapsed="1" x14ac:dyDescent="0.25">
      <c r="A57" s="99" t="s">
        <v>36</v>
      </c>
      <c r="C57" s="319">
        <f>SUM(C56)</f>
        <v>2.1539056179775002</v>
      </c>
    </row>
    <row r="58" spans="1:3" hidden="1" outlineLevel="1" x14ac:dyDescent="0.25">
      <c r="B58" s="99" t="s">
        <v>1375</v>
      </c>
      <c r="C58" s="319">
        <f>баланс!$B$34</f>
        <v>48.741999999999734</v>
      </c>
    </row>
    <row r="59" spans="1:3" hidden="1" outlineLevel="1" x14ac:dyDescent="0.25">
      <c r="C59" s="319">
        <f>баланс!$B$35</f>
        <v>0.18543499999987034</v>
      </c>
    </row>
    <row r="60" spans="1:3" hidden="1" outlineLevel="1" x14ac:dyDescent="0.25">
      <c r="C60" s="319">
        <f>баланс!$B$36</f>
        <v>-49.285250000000019</v>
      </c>
    </row>
    <row r="61" spans="1:3" collapsed="1" x14ac:dyDescent="0.25">
      <c r="A61" s="99" t="s">
        <v>37</v>
      </c>
      <c r="C61" s="319">
        <f>SUM(C58:C60)</f>
        <v>-0.35781500000041433</v>
      </c>
    </row>
    <row r="62" spans="1:3" hidden="1" outlineLevel="1" x14ac:dyDescent="0.25">
      <c r="B62" s="99" t="s">
        <v>1375</v>
      </c>
      <c r="C62" s="319">
        <f>баланс!$B$37</f>
        <v>-0.29480000000012296</v>
      </c>
    </row>
    <row r="63" spans="1:3" collapsed="1" x14ac:dyDescent="0.25">
      <c r="A63" s="99" t="s">
        <v>39</v>
      </c>
      <c r="C63" s="319">
        <f>SUM(C62)</f>
        <v>-0.29480000000012296</v>
      </c>
    </row>
    <row r="64" spans="1:3" hidden="1" outlineLevel="1" x14ac:dyDescent="0.25">
      <c r="B64" s="99" t="s">
        <v>1375</v>
      </c>
      <c r="C64" s="319">
        <f>баланс!$B$38</f>
        <v>0.24861999999998829</v>
      </c>
    </row>
    <row r="65" spans="1:3" collapsed="1" x14ac:dyDescent="0.25">
      <c r="A65" s="99" t="s">
        <v>40</v>
      </c>
      <c r="C65" s="319">
        <f>SUM(C64)</f>
        <v>0.24861999999998829</v>
      </c>
    </row>
    <row r="66" spans="1:3" hidden="1" outlineLevel="1" x14ac:dyDescent="0.25">
      <c r="B66" s="99" t="s">
        <v>1375</v>
      </c>
      <c r="C66" s="319">
        <f>баланс!$B$39</f>
        <v>-0.48538767315801579</v>
      </c>
    </row>
    <row r="67" spans="1:3" collapsed="1" x14ac:dyDescent="0.25">
      <c r="A67" s="99" t="s">
        <v>42</v>
      </c>
      <c r="C67" s="319">
        <f>SUM(C66)</f>
        <v>-0.48538767315801579</v>
      </c>
    </row>
    <row r="68" spans="1:3" hidden="1" outlineLevel="1" x14ac:dyDescent="0.25">
      <c r="B68" s="99" t="s">
        <v>1375</v>
      </c>
      <c r="C68" s="319">
        <f>баланс!$B$40</f>
        <v>14.341858856556712</v>
      </c>
    </row>
    <row r="69" spans="1:3" hidden="1" outlineLevel="1" x14ac:dyDescent="0.25">
      <c r="C69" s="319">
        <f>баланс!$B$41</f>
        <v>0.38719999999989341</v>
      </c>
    </row>
    <row r="70" spans="1:3" hidden="1" outlineLevel="1" x14ac:dyDescent="0.25">
      <c r="C70" s="319">
        <f>баланс!$B$42</f>
        <v>-0.59414999999998486</v>
      </c>
    </row>
    <row r="71" spans="1:3" collapsed="1" x14ac:dyDescent="0.25">
      <c r="A71" s="99" t="s">
        <v>43</v>
      </c>
      <c r="C71" s="319">
        <f>SUM(C68:C70)</f>
        <v>14.134908856556621</v>
      </c>
    </row>
    <row r="72" spans="1:3" hidden="1" outlineLevel="1" x14ac:dyDescent="0.25">
      <c r="B72" s="99" t="s">
        <v>1375</v>
      </c>
      <c r="C72" s="319">
        <f>баланс!$B$43</f>
        <v>-0.725620000000049</v>
      </c>
    </row>
    <row r="73" spans="1:3" collapsed="1" x14ac:dyDescent="0.25">
      <c r="A73" s="99" t="s">
        <v>45</v>
      </c>
      <c r="C73" s="319">
        <f>SUM(C72)</f>
        <v>-0.725620000000049</v>
      </c>
    </row>
    <row r="74" spans="1:3" hidden="1" outlineLevel="1" x14ac:dyDescent="0.25">
      <c r="B74" s="99" t="s">
        <v>1375</v>
      </c>
      <c r="C74" s="319">
        <f>баланс!$B$44</f>
        <v>10.685600000000022</v>
      </c>
    </row>
    <row r="75" spans="1:3" hidden="1" outlineLevel="1" x14ac:dyDescent="0.25">
      <c r="C75" s="319">
        <f>баланс!$B$45</f>
        <v>-0.73500000000001364</v>
      </c>
    </row>
    <row r="76" spans="1:3" collapsed="1" x14ac:dyDescent="0.25">
      <c r="A76" s="99" t="s">
        <v>47</v>
      </c>
      <c r="C76" s="319">
        <f>SUM(C74:C75)</f>
        <v>9.9506000000000085</v>
      </c>
    </row>
    <row r="77" spans="1:3" hidden="1" outlineLevel="1" x14ac:dyDescent="0.25">
      <c r="B77" s="99" t="s">
        <v>1375</v>
      </c>
      <c r="C77" s="319">
        <f>баланс!$B$46</f>
        <v>-0.43301200000007611</v>
      </c>
    </row>
    <row r="78" spans="1:3" hidden="1" outlineLevel="1" x14ac:dyDescent="0.25">
      <c r="C78" s="319">
        <f>баланс!$B$47</f>
        <v>0.20724999999993088</v>
      </c>
    </row>
    <row r="79" spans="1:3" collapsed="1" x14ac:dyDescent="0.25">
      <c r="A79" s="99" t="s">
        <v>48</v>
      </c>
      <c r="C79" s="319">
        <f>SUM(C77:C78)</f>
        <v>-0.22576200000014524</v>
      </c>
    </row>
    <row r="80" spans="1:3" hidden="1" outlineLevel="1" x14ac:dyDescent="0.25">
      <c r="B80" s="99" t="s">
        <v>1375</v>
      </c>
      <c r="C80" s="319">
        <f>баланс!$B$48</f>
        <v>-3.25</v>
      </c>
    </row>
    <row r="81" spans="1:3" collapsed="1" x14ac:dyDescent="0.25">
      <c r="A81" s="99" t="s">
        <v>49</v>
      </c>
      <c r="C81" s="319">
        <f>SUM(C80)</f>
        <v>-3.25</v>
      </c>
    </row>
    <row r="82" spans="1:3" hidden="1" outlineLevel="1" x14ac:dyDescent="0.25">
      <c r="B82" s="99" t="s">
        <v>1375</v>
      </c>
      <c r="C82" s="319">
        <f>баланс!$B$49</f>
        <v>0.30799999999999272</v>
      </c>
    </row>
    <row r="83" spans="1:3" collapsed="1" x14ac:dyDescent="0.25">
      <c r="A83" s="99" t="s">
        <v>1363</v>
      </c>
      <c r="C83" s="319">
        <f>SUM(C82)</f>
        <v>0.30799999999999272</v>
      </c>
    </row>
    <row r="84" spans="1:3" hidden="1" outlineLevel="1" x14ac:dyDescent="0.25">
      <c r="B84" s="99" t="s">
        <v>1375</v>
      </c>
      <c r="C84" s="319">
        <f>баланс!$B$50</f>
        <v>0.29349772135481089</v>
      </c>
    </row>
    <row r="85" spans="1:3" collapsed="1" x14ac:dyDescent="0.25">
      <c r="A85" s="99" t="s">
        <v>50</v>
      </c>
      <c r="C85" s="319">
        <f>SUM(C84)</f>
        <v>0.29349772135481089</v>
      </c>
    </row>
    <row r="86" spans="1:3" hidden="1" outlineLevel="1" x14ac:dyDescent="0.25">
      <c r="B86" s="99" t="s">
        <v>1375</v>
      </c>
      <c r="C86" s="319">
        <f>баланс!$B$51</f>
        <v>0.73338999999987209</v>
      </c>
    </row>
    <row r="87" spans="1:3" hidden="1" outlineLevel="1" x14ac:dyDescent="0.25">
      <c r="C87" s="319">
        <f>баланс!$B$52</f>
        <v>-0.34400000000005093</v>
      </c>
    </row>
    <row r="88" spans="1:3" hidden="1" outlineLevel="1" x14ac:dyDescent="0.25">
      <c r="C88" s="319">
        <f>баланс!$B$53</f>
        <v>-0.17304999999998927</v>
      </c>
    </row>
    <row r="89" spans="1:3" collapsed="1" x14ac:dyDescent="0.25">
      <c r="A89" s="99" t="s">
        <v>52</v>
      </c>
      <c r="C89" s="319">
        <f>SUM(C86:C88)</f>
        <v>0.21633999999983189</v>
      </c>
    </row>
    <row r="90" spans="1:3" hidden="1" outlineLevel="1" x14ac:dyDescent="0.25">
      <c r="B90" s="99" t="s">
        <v>1375</v>
      </c>
      <c r="C90" s="319">
        <f>баланс!$B$54</f>
        <v>1.028506073060953E-2</v>
      </c>
    </row>
    <row r="91" spans="1:3" hidden="1" outlineLevel="1" x14ac:dyDescent="0.25">
      <c r="C91" s="319">
        <f>баланс!$B$55</f>
        <v>-0.83744350000006307</v>
      </c>
    </row>
    <row r="92" spans="1:3" hidden="1" outlineLevel="1" x14ac:dyDescent="0.25">
      <c r="C92" s="319">
        <f>баланс!$B$56</f>
        <v>-0.44863999999984117</v>
      </c>
    </row>
    <row r="93" spans="1:3" hidden="1" outlineLevel="1" x14ac:dyDescent="0.25">
      <c r="C93" s="319">
        <f>баланс!$B$57</f>
        <v>-0.4418474999999944</v>
      </c>
    </row>
    <row r="94" spans="1:3" hidden="1" outlineLevel="1" x14ac:dyDescent="0.25">
      <c r="C94" s="319">
        <f>баланс!$B$58</f>
        <v>-0.37245800000027884</v>
      </c>
    </row>
    <row r="95" spans="1:3" collapsed="1" x14ac:dyDescent="0.25">
      <c r="A95" s="99" t="s">
        <v>54</v>
      </c>
      <c r="C95" s="319">
        <f>SUM(C90:C94)</f>
        <v>-2.0901039392695679</v>
      </c>
    </row>
    <row r="96" spans="1:3" hidden="1" outlineLevel="1" x14ac:dyDescent="0.25">
      <c r="B96" s="99" t="s">
        <v>1375</v>
      </c>
      <c r="C96" s="319">
        <f>баланс!$B$59</f>
        <v>-0.15632500000083382</v>
      </c>
    </row>
    <row r="97" spans="1:3" collapsed="1" x14ac:dyDescent="0.25">
      <c r="A97" s="99" t="s">
        <v>56</v>
      </c>
      <c r="C97" s="319">
        <f>SUM(C96)</f>
        <v>-0.15632500000083382</v>
      </c>
    </row>
    <row r="98" spans="1:3" hidden="1" outlineLevel="1" x14ac:dyDescent="0.25">
      <c r="B98" s="99" t="s">
        <v>1375</v>
      </c>
      <c r="C98" s="319">
        <f>баланс!$B$60</f>
        <v>8.4625268656715491</v>
      </c>
    </row>
    <row r="99" spans="1:3" collapsed="1" x14ac:dyDescent="0.25">
      <c r="A99" s="99" t="s">
        <v>58</v>
      </c>
      <c r="C99" s="319">
        <f>SUM(C98)</f>
        <v>8.4625268656715491</v>
      </c>
    </row>
    <row r="100" spans="1:3" hidden="1" outlineLevel="1" x14ac:dyDescent="0.25">
      <c r="B100" s="99" t="s">
        <v>1375</v>
      </c>
      <c r="C100" s="319">
        <f>баланс!$B$61</f>
        <v>-0.76381749999995918</v>
      </c>
    </row>
    <row r="101" spans="1:3" collapsed="1" x14ac:dyDescent="0.25">
      <c r="A101" s="99" t="s">
        <v>60</v>
      </c>
      <c r="C101" s="319">
        <f>SUM(C100)</f>
        <v>-0.76381749999995918</v>
      </c>
    </row>
    <row r="102" spans="1:3" hidden="1" outlineLevel="1" x14ac:dyDescent="0.25">
      <c r="B102" s="99" t="s">
        <v>1375</v>
      </c>
      <c r="C102" s="319">
        <f>баланс!$B$62</f>
        <v>-1.0119999999915308E-2</v>
      </c>
    </row>
    <row r="103" spans="1:3" collapsed="1" x14ac:dyDescent="0.25">
      <c r="A103" s="99" t="s">
        <v>61</v>
      </c>
      <c r="C103" s="319">
        <f>SUM(C102)</f>
        <v>-1.0119999999915308E-2</v>
      </c>
    </row>
    <row r="104" spans="1:3" hidden="1" outlineLevel="1" x14ac:dyDescent="0.25">
      <c r="B104" s="99" t="s">
        <v>1375</v>
      </c>
      <c r="C104" s="319">
        <f>баланс!$B$63</f>
        <v>0.46866000000011354</v>
      </c>
    </row>
    <row r="105" spans="1:3" hidden="1" outlineLevel="1" x14ac:dyDescent="0.25">
      <c r="C105" s="319">
        <f>баланс!$B$64</f>
        <v>-896.17597999999998</v>
      </c>
    </row>
    <row r="106" spans="1:3" hidden="1" outlineLevel="1" x14ac:dyDescent="0.25">
      <c r="C106" s="319">
        <f>баланс!$B$65</f>
        <v>896.04089999999951</v>
      </c>
    </row>
    <row r="107" spans="1:3" hidden="1" outlineLevel="1" x14ac:dyDescent="0.25">
      <c r="C107" s="319">
        <f>баланс!$B$66</f>
        <v>0.26438599999994494</v>
      </c>
    </row>
    <row r="108" spans="1:3" collapsed="1" x14ac:dyDescent="0.25">
      <c r="A108" s="99" t="s">
        <v>63</v>
      </c>
      <c r="C108" s="319">
        <f>SUM(C104:C107)</f>
        <v>0.59796599999958744</v>
      </c>
    </row>
    <row r="109" spans="1:3" hidden="1" outlineLevel="1" x14ac:dyDescent="0.25">
      <c r="B109" s="99" t="s">
        <v>1375</v>
      </c>
      <c r="C109" s="319">
        <f>баланс!$B$67</f>
        <v>0.23000000000000398</v>
      </c>
    </row>
    <row r="110" spans="1:3" collapsed="1" x14ac:dyDescent="0.25">
      <c r="A110" s="99" t="s">
        <v>65</v>
      </c>
      <c r="C110" s="319">
        <f>SUM(C109)</f>
        <v>0.23000000000000398</v>
      </c>
    </row>
    <row r="111" spans="1:3" hidden="1" outlineLevel="1" x14ac:dyDescent="0.25">
      <c r="B111" s="99" t="s">
        <v>1375</v>
      </c>
      <c r="C111" s="319">
        <f>баланс!$B$68</f>
        <v>5.8028222222220052</v>
      </c>
    </row>
    <row r="112" spans="1:3" hidden="1" outlineLevel="1" x14ac:dyDescent="0.25">
      <c r="C112" s="319">
        <f>баланс!$B$69</f>
        <v>4.7769999999900392E-2</v>
      </c>
    </row>
    <row r="113" spans="1:3" hidden="1" outlineLevel="1" x14ac:dyDescent="0.25">
      <c r="C113" s="319">
        <f>баланс!$B$70</f>
        <v>-0.92768000000023676</v>
      </c>
    </row>
    <row r="114" spans="1:3" hidden="1" outlineLevel="1" x14ac:dyDescent="0.25">
      <c r="C114" s="319">
        <f>баланс!$B$71</f>
        <v>0.14800000000002456</v>
      </c>
    </row>
    <row r="115" spans="1:3" hidden="1" outlineLevel="1" x14ac:dyDescent="0.25">
      <c r="C115" s="319">
        <f>баланс!$B$72</f>
        <v>1.8987049999999499</v>
      </c>
    </row>
    <row r="116" spans="1:3" hidden="1" outlineLevel="1" x14ac:dyDescent="0.25">
      <c r="C116" s="319">
        <f>баланс!$B$73</f>
        <v>-6.9854040000004716</v>
      </c>
    </row>
    <row r="117" spans="1:3" collapsed="1" x14ac:dyDescent="0.25">
      <c r="A117" s="99" t="s">
        <v>66</v>
      </c>
      <c r="C117" s="319">
        <f>SUM(C111:C116)</f>
        <v>-1.5786777778828309E-2</v>
      </c>
    </row>
    <row r="118" spans="1:3" hidden="1" outlineLevel="1" x14ac:dyDescent="0.25">
      <c r="B118" s="99" t="s">
        <v>1375</v>
      </c>
      <c r="C118" s="319">
        <f>баланс!$B$74</f>
        <v>0.37572500000010223</v>
      </c>
    </row>
    <row r="119" spans="1:3" hidden="1" outlineLevel="1" x14ac:dyDescent="0.25">
      <c r="C119" s="319">
        <f>баланс!$B$75</f>
        <v>-0.22452100000009523</v>
      </c>
    </row>
    <row r="120" spans="1:3" collapsed="1" x14ac:dyDescent="0.25">
      <c r="A120" s="99" t="s">
        <v>68</v>
      </c>
      <c r="C120" s="319">
        <f>SUM(C118:C119)</f>
        <v>0.151204000000007</v>
      </c>
    </row>
    <row r="121" spans="1:3" hidden="1" outlineLevel="1" x14ac:dyDescent="0.25">
      <c r="B121" s="99" t="s">
        <v>1375</v>
      </c>
      <c r="C121" s="319">
        <f>баланс!$B$76</f>
        <v>9.9999999999909051E-3</v>
      </c>
    </row>
    <row r="122" spans="1:3" collapsed="1" x14ac:dyDescent="0.25">
      <c r="A122" s="99" t="s">
        <v>70</v>
      </c>
      <c r="C122" s="319">
        <f>SUM(C121)</f>
        <v>9.9999999999909051E-3</v>
      </c>
    </row>
    <row r="123" spans="1:3" hidden="1" outlineLevel="1" x14ac:dyDescent="0.25">
      <c r="B123" s="99" t="s">
        <v>1375</v>
      </c>
      <c r="C123" s="319">
        <f>баланс!$B$77</f>
        <v>2.4634588235294359</v>
      </c>
    </row>
    <row r="124" spans="1:3" collapsed="1" x14ac:dyDescent="0.25">
      <c r="A124" s="99" t="s">
        <v>71</v>
      </c>
      <c r="C124" s="319">
        <f>SUM(C123)</f>
        <v>2.4634588235294359</v>
      </c>
    </row>
    <row r="125" spans="1:3" hidden="1" outlineLevel="1" x14ac:dyDescent="0.25">
      <c r="B125" s="99" t="s">
        <v>1375</v>
      </c>
      <c r="C125" s="319">
        <f>баланс!$B$78</f>
        <v>-0.31799999999998363</v>
      </c>
    </row>
    <row r="126" spans="1:3" collapsed="1" x14ac:dyDescent="0.25">
      <c r="A126" s="99" t="s">
        <v>72</v>
      </c>
      <c r="C126" s="319">
        <f>SUM(C125)</f>
        <v>-0.31799999999998363</v>
      </c>
    </row>
    <row r="127" spans="1:3" hidden="1" outlineLevel="1" x14ac:dyDescent="0.25">
      <c r="B127" s="99" t="s">
        <v>1375</v>
      </c>
      <c r="C127" s="319">
        <f>баланс!$B$79</f>
        <v>-0.39863999999974453</v>
      </c>
    </row>
    <row r="128" spans="1:3" x14ac:dyDescent="0.25">
      <c r="A128" s="99" t="s">
        <v>73</v>
      </c>
      <c r="C128" s="319">
        <f>SUM(C127)</f>
        <v>-0.39863999999974453</v>
      </c>
    </row>
    <row r="129" spans="1:3" hidden="1" outlineLevel="1" x14ac:dyDescent="0.25">
      <c r="B129" s="99" t="s">
        <v>1375</v>
      </c>
      <c r="C129" s="319">
        <f>баланс!$B$80</f>
        <v>-3.5840000000007421E-2</v>
      </c>
    </row>
    <row r="130" spans="1:3" hidden="1" outlineLevel="1" x14ac:dyDescent="0.25">
      <c r="C130" s="319">
        <f>баланс!$B$81</f>
        <v>0.40591000000000577</v>
      </c>
    </row>
    <row r="131" spans="1:3" x14ac:dyDescent="0.25">
      <c r="A131" s="99" t="s">
        <v>75</v>
      </c>
      <c r="C131" s="319">
        <f>SUM(C129:C130)</f>
        <v>0.37006999999999834</v>
      </c>
    </row>
    <row r="132" spans="1:3" hidden="1" outlineLevel="1" x14ac:dyDescent="0.25">
      <c r="B132" s="99" t="s">
        <v>1375</v>
      </c>
      <c r="C132" s="319">
        <f>баланс!$B$82</f>
        <v>0.81865000000084365</v>
      </c>
    </row>
    <row r="133" spans="1:3" x14ac:dyDescent="0.25">
      <c r="A133" s="99" t="s">
        <v>76</v>
      </c>
      <c r="C133" s="319">
        <f>SUM(C132)</f>
        <v>0.81865000000084365</v>
      </c>
    </row>
    <row r="134" spans="1:3" hidden="1" outlineLevel="1" x14ac:dyDescent="0.25">
      <c r="B134" s="99" t="s">
        <v>1375</v>
      </c>
      <c r="C134" s="319">
        <f>баланс!$B$83</f>
        <v>0.35739999999992733</v>
      </c>
    </row>
    <row r="135" spans="1:3" x14ac:dyDescent="0.25">
      <c r="A135" s="99" t="s">
        <v>78</v>
      </c>
      <c r="C135" s="319">
        <f>SUM(C134)</f>
        <v>0.35739999999992733</v>
      </c>
    </row>
    <row r="136" spans="1:3" hidden="1" outlineLevel="1" x14ac:dyDescent="0.25">
      <c r="B136" s="99" t="s">
        <v>1375</v>
      </c>
      <c r="C136" s="319">
        <f>баланс!$B$84</f>
        <v>-0.73994000000072901</v>
      </c>
    </row>
    <row r="137" spans="1:3" hidden="1" outlineLevel="1" x14ac:dyDescent="0.25">
      <c r="C137" s="319">
        <f>баланс!$B$85</f>
        <v>-0.30360500000006141</v>
      </c>
    </row>
    <row r="138" spans="1:3" x14ac:dyDescent="0.25">
      <c r="A138" s="99" t="s">
        <v>79</v>
      </c>
      <c r="C138" s="319">
        <f>SUM(C136:C137)</f>
        <v>-1.0435450000007904</v>
      </c>
    </row>
    <row r="139" spans="1:3" hidden="1" outlineLevel="1" x14ac:dyDescent="0.25">
      <c r="B139" s="99" t="s">
        <v>1375</v>
      </c>
      <c r="C139" s="319">
        <f>баланс!$B$86</f>
        <v>-9.6888888888884139E-2</v>
      </c>
    </row>
    <row r="140" spans="1:3" x14ac:dyDescent="0.25">
      <c r="A140" s="99" t="s">
        <v>81</v>
      </c>
      <c r="C140" s="319">
        <f>SUM(C139)</f>
        <v>-9.6888888888884139E-2</v>
      </c>
    </row>
    <row r="141" spans="1:3" hidden="1" outlineLevel="1" x14ac:dyDescent="0.25">
      <c r="B141" s="99" t="s">
        <v>1375</v>
      </c>
      <c r="C141" s="319">
        <f>баланс!$B$87</f>
        <v>-0.32988837848489538</v>
      </c>
    </row>
    <row r="142" spans="1:3" x14ac:dyDescent="0.25">
      <c r="A142" s="99" t="s">
        <v>82</v>
      </c>
      <c r="C142" s="319">
        <f>SUM(C141)</f>
        <v>-0.32988837848489538</v>
      </c>
    </row>
    <row r="143" spans="1:3" hidden="1" outlineLevel="1" x14ac:dyDescent="0.25">
      <c r="B143" s="99" t="s">
        <v>1375</v>
      </c>
      <c r="C143" s="319">
        <f>баланс!$B$88</f>
        <v>-0.17501519999973425</v>
      </c>
    </row>
    <row r="144" spans="1:3" x14ac:dyDescent="0.25">
      <c r="A144" s="99" t="s">
        <v>84</v>
      </c>
      <c r="C144" s="319">
        <f>SUM(C143)</f>
        <v>-0.17501519999973425</v>
      </c>
    </row>
    <row r="145" spans="1:3" hidden="1" outlineLevel="1" x14ac:dyDescent="0.25">
      <c r="B145" s="99" t="s">
        <v>1375</v>
      </c>
      <c r="C145" s="319">
        <f>баланс!$B$89</f>
        <v>-0.44808000000000447</v>
      </c>
    </row>
    <row r="146" spans="1:3" hidden="1" outlineLevel="1" x14ac:dyDescent="0.25">
      <c r="C146" s="319">
        <f>баланс!$B$90</f>
        <v>1.0244999999940774E-2</v>
      </c>
    </row>
    <row r="147" spans="1:3" x14ac:dyDescent="0.25">
      <c r="A147" s="99" t="s">
        <v>85</v>
      </c>
      <c r="C147" s="319">
        <f>SUM(C145:C146)</f>
        <v>-0.4378350000000637</v>
      </c>
    </row>
    <row r="148" spans="1:3" hidden="1" outlineLevel="1" x14ac:dyDescent="0.25">
      <c r="B148" s="99" t="s">
        <v>1375</v>
      </c>
      <c r="C148" s="319">
        <f>баланс!$B$91</f>
        <v>0.12710539138586796</v>
      </c>
    </row>
    <row r="149" spans="1:3" x14ac:dyDescent="0.25">
      <c r="A149" s="99" t="s">
        <v>87</v>
      </c>
      <c r="C149" s="319">
        <f>SUM(C148)</f>
        <v>0.12710539138586796</v>
      </c>
    </row>
    <row r="150" spans="1:3" hidden="1" outlineLevel="1" x14ac:dyDescent="0.25">
      <c r="B150" s="99" t="s">
        <v>1375</v>
      </c>
      <c r="C150" s="319">
        <f>баланс!$B$92</f>
        <v>-0.23710553505520693</v>
      </c>
    </row>
    <row r="151" spans="1:3" x14ac:dyDescent="0.25">
      <c r="A151" s="99" t="s">
        <v>89</v>
      </c>
      <c r="C151" s="319">
        <f>SUM(C150)</f>
        <v>-0.23710553505520693</v>
      </c>
    </row>
    <row r="152" spans="1:3" hidden="1" outlineLevel="1" x14ac:dyDescent="0.25">
      <c r="B152" s="99" t="s">
        <v>1375</v>
      </c>
      <c r="C152" s="319">
        <f>баланс!$B$93</f>
        <v>0.24933370245543074</v>
      </c>
    </row>
    <row r="153" spans="1:3" hidden="1" outlineLevel="1" x14ac:dyDescent="0.25">
      <c r="C153" s="319">
        <f>баланс!$B$94</f>
        <v>-0.72595000000001164</v>
      </c>
    </row>
    <row r="154" spans="1:3" x14ac:dyDescent="0.25">
      <c r="A154" s="99" t="s">
        <v>90</v>
      </c>
      <c r="C154" s="319">
        <f>SUM(C152:C153)</f>
        <v>-0.4766162975445809</v>
      </c>
    </row>
    <row r="155" spans="1:3" hidden="1" outlineLevel="1" x14ac:dyDescent="0.25">
      <c r="B155" s="99" t="s">
        <v>1375</v>
      </c>
      <c r="C155" s="319">
        <f>баланс!$B$95</f>
        <v>0.16413500000010117</v>
      </c>
    </row>
    <row r="156" spans="1:3" x14ac:dyDescent="0.25">
      <c r="A156" s="99" t="s">
        <v>92</v>
      </c>
      <c r="C156" s="319">
        <f>SUM(C155)</f>
        <v>0.16413500000010117</v>
      </c>
    </row>
    <row r="157" spans="1:3" hidden="1" outlineLevel="1" x14ac:dyDescent="0.25">
      <c r="B157" s="99" t="s">
        <v>1375</v>
      </c>
      <c r="C157" s="319">
        <f>баланс!$B$96</f>
        <v>-0.41600000000016735</v>
      </c>
    </row>
    <row r="158" spans="1:3" x14ac:dyDescent="0.25">
      <c r="A158" s="99" t="s">
        <v>94</v>
      </c>
      <c r="C158" s="319">
        <f>SUM(C157)</f>
        <v>-0.41600000000016735</v>
      </c>
    </row>
    <row r="159" spans="1:3" hidden="1" outlineLevel="1" x14ac:dyDescent="0.25">
      <c r="B159" s="99" t="s">
        <v>1375</v>
      </c>
      <c r="C159" s="319">
        <f>баланс!$B$97</f>
        <v>0.16249999999951115</v>
      </c>
    </row>
    <row r="160" spans="1:3" hidden="1" outlineLevel="1" x14ac:dyDescent="0.25">
      <c r="C160" s="319">
        <f>баланс!$B$98</f>
        <v>-0.55433749999997417</v>
      </c>
    </row>
    <row r="161" spans="1:3" x14ac:dyDescent="0.25">
      <c r="A161" s="99" t="s">
        <v>95</v>
      </c>
      <c r="C161" s="319">
        <f>SUM(C159:C160)</f>
        <v>-0.39183750000046302</v>
      </c>
    </row>
    <row r="162" spans="1:3" hidden="1" outlineLevel="1" x14ac:dyDescent="0.25">
      <c r="B162" s="99" t="s">
        <v>1375</v>
      </c>
      <c r="C162" s="319">
        <f>баланс!$B$99</f>
        <v>0.19320000000004711</v>
      </c>
    </row>
    <row r="163" spans="1:3" x14ac:dyDescent="0.25">
      <c r="A163" s="99" t="s">
        <v>97</v>
      </c>
      <c r="C163" s="319">
        <f>SUM(C162)</f>
        <v>0.19320000000004711</v>
      </c>
    </row>
    <row r="164" spans="1:3" hidden="1" outlineLevel="1" x14ac:dyDescent="0.25">
      <c r="B164" s="99" t="s">
        <v>1375</v>
      </c>
      <c r="C164" s="319">
        <f>баланс!$B$100</f>
        <v>-0.41606098767249478</v>
      </c>
    </row>
    <row r="165" spans="1:3" hidden="1" outlineLevel="1" x14ac:dyDescent="0.25">
      <c r="C165" s="319">
        <f>баланс!$B$101</f>
        <v>-2.1334799999999632</v>
      </c>
    </row>
    <row r="166" spans="1:3" hidden="1" outlineLevel="1" x14ac:dyDescent="0.25">
      <c r="C166" s="319">
        <f>баланс!$B$102</f>
        <v>-0.41523199999994631</v>
      </c>
    </row>
    <row r="167" spans="1:3" hidden="1" outlineLevel="1" x14ac:dyDescent="0.25">
      <c r="C167" s="319">
        <f>баланс!$B$103</f>
        <v>-0.43294300000002295</v>
      </c>
    </row>
    <row r="168" spans="1:3" hidden="1" outlineLevel="1" x14ac:dyDescent="0.25">
      <c r="C168" s="319">
        <f>баланс!$B$104</f>
        <v>-0.29450000000019827</v>
      </c>
    </row>
    <row r="169" spans="1:3" hidden="1" outlineLevel="1" x14ac:dyDescent="0.25">
      <c r="C169" s="319">
        <f>баланс!$B$105</f>
        <v>-0.25924000000009073</v>
      </c>
    </row>
    <row r="170" spans="1:3" hidden="1" outlineLevel="1" x14ac:dyDescent="0.25">
      <c r="C170" s="319">
        <f>баланс!$B$106</f>
        <v>0.3350999999997839</v>
      </c>
    </row>
    <row r="171" spans="1:3" hidden="1" outlineLevel="1" x14ac:dyDescent="0.25">
      <c r="C171" s="319">
        <f>баланс!$B$107</f>
        <v>-0.50871000000006461</v>
      </c>
    </row>
    <row r="172" spans="1:3" hidden="1" outlineLevel="1" x14ac:dyDescent="0.25">
      <c r="C172" s="319">
        <f>баланс!$B$108</f>
        <v>4.5910400000000209</v>
      </c>
    </row>
    <row r="173" spans="1:3" hidden="1" outlineLevel="1" x14ac:dyDescent="0.25">
      <c r="C173" s="319">
        <f>баланс!$B$109</f>
        <v>-0.16479400000014266</v>
      </c>
    </row>
    <row r="174" spans="1:3" x14ac:dyDescent="0.25">
      <c r="A174" s="99" t="s">
        <v>99</v>
      </c>
      <c r="C174" s="319">
        <f>SUM(C164:C173)</f>
        <v>0.3011800123268813</v>
      </c>
    </row>
    <row r="175" spans="1:3" hidden="1" outlineLevel="1" x14ac:dyDescent="0.25">
      <c r="B175" s="99" t="s">
        <v>1375</v>
      </c>
      <c r="C175" s="319">
        <f>баланс!$B$110</f>
        <v>-0.21187000000003309</v>
      </c>
    </row>
    <row r="176" spans="1:3" hidden="1" outlineLevel="1" x14ac:dyDescent="0.25">
      <c r="C176" s="319">
        <f>баланс!$B$111</f>
        <v>0.32127999999994472</v>
      </c>
    </row>
    <row r="177" spans="1:3" hidden="1" outlineLevel="1" x14ac:dyDescent="0.25">
      <c r="C177" s="319">
        <f>баланс!$B$112</f>
        <v>0.14413750000005621</v>
      </c>
    </row>
    <row r="178" spans="1:3" x14ac:dyDescent="0.25">
      <c r="A178" s="99" t="s">
        <v>101</v>
      </c>
      <c r="C178" s="319">
        <f>SUM(C175:C177)</f>
        <v>0.25354749999996784</v>
      </c>
    </row>
    <row r="179" spans="1:3" hidden="1" outlineLevel="1" x14ac:dyDescent="0.25">
      <c r="B179" s="99" t="s">
        <v>1375</v>
      </c>
      <c r="C179" s="319">
        <f>баланс!$B$113</f>
        <v>0.23824000000013257</v>
      </c>
    </row>
    <row r="180" spans="1:3" x14ac:dyDescent="0.25">
      <c r="A180" s="99" t="s">
        <v>103</v>
      </c>
      <c r="C180" s="319">
        <f>SUM(C179)</f>
        <v>0.23824000000013257</v>
      </c>
    </row>
    <row r="181" spans="1:3" hidden="1" outlineLevel="1" x14ac:dyDescent="0.25">
      <c r="B181" s="99" t="s">
        <v>1375</v>
      </c>
      <c r="C181" s="319">
        <f>баланс!$B$114</f>
        <v>-0.24820000000011078</v>
      </c>
    </row>
    <row r="182" spans="1:3" x14ac:dyDescent="0.25">
      <c r="A182" s="99" t="s">
        <v>104</v>
      </c>
      <c r="C182" s="319">
        <f>SUM(C181)</f>
        <v>-0.24820000000011078</v>
      </c>
    </row>
    <row r="183" spans="1:3" hidden="1" outlineLevel="1" x14ac:dyDescent="0.25">
      <c r="B183" s="99" t="s">
        <v>1375</v>
      </c>
      <c r="C183" s="319">
        <f>баланс!$B$115</f>
        <v>-1.0719999999992069E-2</v>
      </c>
    </row>
    <row r="184" spans="1:3" x14ac:dyDescent="0.25">
      <c r="A184" s="99" t="s">
        <v>106</v>
      </c>
      <c r="C184" s="319">
        <f>SUM(C183)</f>
        <v>-1.0719999999992069E-2</v>
      </c>
    </row>
    <row r="185" spans="1:3" hidden="1" outlineLevel="1" x14ac:dyDescent="0.25">
      <c r="B185" s="99" t="s">
        <v>1375</v>
      </c>
      <c r="C185" s="319">
        <f>баланс!$B$116</f>
        <v>0.4932973791819677</v>
      </c>
    </row>
    <row r="186" spans="1:3" x14ac:dyDescent="0.25">
      <c r="A186" s="99" t="s">
        <v>107</v>
      </c>
      <c r="C186" s="319">
        <f>SUM(C185)</f>
        <v>0.4932973791819677</v>
      </c>
    </row>
    <row r="187" spans="1:3" hidden="1" outlineLevel="1" x14ac:dyDescent="0.25">
      <c r="B187" s="99" t="s">
        <v>1375</v>
      </c>
      <c r="C187" s="319">
        <f>баланс!$B$117</f>
        <v>-3.8399999999910506E-2</v>
      </c>
    </row>
    <row r="188" spans="1:3" x14ac:dyDescent="0.25">
      <c r="A188" s="99" t="s">
        <v>109</v>
      </c>
      <c r="C188" s="319">
        <f>SUM(C187)</f>
        <v>-3.8399999999910506E-2</v>
      </c>
    </row>
    <row r="189" spans="1:3" hidden="1" outlineLevel="1" x14ac:dyDescent="0.25">
      <c r="B189" s="99" t="s">
        <v>1375</v>
      </c>
      <c r="C189" s="319">
        <f>баланс!$B$118</f>
        <v>-0.17650000000003274</v>
      </c>
    </row>
    <row r="190" spans="1:3" x14ac:dyDescent="0.25">
      <c r="A190" s="99" t="s">
        <v>110</v>
      </c>
      <c r="C190" s="319">
        <f>SUM(C189)</f>
        <v>-0.17650000000003274</v>
      </c>
    </row>
    <row r="191" spans="1:3" hidden="1" outlineLevel="1" x14ac:dyDescent="0.25">
      <c r="B191" s="99" t="s">
        <v>1375</v>
      </c>
      <c r="C191" s="319">
        <f>баланс!$B$119</f>
        <v>-0.59049999999967895</v>
      </c>
    </row>
    <row r="192" spans="1:3" x14ac:dyDescent="0.25">
      <c r="A192" s="99" t="s">
        <v>111</v>
      </c>
      <c r="C192" s="319">
        <f>SUM(C191)</f>
        <v>-0.59049999999967895</v>
      </c>
    </row>
    <row r="193" spans="1:3" hidden="1" outlineLevel="1" x14ac:dyDescent="0.25">
      <c r="B193" s="99" t="s">
        <v>1375</v>
      </c>
      <c r="C193" s="319">
        <f>баланс!$B$120</f>
        <v>-0.99695473459337336</v>
      </c>
    </row>
    <row r="194" spans="1:3" hidden="1" outlineLevel="1" x14ac:dyDescent="0.25">
      <c r="C194" s="319">
        <f>баланс!$B$121</f>
        <v>8.6400000000026012E-2</v>
      </c>
    </row>
    <row r="195" spans="1:3" hidden="1" outlineLevel="1" x14ac:dyDescent="0.25">
      <c r="C195" s="319">
        <f>баланс!$B$122</f>
        <v>0.37938874999986183</v>
      </c>
    </row>
    <row r="196" spans="1:3" hidden="1" outlineLevel="1" x14ac:dyDescent="0.25">
      <c r="C196" s="319">
        <f>баланс!$B$123</f>
        <v>-0.12927799999999934</v>
      </c>
    </row>
    <row r="197" spans="1:3" hidden="1" outlineLevel="1" x14ac:dyDescent="0.25">
      <c r="C197" s="319">
        <f>баланс!$B$124</f>
        <v>-4.9218000000109896E-2</v>
      </c>
    </row>
    <row r="198" spans="1:3" hidden="1" outlineLevel="1" x14ac:dyDescent="0.25">
      <c r="C198" s="319">
        <f>баланс!$B$125</f>
        <v>0.52700750000008156</v>
      </c>
    </row>
    <row r="199" spans="1:3" hidden="1" outlineLevel="1" x14ac:dyDescent="0.25">
      <c r="C199" s="319">
        <f>баланс!$B$126</f>
        <v>-0.14235000000007858</v>
      </c>
    </row>
    <row r="200" spans="1:3" x14ac:dyDescent="0.25">
      <c r="A200" s="99" t="s">
        <v>113</v>
      </c>
      <c r="C200" s="319">
        <f>SUM(C193:C199)</f>
        <v>-0.32500448459359177</v>
      </c>
    </row>
    <row r="201" spans="1:3" hidden="1" outlineLevel="1" x14ac:dyDescent="0.25">
      <c r="B201" s="99" t="s">
        <v>1375</v>
      </c>
      <c r="C201" s="319">
        <f>баланс!$B$127</f>
        <v>-0.35869999999994207</v>
      </c>
    </row>
    <row r="202" spans="1:3" x14ac:dyDescent="0.25">
      <c r="A202" s="99" t="s">
        <v>115</v>
      </c>
      <c r="C202" s="319">
        <f>SUM(C201)</f>
        <v>-0.35869999999994207</v>
      </c>
    </row>
    <row r="203" spans="1:3" hidden="1" outlineLevel="1" x14ac:dyDescent="0.25">
      <c r="B203" s="99" t="s">
        <v>1375</v>
      </c>
      <c r="C203" s="319">
        <f>баланс!$B$128</f>
        <v>0.22897000000011758</v>
      </c>
    </row>
    <row r="204" spans="1:3" hidden="1" outlineLevel="1" x14ac:dyDescent="0.25">
      <c r="C204" s="319">
        <f>баланс!$B$129</f>
        <v>-0.4182999999999879</v>
      </c>
    </row>
    <row r="205" spans="1:3" hidden="1" outlineLevel="1" x14ac:dyDescent="0.25">
      <c r="C205" s="319">
        <f>баланс!$B$130</f>
        <v>-0.29755500000004531</v>
      </c>
    </row>
    <row r="206" spans="1:3" hidden="1" outlineLevel="1" x14ac:dyDescent="0.25">
      <c r="C206" s="319">
        <f>баланс!$B$131</f>
        <v>-0.38643999999999323</v>
      </c>
    </row>
    <row r="207" spans="1:3" x14ac:dyDescent="0.25">
      <c r="A207" s="99" t="s">
        <v>116</v>
      </c>
      <c r="C207" s="319">
        <f>SUM(C203:C206)</f>
        <v>-0.87332499999990887</v>
      </c>
    </row>
    <row r="208" spans="1:3" hidden="1" outlineLevel="1" x14ac:dyDescent="0.25">
      <c r="B208" s="99" t="s">
        <v>1375</v>
      </c>
      <c r="C208" s="319">
        <f>баланс!$B$132</f>
        <v>0.36670000000003711</v>
      </c>
    </row>
    <row r="209" spans="1:3" x14ac:dyDescent="0.25">
      <c r="A209" s="99" t="s">
        <v>118</v>
      </c>
      <c r="C209" s="319">
        <f>SUM(C208)</f>
        <v>0.36670000000003711</v>
      </c>
    </row>
    <row r="210" spans="1:3" hidden="1" outlineLevel="1" x14ac:dyDescent="0.25">
      <c r="B210" s="99" t="s">
        <v>1375</v>
      </c>
      <c r="C210" s="319">
        <f>баланс!$B$133</f>
        <v>0</v>
      </c>
    </row>
    <row r="211" spans="1:3" x14ac:dyDescent="0.25">
      <c r="A211" s="99" t="s">
        <v>120</v>
      </c>
      <c r="C211" s="319">
        <f>SUM(C210)</f>
        <v>0</v>
      </c>
    </row>
    <row r="212" spans="1:3" hidden="1" outlineLevel="1" x14ac:dyDescent="0.25">
      <c r="B212" s="99" t="s">
        <v>1375</v>
      </c>
      <c r="C212" s="319">
        <f>баланс!$B$134</f>
        <v>6.5620952029520367</v>
      </c>
    </row>
    <row r="213" spans="1:3" x14ac:dyDescent="0.25">
      <c r="A213" s="99" t="s">
        <v>121</v>
      </c>
      <c r="C213" s="319">
        <f>SUM(C212)</f>
        <v>6.5620952029520367</v>
      </c>
    </row>
    <row r="214" spans="1:3" hidden="1" outlineLevel="1" x14ac:dyDescent="0.25">
      <c r="B214" s="99" t="s">
        <v>1375</v>
      </c>
      <c r="C214" s="319">
        <f>баланс!$B$135</f>
        <v>2.027686988847563</v>
      </c>
    </row>
    <row r="215" spans="1:3" x14ac:dyDescent="0.25">
      <c r="A215" s="99" t="s">
        <v>123</v>
      </c>
      <c r="C215" s="319">
        <f>SUM(C214)</f>
        <v>2.027686988847563</v>
      </c>
    </row>
    <row r="216" spans="1:3" hidden="1" outlineLevel="1" x14ac:dyDescent="0.25">
      <c r="B216" s="99" t="s">
        <v>1375</v>
      </c>
      <c r="C216" s="319">
        <f>баланс!$B$136</f>
        <v>0.65476843870538914</v>
      </c>
    </row>
    <row r="217" spans="1:3" x14ac:dyDescent="0.25">
      <c r="A217" s="99" t="s">
        <v>124</v>
      </c>
      <c r="C217" s="319">
        <f>SUM(C216)</f>
        <v>0.65476843870538914</v>
      </c>
    </row>
    <row r="218" spans="1:3" hidden="1" outlineLevel="1" x14ac:dyDescent="0.25">
      <c r="B218" s="99" t="s">
        <v>1375</v>
      </c>
      <c r="C218" s="319">
        <f>баланс!$B$137</f>
        <v>0.39745999999968262</v>
      </c>
    </row>
    <row r="219" spans="1:3" hidden="1" outlineLevel="1" x14ac:dyDescent="0.25">
      <c r="C219" s="319">
        <f>баланс!$B$138</f>
        <v>-2.5176054999997177</v>
      </c>
    </row>
    <row r="220" spans="1:3" x14ac:dyDescent="0.25">
      <c r="A220" s="99" t="s">
        <v>126</v>
      </c>
      <c r="C220" s="319">
        <f>SUM(C218:C219)</f>
        <v>-2.1201455000000351</v>
      </c>
    </row>
    <row r="221" spans="1:3" hidden="1" outlineLevel="1" x14ac:dyDescent="0.25">
      <c r="B221" s="99" t="s">
        <v>1375</v>
      </c>
      <c r="C221" s="319">
        <f>баланс!$B$139</f>
        <v>-9.3000000006000505E-3</v>
      </c>
    </row>
    <row r="222" spans="1:3" hidden="1" outlineLevel="1" x14ac:dyDescent="0.25">
      <c r="C222" s="319">
        <f>баланс!$B$140</f>
        <v>0.41586699999993471</v>
      </c>
    </row>
    <row r="223" spans="1:3" x14ac:dyDescent="0.25">
      <c r="A223" s="99" t="s">
        <v>128</v>
      </c>
      <c r="C223" s="319">
        <f>SUM(C221:C222)</f>
        <v>0.40656699999933466</v>
      </c>
    </row>
    <row r="224" spans="1:3" hidden="1" outlineLevel="1" x14ac:dyDescent="0.25">
      <c r="B224" s="99" t="s">
        <v>1375</v>
      </c>
      <c r="C224" s="319">
        <f>баланс!$B$141</f>
        <v>0.10172406639003384</v>
      </c>
    </row>
    <row r="225" spans="1:3" x14ac:dyDescent="0.25">
      <c r="A225" s="99" t="s">
        <v>130</v>
      </c>
      <c r="C225" s="319">
        <f>SUM(C224)</f>
        <v>0.10172406639003384</v>
      </c>
    </row>
    <row r="226" spans="1:3" hidden="1" outlineLevel="1" x14ac:dyDescent="0.25">
      <c r="B226" s="99" t="s">
        <v>1375</v>
      </c>
      <c r="C226" s="319">
        <f>баланс!$B$142</f>
        <v>6.9319097079392122</v>
      </c>
    </row>
    <row r="227" spans="1:3" x14ac:dyDescent="0.25">
      <c r="A227" s="99" t="s">
        <v>131</v>
      </c>
      <c r="C227" s="319">
        <f>SUM(C226)</f>
        <v>6.9319097079392122</v>
      </c>
    </row>
    <row r="228" spans="1:3" hidden="1" outlineLevel="1" x14ac:dyDescent="0.25">
      <c r="B228" s="99" t="s">
        <v>1375</v>
      </c>
      <c r="C228" s="319">
        <f>баланс!$B$143</f>
        <v>-0.91240000000004784</v>
      </c>
    </row>
    <row r="229" spans="1:3" hidden="1" outlineLevel="1" x14ac:dyDescent="0.25">
      <c r="C229" s="319">
        <f>баланс!$B$144</f>
        <v>0.16546000000005279</v>
      </c>
    </row>
    <row r="230" spans="1:3" hidden="1" outlineLevel="1" x14ac:dyDescent="0.25">
      <c r="C230" s="319">
        <f>баланс!$B$145</f>
        <v>-0.17501519999973425</v>
      </c>
    </row>
    <row r="231" spans="1:3" hidden="1" outlineLevel="1" x14ac:dyDescent="0.25">
      <c r="C231" s="319">
        <f>баланс!$B$146</f>
        <v>0.20297049999999217</v>
      </c>
    </row>
    <row r="232" spans="1:3" x14ac:dyDescent="0.25">
      <c r="A232" s="99" t="s">
        <v>132</v>
      </c>
      <c r="C232" s="319">
        <f>SUM(C228:C231)</f>
        <v>-0.71898469999973713</v>
      </c>
    </row>
    <row r="233" spans="1:3" hidden="1" outlineLevel="1" x14ac:dyDescent="0.25">
      <c r="B233" s="99" t="s">
        <v>1375</v>
      </c>
      <c r="C233" s="319">
        <f>баланс!$B$147</f>
        <v>-0.23659999999995307</v>
      </c>
    </row>
    <row r="234" spans="1:3" hidden="1" outlineLevel="1" x14ac:dyDescent="0.25">
      <c r="C234" s="319">
        <f>баланс!$B$148</f>
        <v>-0.45939999999995962</v>
      </c>
    </row>
    <row r="235" spans="1:3" hidden="1" outlineLevel="1" x14ac:dyDescent="0.25">
      <c r="C235" s="319">
        <f>баланс!$B$149</f>
        <v>0.40852499999982683</v>
      </c>
    </row>
    <row r="236" spans="1:3" hidden="1" outlineLevel="1" x14ac:dyDescent="0.25">
      <c r="C236" s="319">
        <f>баланс!$B$150</f>
        <v>-8.8115337499630186E-2</v>
      </c>
    </row>
    <row r="237" spans="1:3" hidden="1" outlineLevel="1" x14ac:dyDescent="0.25">
      <c r="C237" s="319">
        <f>баланс!$B$151</f>
        <v>-0.49756000000002132</v>
      </c>
    </row>
    <row r="238" spans="1:3" hidden="1" outlineLevel="1" x14ac:dyDescent="0.25">
      <c r="C238" s="319">
        <f>баланс!$B$152</f>
        <v>-0.47496000000001004</v>
      </c>
    </row>
    <row r="239" spans="1:3" hidden="1" outlineLevel="1" x14ac:dyDescent="0.25">
      <c r="C239" s="319">
        <f>баланс!$B$153</f>
        <v>0.23856200000000172</v>
      </c>
    </row>
    <row r="240" spans="1:3" hidden="1" outlineLevel="1" x14ac:dyDescent="0.25">
      <c r="C240" s="319">
        <f>баланс!$B$154</f>
        <v>0.37085000000024593</v>
      </c>
    </row>
    <row r="241" spans="1:3" hidden="1" outlineLevel="1" x14ac:dyDescent="0.25">
      <c r="C241" s="319">
        <f>баланс!$B$155</f>
        <v>1.0482680000000073</v>
      </c>
    </row>
    <row r="242" spans="1:3" x14ac:dyDescent="0.25">
      <c r="A242" s="99" t="s">
        <v>134</v>
      </c>
      <c r="C242" s="319">
        <f>SUM(C233:C241)</f>
        <v>0.30956966250050755</v>
      </c>
    </row>
    <row r="243" spans="1:3" hidden="1" outlineLevel="1" x14ac:dyDescent="0.25">
      <c r="B243" s="99" t="s">
        <v>1375</v>
      </c>
      <c r="C243" s="319">
        <f>баланс!$B$156</f>
        <v>-0.34239999999977044</v>
      </c>
    </row>
    <row r="244" spans="1:3" x14ac:dyDescent="0.25">
      <c r="A244" s="99" t="s">
        <v>135</v>
      </c>
      <c r="C244" s="319">
        <f>SUM(C243)</f>
        <v>-0.34239999999977044</v>
      </c>
    </row>
    <row r="245" spans="1:3" hidden="1" outlineLevel="1" x14ac:dyDescent="0.25">
      <c r="B245" s="99" t="s">
        <v>1375</v>
      </c>
      <c r="C245" s="319">
        <f>баланс!$B$157</f>
        <v>-3.8400000000251566E-3</v>
      </c>
    </row>
    <row r="246" spans="1:3" x14ac:dyDescent="0.25">
      <c r="A246" s="99" t="s">
        <v>137</v>
      </c>
      <c r="C246" s="319">
        <f>SUM(C245)</f>
        <v>-3.8400000000251566E-3</v>
      </c>
    </row>
    <row r="247" spans="1:3" hidden="1" outlineLevel="1" x14ac:dyDescent="0.25">
      <c r="B247" s="99" t="s">
        <v>1375</v>
      </c>
      <c r="C247" s="319">
        <f>баланс!$B$158</f>
        <v>9.1367439114391118</v>
      </c>
    </row>
    <row r="248" spans="1:3" x14ac:dyDescent="0.25">
      <c r="A248" s="99" t="s">
        <v>138</v>
      </c>
      <c r="C248" s="319">
        <f>SUM(C247)</f>
        <v>9.1367439114391118</v>
      </c>
    </row>
    <row r="249" spans="1:3" hidden="1" outlineLevel="1" x14ac:dyDescent="0.25">
      <c r="B249" s="99" t="s">
        <v>1375</v>
      </c>
      <c r="C249" s="319">
        <f>баланс!$B$159</f>
        <v>0.37560000000007676</v>
      </c>
    </row>
    <row r="250" spans="1:3" x14ac:dyDescent="0.25">
      <c r="A250" s="99" t="s">
        <v>139</v>
      </c>
      <c r="C250" s="319">
        <f>SUM(C249)</f>
        <v>0.37560000000007676</v>
      </c>
    </row>
    <row r="251" spans="1:3" hidden="1" outlineLevel="1" x14ac:dyDescent="0.25">
      <c r="B251" s="99" t="s">
        <v>1375</v>
      </c>
      <c r="C251" s="319">
        <f>баланс!$B$160</f>
        <v>-0.28539999590230991</v>
      </c>
    </row>
    <row r="252" spans="1:3" x14ac:dyDescent="0.25">
      <c r="A252" s="99" t="s">
        <v>140</v>
      </c>
      <c r="C252" s="319">
        <f>SUM(C251)</f>
        <v>-0.28539999590230991</v>
      </c>
    </row>
    <row r="253" spans="1:3" hidden="1" outlineLevel="1" x14ac:dyDescent="0.25">
      <c r="B253" s="99" t="s">
        <v>1375</v>
      </c>
      <c r="C253" s="319">
        <f>баланс!$B$161</f>
        <v>0.27408328358202994</v>
      </c>
    </row>
    <row r="254" spans="1:3" x14ac:dyDescent="0.25">
      <c r="A254" s="99" t="s">
        <v>142</v>
      </c>
      <c r="C254" s="319">
        <f>SUM(C253)</f>
        <v>0.27408328358202994</v>
      </c>
    </row>
    <row r="255" spans="1:3" hidden="1" outlineLevel="1" x14ac:dyDescent="0.25">
      <c r="B255" s="99" t="s">
        <v>1375</v>
      </c>
      <c r="C255" s="319">
        <f>баланс!$B$162</f>
        <v>0.35928000000001248</v>
      </c>
    </row>
    <row r="256" spans="1:3" x14ac:dyDescent="0.25">
      <c r="A256" s="99" t="s">
        <v>144</v>
      </c>
      <c r="C256" s="319">
        <f>SUM(C255)</f>
        <v>0.35928000000001248</v>
      </c>
    </row>
    <row r="257" spans="1:3" hidden="1" outlineLevel="1" x14ac:dyDescent="0.25">
      <c r="B257" s="99" t="s">
        <v>1375</v>
      </c>
      <c r="C257" s="319">
        <f>баланс!$B$163</f>
        <v>-2.3320000000012442E-2</v>
      </c>
    </row>
    <row r="258" spans="1:3" x14ac:dyDescent="0.25">
      <c r="A258" s="99" t="s">
        <v>145</v>
      </c>
      <c r="C258" s="319">
        <f>SUM(C257)</f>
        <v>-2.3320000000012442E-2</v>
      </c>
    </row>
    <row r="259" spans="1:3" hidden="1" outlineLevel="1" x14ac:dyDescent="0.25">
      <c r="B259" s="99" t="s">
        <v>1375</v>
      </c>
      <c r="C259" s="319">
        <f>баланс!$B$164</f>
        <v>-0.41739450000000033</v>
      </c>
    </row>
    <row r="260" spans="1:3" x14ac:dyDescent="0.25">
      <c r="A260" s="99" t="s">
        <v>1344</v>
      </c>
      <c r="C260" s="319">
        <f>SUM(C259)</f>
        <v>-0.41739450000000033</v>
      </c>
    </row>
    <row r="261" spans="1:3" hidden="1" outlineLevel="1" x14ac:dyDescent="0.25">
      <c r="B261" s="99" t="s">
        <v>1375</v>
      </c>
      <c r="C261" s="319">
        <f>баланс!$B$165</f>
        <v>0.28308111871763231</v>
      </c>
    </row>
    <row r="262" spans="1:3" hidden="1" outlineLevel="1" x14ac:dyDescent="0.25">
      <c r="C262" s="319">
        <f>баланс!$B$166</f>
        <v>-2.4112500000228465E-2</v>
      </c>
    </row>
    <row r="263" spans="1:3" x14ac:dyDescent="0.25">
      <c r="A263" s="99" t="s">
        <v>146</v>
      </c>
      <c r="C263" s="319">
        <f>SUM(C261:C262)</f>
        <v>0.25896861871740384</v>
      </c>
    </row>
    <row r="264" spans="1:3" hidden="1" outlineLevel="1" x14ac:dyDescent="0.25">
      <c r="B264" s="99" t="s">
        <v>1375</v>
      </c>
      <c r="C264" s="319">
        <f>баланс!$B$167</f>
        <v>33.057609999999841</v>
      </c>
    </row>
    <row r="265" spans="1:3" x14ac:dyDescent="0.25">
      <c r="A265" s="99" t="s">
        <v>148</v>
      </c>
      <c r="C265" s="319">
        <f>SUM(C264)</f>
        <v>33.057609999999841</v>
      </c>
    </row>
    <row r="266" spans="1:3" hidden="1" outlineLevel="1" x14ac:dyDescent="0.25">
      <c r="B266" s="99" t="s">
        <v>1375</v>
      </c>
      <c r="C266" s="319">
        <f>баланс!$B$168</f>
        <v>8.2025644218731486E-2</v>
      </c>
    </row>
    <row r="267" spans="1:3" hidden="1" outlineLevel="1" x14ac:dyDescent="0.25">
      <c r="C267" s="319">
        <f>баланс!$B$169</f>
        <v>-8.8115337499630186E-2</v>
      </c>
    </row>
    <row r="268" spans="1:3" x14ac:dyDescent="0.25">
      <c r="A268" s="99" t="s">
        <v>150</v>
      </c>
      <c r="C268" s="319">
        <f>SUM(C266:C267)</f>
        <v>-6.0896932808987003E-3</v>
      </c>
    </row>
    <row r="269" spans="1:3" hidden="1" outlineLevel="1" x14ac:dyDescent="0.25">
      <c r="B269" s="99" t="s">
        <v>1375</v>
      </c>
      <c r="C269" s="319">
        <f>баланс!$B$170</f>
        <v>11.680638989447544</v>
      </c>
    </row>
    <row r="270" spans="1:3" x14ac:dyDescent="0.25">
      <c r="A270" s="99" t="s">
        <v>152</v>
      </c>
      <c r="C270" s="319">
        <f>SUM(C269)</f>
        <v>11.680638989447544</v>
      </c>
    </row>
    <row r="271" spans="1:3" hidden="1" outlineLevel="1" x14ac:dyDescent="0.25">
      <c r="B271" s="99" t="s">
        <v>1375</v>
      </c>
      <c r="C271" s="319">
        <f>баланс!$B$171</f>
        <v>-0.66515999999990072</v>
      </c>
    </row>
    <row r="272" spans="1:3" x14ac:dyDescent="0.25">
      <c r="A272" s="99" t="s">
        <v>154</v>
      </c>
      <c r="C272" s="319">
        <f>SUM(C271)</f>
        <v>-0.66515999999990072</v>
      </c>
    </row>
    <row r="273" spans="1:3" hidden="1" outlineLevel="1" x14ac:dyDescent="0.25">
      <c r="B273" s="99" t="s">
        <v>1375</v>
      </c>
      <c r="C273" s="319">
        <f>баланс!$B$172</f>
        <v>-4.8575910236309028E-2</v>
      </c>
    </row>
    <row r="274" spans="1:3" x14ac:dyDescent="0.25">
      <c r="A274" s="99" t="s">
        <v>156</v>
      </c>
      <c r="C274" s="319">
        <f>SUM(C273)</f>
        <v>-4.8575910236309028E-2</v>
      </c>
    </row>
    <row r="275" spans="1:3" hidden="1" outlineLevel="1" x14ac:dyDescent="0.25">
      <c r="B275" s="99" t="s">
        <v>1375</v>
      </c>
      <c r="C275" s="319">
        <f>баланс!$B$173</f>
        <v>0.55199999999990723</v>
      </c>
    </row>
    <row r="276" spans="1:3" x14ac:dyDescent="0.25">
      <c r="A276" s="99" t="s">
        <v>158</v>
      </c>
      <c r="C276" s="319">
        <f>SUM(C275)</f>
        <v>0.55199999999990723</v>
      </c>
    </row>
    <row r="277" spans="1:3" hidden="1" outlineLevel="1" x14ac:dyDescent="0.25">
      <c r="B277" s="99" t="s">
        <v>1375</v>
      </c>
      <c r="C277" s="319">
        <f>баланс!$B$174</f>
        <v>-0.41880000000003292</v>
      </c>
    </row>
    <row r="278" spans="1:3" x14ac:dyDescent="0.25">
      <c r="A278" s="99" t="s">
        <v>160</v>
      </c>
      <c r="C278" s="319">
        <f>SUM(C277)</f>
        <v>-0.41880000000003292</v>
      </c>
    </row>
    <row r="279" spans="1:3" hidden="1" outlineLevel="1" x14ac:dyDescent="0.25">
      <c r="B279" s="99" t="s">
        <v>1375</v>
      </c>
      <c r="C279" s="319">
        <f>баланс!$B$175</f>
        <v>-2.1400000000085129E-2</v>
      </c>
    </row>
    <row r="280" spans="1:3" x14ac:dyDescent="0.25">
      <c r="A280" s="99" t="s">
        <v>161</v>
      </c>
      <c r="C280" s="319">
        <f>SUM(C279)</f>
        <v>-2.1400000000085129E-2</v>
      </c>
    </row>
    <row r="281" spans="1:3" hidden="1" outlineLevel="1" x14ac:dyDescent="0.25">
      <c r="B281" s="99" t="s">
        <v>1375</v>
      </c>
      <c r="C281" s="319">
        <f>баланс!$B$176</f>
        <v>-0.39239000000009128</v>
      </c>
    </row>
    <row r="282" spans="1:3" x14ac:dyDescent="0.25">
      <c r="A282" s="99" t="s">
        <v>1346</v>
      </c>
      <c r="C282" s="319">
        <f>SUM(C281)</f>
        <v>-0.39239000000009128</v>
      </c>
    </row>
    <row r="283" spans="1:3" hidden="1" outlineLevel="1" x14ac:dyDescent="0.25">
      <c r="B283" s="99" t="s">
        <v>1375</v>
      </c>
      <c r="C283" s="319">
        <f>баланс!$B$177</f>
        <v>1.4292199999999866</v>
      </c>
    </row>
    <row r="284" spans="1:3" hidden="1" outlineLevel="1" x14ac:dyDescent="0.25">
      <c r="C284" s="319">
        <f>баланс!$B$178</f>
        <v>0.27120000000002165</v>
      </c>
    </row>
    <row r="285" spans="1:3" x14ac:dyDescent="0.25">
      <c r="A285" s="99" t="s">
        <v>163</v>
      </c>
      <c r="C285" s="319">
        <f>SUM(C283:C284)</f>
        <v>1.7004200000000083</v>
      </c>
    </row>
    <row r="286" spans="1:3" hidden="1" outlineLevel="1" x14ac:dyDescent="0.25">
      <c r="B286" s="99" t="s">
        <v>1375</v>
      </c>
      <c r="C286" s="319">
        <f>баланс!$B$179</f>
        <v>0.56514221828558675</v>
      </c>
    </row>
    <row r="287" spans="1:3" x14ac:dyDescent="0.25">
      <c r="A287" s="99" t="s">
        <v>164</v>
      </c>
      <c r="C287" s="319">
        <f>SUM(C286)</f>
        <v>0.56514221828558675</v>
      </c>
    </row>
    <row r="288" spans="1:3" hidden="1" outlineLevel="1" x14ac:dyDescent="0.25">
      <c r="B288" s="99" t="s">
        <v>1375</v>
      </c>
      <c r="C288" s="319">
        <f>баланс!$B$180</f>
        <v>0.1393999999999096</v>
      </c>
    </row>
    <row r="289" spans="1:3" x14ac:dyDescent="0.25">
      <c r="A289" s="99" t="s">
        <v>166</v>
      </c>
      <c r="C289" s="319">
        <f>SUM(C288)</f>
        <v>0.1393999999999096</v>
      </c>
    </row>
    <row r="290" spans="1:3" hidden="1" outlineLevel="1" x14ac:dyDescent="0.25">
      <c r="B290" s="99" t="s">
        <v>1375</v>
      </c>
      <c r="C290" s="319">
        <f>баланс!$B$181</f>
        <v>-0.25171999999940908</v>
      </c>
    </row>
    <row r="291" spans="1:3" x14ac:dyDescent="0.25">
      <c r="A291" s="99" t="s">
        <v>168</v>
      </c>
      <c r="C291" s="319">
        <f>SUM(C290)</f>
        <v>-0.25171999999940908</v>
      </c>
    </row>
    <row r="292" spans="1:3" hidden="1" outlineLevel="1" x14ac:dyDescent="0.25">
      <c r="B292" s="99" t="s">
        <v>1375</v>
      </c>
      <c r="C292" s="319">
        <f>баланс!$B$182</f>
        <v>0.51679999999987558</v>
      </c>
    </row>
    <row r="293" spans="1:3" hidden="1" outlineLevel="1" x14ac:dyDescent="0.25">
      <c r="C293" s="319">
        <f>баланс!$B$183</f>
        <v>7.4859999999944193E-2</v>
      </c>
    </row>
    <row r="294" spans="1:3" hidden="1" outlineLevel="1" x14ac:dyDescent="0.25">
      <c r="C294" s="319">
        <f>баланс!$B$184</f>
        <v>-0.66304600000006531</v>
      </c>
    </row>
    <row r="295" spans="1:3" x14ac:dyDescent="0.25">
      <c r="A295" s="99" t="s">
        <v>170</v>
      </c>
      <c r="C295" s="319">
        <f>SUM(C292:C294)</f>
        <v>-7.1386000000245531E-2</v>
      </c>
    </row>
    <row r="296" spans="1:3" hidden="1" outlineLevel="1" x14ac:dyDescent="0.25">
      <c r="B296" s="99" t="s">
        <v>1375</v>
      </c>
      <c r="C296" s="319">
        <f>баланс!$B$185</f>
        <v>-0.19245999999986907</v>
      </c>
    </row>
    <row r="297" spans="1:3" hidden="1" outlineLevel="1" x14ac:dyDescent="0.25">
      <c r="C297" s="319">
        <f>баланс!$B$186</f>
        <v>-5.5060000000139553E-2</v>
      </c>
    </row>
    <row r="298" spans="1:3" x14ac:dyDescent="0.25">
      <c r="A298" s="99" t="s">
        <v>172</v>
      </c>
      <c r="C298" s="319">
        <f>SUM(C296:C297)</f>
        <v>-0.24752000000000862</v>
      </c>
    </row>
    <row r="299" spans="1:3" hidden="1" outlineLevel="1" x14ac:dyDescent="0.25">
      <c r="B299" s="99" t="s">
        <v>1375</v>
      </c>
      <c r="C299" s="319">
        <f>баланс!$B$187</f>
        <v>67.59680000000003</v>
      </c>
    </row>
    <row r="300" spans="1:3" x14ac:dyDescent="0.25">
      <c r="A300" s="99" t="s">
        <v>174</v>
      </c>
      <c r="C300" s="319">
        <f>SUM(C299)</f>
        <v>67.59680000000003</v>
      </c>
    </row>
    <row r="301" spans="1:3" hidden="1" outlineLevel="1" x14ac:dyDescent="0.25">
      <c r="B301" s="99" t="s">
        <v>1375</v>
      </c>
      <c r="C301" s="319">
        <f>баланс!$B$188</f>
        <v>18.380139999999756</v>
      </c>
    </row>
    <row r="302" spans="1:3" x14ac:dyDescent="0.25">
      <c r="A302" s="99" t="s">
        <v>175</v>
      </c>
      <c r="C302" s="319">
        <f>SUM(C301)</f>
        <v>18.380139999999756</v>
      </c>
    </row>
    <row r="303" spans="1:3" hidden="1" outlineLevel="1" x14ac:dyDescent="0.25">
      <c r="B303" s="99" t="s">
        <v>1375</v>
      </c>
      <c r="C303" s="319">
        <f>баланс!$B$189</f>
        <v>0.13200000000006185</v>
      </c>
    </row>
    <row r="304" spans="1:3" x14ac:dyDescent="0.25">
      <c r="A304" s="99" t="s">
        <v>177</v>
      </c>
      <c r="C304" s="319">
        <f>SUM(C303)</f>
        <v>0.13200000000006185</v>
      </c>
    </row>
    <row r="305" spans="1:3" hidden="1" outlineLevel="1" x14ac:dyDescent="0.25">
      <c r="B305" s="99" t="s">
        <v>1375</v>
      </c>
      <c r="C305" s="319">
        <f>баланс!$B$190</f>
        <v>-1.4542921452389237</v>
      </c>
    </row>
    <row r="306" spans="1:3" x14ac:dyDescent="0.25">
      <c r="A306" s="99" t="s">
        <v>178</v>
      </c>
      <c r="C306" s="319">
        <f>SUM(C305)</f>
        <v>-1.4542921452389237</v>
      </c>
    </row>
    <row r="307" spans="1:3" hidden="1" outlineLevel="1" x14ac:dyDescent="0.25">
      <c r="B307" s="99" t="s">
        <v>1375</v>
      </c>
      <c r="C307" s="319">
        <f>баланс!$B$191</f>
        <v>1.3579013389119154E-2</v>
      </c>
    </row>
    <row r="308" spans="1:3" x14ac:dyDescent="0.25">
      <c r="A308" s="99" t="s">
        <v>179</v>
      </c>
      <c r="C308" s="319">
        <f>SUM(C307)</f>
        <v>1.3579013389119154E-2</v>
      </c>
    </row>
    <row r="309" spans="1:3" hidden="1" outlineLevel="1" x14ac:dyDescent="0.25">
      <c r="B309" s="99" t="s">
        <v>1375</v>
      </c>
      <c r="C309" s="319">
        <f>баланс!$B$192</f>
        <v>-0.38012712190447928</v>
      </c>
    </row>
    <row r="310" spans="1:3" x14ac:dyDescent="0.25">
      <c r="A310" s="99" t="s">
        <v>181</v>
      </c>
      <c r="C310" s="319">
        <f>SUM(C309)</f>
        <v>-0.38012712190447928</v>
      </c>
    </row>
    <row r="311" spans="1:3" hidden="1" outlineLevel="1" x14ac:dyDescent="0.25">
      <c r="B311" s="99" t="s">
        <v>1375</v>
      </c>
      <c r="C311" s="319">
        <f>баланс!$B$193</f>
        <v>0.36684354243539019</v>
      </c>
    </row>
    <row r="312" spans="1:3" x14ac:dyDescent="0.25">
      <c r="A312" s="99" t="s">
        <v>183</v>
      </c>
      <c r="C312" s="319">
        <f>SUM(C311)</f>
        <v>0.36684354243539019</v>
      </c>
    </row>
    <row r="313" spans="1:3" hidden="1" outlineLevel="1" x14ac:dyDescent="0.25">
      <c r="B313" s="99" t="s">
        <v>1375</v>
      </c>
      <c r="C313" s="319">
        <f>баланс!$B$194</f>
        <v>5.4255364794007619</v>
      </c>
    </row>
    <row r="314" spans="1:3" x14ac:dyDescent="0.25">
      <c r="A314" s="99" t="s">
        <v>184</v>
      </c>
      <c r="C314" s="319">
        <f>SUM(C313)</f>
        <v>5.4255364794007619</v>
      </c>
    </row>
    <row r="315" spans="1:3" hidden="1" outlineLevel="1" x14ac:dyDescent="0.25">
      <c r="B315" s="99" t="s">
        <v>1375</v>
      </c>
      <c r="C315" s="319">
        <f>баланс!$B$195</f>
        <v>0.25081128532008279</v>
      </c>
    </row>
    <row r="316" spans="1:3" x14ac:dyDescent="0.25">
      <c r="A316" s="99" t="s">
        <v>185</v>
      </c>
      <c r="C316" s="319">
        <f>SUM(C315)</f>
        <v>0.25081128532008279</v>
      </c>
    </row>
    <row r="317" spans="1:3" hidden="1" outlineLevel="1" x14ac:dyDescent="0.25">
      <c r="B317" s="99" t="s">
        <v>1375</v>
      </c>
      <c r="C317" s="319">
        <f>баланс!$B$196</f>
        <v>-0.3569199999999455</v>
      </c>
    </row>
    <row r="318" spans="1:3" x14ac:dyDescent="0.25">
      <c r="A318" s="99" t="s">
        <v>187</v>
      </c>
      <c r="C318" s="319">
        <f>SUM(C317)</f>
        <v>-0.3569199999999455</v>
      </c>
    </row>
    <row r="319" spans="1:3" hidden="1" outlineLevel="1" x14ac:dyDescent="0.25">
      <c r="B319" s="99" t="s">
        <v>1375</v>
      </c>
      <c r="C319" s="319">
        <f>баланс!$B$197</f>
        <v>-0.61559999999997217</v>
      </c>
    </row>
    <row r="320" spans="1:3" x14ac:dyDescent="0.25">
      <c r="A320" s="99" t="s">
        <v>189</v>
      </c>
      <c r="C320" s="319">
        <f>SUM(C319)</f>
        <v>-0.61559999999997217</v>
      </c>
    </row>
    <row r="321" spans="1:3" hidden="1" outlineLevel="1" x14ac:dyDescent="0.25">
      <c r="B321" s="99" t="s">
        <v>1375</v>
      </c>
      <c r="C321" s="319">
        <f>баланс!$B$198</f>
        <v>1.8777555555555949</v>
      </c>
    </row>
    <row r="322" spans="1:3" x14ac:dyDescent="0.25">
      <c r="A322" s="99" t="s">
        <v>190</v>
      </c>
      <c r="C322" s="319">
        <f>SUM(C321)</f>
        <v>1.8777555555555949</v>
      </c>
    </row>
    <row r="323" spans="1:3" hidden="1" outlineLevel="1" x14ac:dyDescent="0.25">
      <c r="B323" s="99" t="s">
        <v>1375</v>
      </c>
      <c r="C323" s="319">
        <f>баланс!$B$199</f>
        <v>-1.0878000000001293</v>
      </c>
    </row>
    <row r="324" spans="1:3" hidden="1" outlineLevel="1" x14ac:dyDescent="0.25">
      <c r="C324" s="319">
        <f>баланс!$B$200</f>
        <v>-0.15568000000007487</v>
      </c>
    </row>
    <row r="325" spans="1:3" hidden="1" outlineLevel="1" x14ac:dyDescent="0.25">
      <c r="C325" s="319">
        <f>баланс!$B$201</f>
        <v>1.0179999999991196E-2</v>
      </c>
    </row>
    <row r="326" spans="1:3" x14ac:dyDescent="0.25">
      <c r="A326" s="99" t="s">
        <v>192</v>
      </c>
      <c r="C326" s="319">
        <f>SUM(C323:C325)</f>
        <v>-1.233300000000213</v>
      </c>
    </row>
    <row r="327" spans="1:3" hidden="1" outlineLevel="1" x14ac:dyDescent="0.25">
      <c r="B327" s="99" t="s">
        <v>1375</v>
      </c>
      <c r="C327" s="319">
        <f>баланс!$B$202</f>
        <v>0.44029999999997926</v>
      </c>
    </row>
    <row r="328" spans="1:3" hidden="1" outlineLevel="1" x14ac:dyDescent="0.25">
      <c r="C328" s="319">
        <f>баланс!$B$203</f>
        <v>-0.44697999999999638</v>
      </c>
    </row>
    <row r="329" spans="1:3" x14ac:dyDescent="0.25">
      <c r="A329" s="99" t="s">
        <v>194</v>
      </c>
      <c r="C329" s="319">
        <f>SUM(C327:C328)</f>
        <v>-6.6800000000171167E-3</v>
      </c>
    </row>
    <row r="330" spans="1:3" hidden="1" outlineLevel="1" x14ac:dyDescent="0.25">
      <c r="B330" s="99" t="s">
        <v>1375</v>
      </c>
      <c r="C330" s="319">
        <f>баланс!$B$204</f>
        <v>17.018300000000067</v>
      </c>
    </row>
    <row r="331" spans="1:3" x14ac:dyDescent="0.25">
      <c r="A331" s="99" t="s">
        <v>195</v>
      </c>
      <c r="C331" s="319">
        <f>SUM(C330)</f>
        <v>17.018300000000067</v>
      </c>
    </row>
    <row r="332" spans="1:3" hidden="1" outlineLevel="1" x14ac:dyDescent="0.25">
      <c r="B332" s="99" t="s">
        <v>1375</v>
      </c>
      <c r="C332" s="319">
        <f>баланс!$B$205</f>
        <v>-0.28280000000057726</v>
      </c>
    </row>
    <row r="333" spans="1:3" x14ac:dyDescent="0.25">
      <c r="A333" s="99" t="s">
        <v>197</v>
      </c>
      <c r="C333" s="319">
        <f>SUM(C332)</f>
        <v>-0.28280000000057726</v>
      </c>
    </row>
    <row r="334" spans="1:3" hidden="1" outlineLevel="1" x14ac:dyDescent="0.25">
      <c r="B334" s="99" t="s">
        <v>1375</v>
      </c>
      <c r="C334" s="319">
        <f>баланс!$B$206</f>
        <v>-0.38449999999966167</v>
      </c>
    </row>
    <row r="335" spans="1:3" x14ac:dyDescent="0.25">
      <c r="A335" s="99" t="s">
        <v>199</v>
      </c>
      <c r="C335" s="319">
        <f>SUM(C334)</f>
        <v>-0.38449999999966167</v>
      </c>
    </row>
    <row r="336" spans="1:3" hidden="1" outlineLevel="1" x14ac:dyDescent="0.25">
      <c r="B336" s="99" t="s">
        <v>1375</v>
      </c>
      <c r="C336" s="319">
        <f>баланс!$B$207</f>
        <v>0.35169999999990864</v>
      </c>
    </row>
    <row r="337" spans="1:3" hidden="1" outlineLevel="1" x14ac:dyDescent="0.25">
      <c r="C337" s="319">
        <f>баланс!$B$208</f>
        <v>-0.24227000000001908</v>
      </c>
    </row>
    <row r="338" spans="1:3" x14ac:dyDescent="0.25">
      <c r="A338" s="99" t="s">
        <v>201</v>
      </c>
      <c r="C338" s="319">
        <f>SUM(C336:C337)</f>
        <v>0.10942999999988956</v>
      </c>
    </row>
    <row r="339" spans="1:3" hidden="1" outlineLevel="1" x14ac:dyDescent="0.25">
      <c r="B339" s="99" t="s">
        <v>1375</v>
      </c>
      <c r="C339" s="319">
        <f>баланс!$B$209</f>
        <v>-0.6605000000012069</v>
      </c>
    </row>
    <row r="340" spans="1:3" x14ac:dyDescent="0.25">
      <c r="A340" s="99" t="s">
        <v>203</v>
      </c>
      <c r="C340" s="319">
        <f>SUM(C339)</f>
        <v>-0.6605000000012069</v>
      </c>
    </row>
    <row r="341" spans="1:3" hidden="1" outlineLevel="1" x14ac:dyDescent="0.25">
      <c r="B341" s="99" t="s">
        <v>1375</v>
      </c>
      <c r="C341" s="319">
        <f>баланс!$B$210</f>
        <v>10.124000000000024</v>
      </c>
    </row>
    <row r="342" spans="1:3" x14ac:dyDescent="0.25">
      <c r="A342" s="99" t="s">
        <v>205</v>
      </c>
      <c r="C342" s="319">
        <f>SUM(C341)</f>
        <v>10.124000000000024</v>
      </c>
    </row>
    <row r="343" spans="1:3" hidden="1" outlineLevel="1" x14ac:dyDescent="0.25">
      <c r="B343" s="99" t="s">
        <v>1375</v>
      </c>
      <c r="C343" s="319">
        <f>баланс!$B$211</f>
        <v>0.3023000000000593</v>
      </c>
    </row>
    <row r="344" spans="1:3" x14ac:dyDescent="0.25">
      <c r="A344" s="99" t="s">
        <v>206</v>
      </c>
      <c r="C344" s="319">
        <f>SUM(C343)</f>
        <v>0.3023000000000593</v>
      </c>
    </row>
    <row r="345" spans="1:3" hidden="1" outlineLevel="1" x14ac:dyDescent="0.25">
      <c r="B345" s="99" t="s">
        <v>1375</v>
      </c>
      <c r="C345" s="319">
        <f>баланс!$B$212</f>
        <v>1.3616254692394136E-2</v>
      </c>
    </row>
    <row r="346" spans="1:3" x14ac:dyDescent="0.25">
      <c r="A346" s="99" t="s">
        <v>208</v>
      </c>
      <c r="C346" s="319">
        <f>SUM(C345)</f>
        <v>1.3616254692394136E-2</v>
      </c>
    </row>
    <row r="347" spans="1:3" hidden="1" outlineLevel="1" x14ac:dyDescent="0.25">
      <c r="B347" s="99" t="s">
        <v>1375</v>
      </c>
      <c r="C347" s="319">
        <f>баланс!$B$213</f>
        <v>0</v>
      </c>
    </row>
    <row r="348" spans="1:3" x14ac:dyDescent="0.25">
      <c r="A348" s="99" t="s">
        <v>210</v>
      </c>
      <c r="C348" s="319">
        <f>SUM(C347)</f>
        <v>0</v>
      </c>
    </row>
    <row r="349" spans="1:3" hidden="1" outlineLevel="1" x14ac:dyDescent="0.25">
      <c r="B349" s="99" t="s">
        <v>1375</v>
      </c>
      <c r="C349" s="319">
        <f>баланс!$B$214</f>
        <v>-0.14620000000007849</v>
      </c>
    </row>
    <row r="350" spans="1:3" hidden="1" outlineLevel="1" x14ac:dyDescent="0.25">
      <c r="C350" s="319">
        <f>баланс!$B$215</f>
        <v>-0.36320000000000618</v>
      </c>
    </row>
    <row r="351" spans="1:3" hidden="1" outlineLevel="1" x14ac:dyDescent="0.25">
      <c r="C351" s="319">
        <f>баланс!$B$216</f>
        <v>-0.24257499999987431</v>
      </c>
    </row>
    <row r="352" spans="1:3" x14ac:dyDescent="0.25">
      <c r="A352" s="99" t="s">
        <v>211</v>
      </c>
      <c r="C352" s="319">
        <f>SUM(C349:C351)</f>
        <v>-0.75197499999995898</v>
      </c>
    </row>
    <row r="353" spans="1:3" hidden="1" outlineLevel="1" x14ac:dyDescent="0.25">
      <c r="B353" s="99" t="s">
        <v>1375</v>
      </c>
      <c r="C353" s="319">
        <f>баланс!$B$217</f>
        <v>-0.51949999999987995</v>
      </c>
    </row>
    <row r="354" spans="1:3" hidden="1" outlineLevel="1" x14ac:dyDescent="0.25">
      <c r="C354" s="319">
        <f>баланс!$B$218</f>
        <v>-6.4444999999999482</v>
      </c>
    </row>
    <row r="355" spans="1:3" hidden="1" outlineLevel="1" x14ac:dyDescent="0.25">
      <c r="C355" s="319">
        <f>баланс!$B$219</f>
        <v>0.2174000000001115</v>
      </c>
    </row>
    <row r="356" spans="1:3" x14ac:dyDescent="0.25">
      <c r="A356" s="99" t="s">
        <v>213</v>
      </c>
      <c r="C356" s="319">
        <f>SUM(C353:C355)</f>
        <v>-6.7465999999997166</v>
      </c>
    </row>
    <row r="357" spans="1:3" hidden="1" outlineLevel="1" x14ac:dyDescent="0.25">
      <c r="B357" s="99" t="s">
        <v>1375</v>
      </c>
      <c r="C357" s="319">
        <f>баланс!$B$220</f>
        <v>26.395593691909902</v>
      </c>
    </row>
    <row r="358" spans="1:3" x14ac:dyDescent="0.25">
      <c r="A358" s="99" t="s">
        <v>214</v>
      </c>
      <c r="C358" s="319">
        <f>SUM(C357)</f>
        <v>26.395593691909902</v>
      </c>
    </row>
    <row r="359" spans="1:3" hidden="1" outlineLevel="1" x14ac:dyDescent="0.25">
      <c r="B359" s="99" t="s">
        <v>1375</v>
      </c>
      <c r="C359" s="319">
        <f>баланс!$B$221</f>
        <v>0.27785000000005766</v>
      </c>
    </row>
    <row r="360" spans="1:3" hidden="1" outlineLevel="1" x14ac:dyDescent="0.25">
      <c r="C360" s="319">
        <f>баланс!$B$222</f>
        <v>0.19056000000000495</v>
      </c>
    </row>
    <row r="361" spans="1:3" x14ac:dyDescent="0.25">
      <c r="A361" s="99" t="s">
        <v>216</v>
      </c>
      <c r="C361" s="319">
        <f>SUM(C359:C360)</f>
        <v>0.46841000000006261</v>
      </c>
    </row>
    <row r="362" spans="1:3" hidden="1" outlineLevel="1" x14ac:dyDescent="0.25">
      <c r="B362" s="99" t="s">
        <v>1375</v>
      </c>
      <c r="C362" s="319">
        <f>баланс!$B$223</f>
        <v>0.4165671641787867</v>
      </c>
    </row>
    <row r="363" spans="1:3" x14ac:dyDescent="0.25">
      <c r="A363" s="99" t="s">
        <v>217</v>
      </c>
      <c r="C363" s="319">
        <f>SUM(C362)</f>
        <v>0.4165671641787867</v>
      </c>
    </row>
    <row r="364" spans="1:3" hidden="1" outlineLevel="1" x14ac:dyDescent="0.25">
      <c r="B364" s="99" t="s">
        <v>1375</v>
      </c>
      <c r="C364" s="319">
        <f>баланс!$B$224</f>
        <v>-1.0301000000254135E-2</v>
      </c>
    </row>
    <row r="365" spans="1:3" x14ac:dyDescent="0.25">
      <c r="A365" s="99" t="s">
        <v>1347</v>
      </c>
      <c r="C365" s="319">
        <f>SUM(C364)</f>
        <v>-1.0301000000254135E-2</v>
      </c>
    </row>
    <row r="366" spans="1:3" hidden="1" outlineLevel="1" x14ac:dyDescent="0.25">
      <c r="B366" s="99" t="s">
        <v>1375</v>
      </c>
      <c r="C366" s="319">
        <f>баланс!$B$225</f>
        <v>0.19898698884711052</v>
      </c>
    </row>
    <row r="367" spans="1:3" x14ac:dyDescent="0.25">
      <c r="A367" s="99" t="s">
        <v>219</v>
      </c>
      <c r="C367" s="319">
        <f>SUM(C366)</f>
        <v>0.19898698884711052</v>
      </c>
    </row>
    <row r="368" spans="1:3" hidden="1" outlineLevel="1" x14ac:dyDescent="0.25">
      <c r="B368" s="99" t="s">
        <v>1375</v>
      </c>
      <c r="C368" s="319">
        <f>баланс!$B$226</f>
        <v>0.16794000000004417</v>
      </c>
    </row>
    <row r="369" spans="1:3" x14ac:dyDescent="0.25">
      <c r="A369" s="99" t="s">
        <v>221</v>
      </c>
      <c r="C369" s="319">
        <f>SUM(C368)</f>
        <v>0.16794000000004417</v>
      </c>
    </row>
    <row r="370" spans="1:3" hidden="1" outlineLevel="1" x14ac:dyDescent="0.25">
      <c r="B370" s="99" t="s">
        <v>1375</v>
      </c>
      <c r="C370" s="319">
        <f>баланс!$B$227</f>
        <v>-0.24800000000004729</v>
      </c>
    </row>
    <row r="371" spans="1:3" x14ac:dyDescent="0.25">
      <c r="A371" s="99" t="s">
        <v>223</v>
      </c>
      <c r="C371" s="319">
        <f>SUM(C370)</f>
        <v>-0.24800000000004729</v>
      </c>
    </row>
    <row r="372" spans="1:3" hidden="1" outlineLevel="1" x14ac:dyDescent="0.25">
      <c r="B372" s="99" t="s">
        <v>1375</v>
      </c>
      <c r="C372" s="319">
        <f>баланс!$B$228</f>
        <v>-0.39920000000006439</v>
      </c>
    </row>
    <row r="373" spans="1:3" x14ac:dyDescent="0.25">
      <c r="A373" s="99" t="s">
        <v>224</v>
      </c>
      <c r="C373" s="319">
        <f>SUM(C372)</f>
        <v>-0.39920000000006439</v>
      </c>
    </row>
    <row r="374" spans="1:3" hidden="1" outlineLevel="1" x14ac:dyDescent="0.25">
      <c r="B374" s="99" t="s">
        <v>1375</v>
      </c>
      <c r="C374" s="319">
        <f>баланс!$B$229</f>
        <v>-0.13856000000009772</v>
      </c>
    </row>
    <row r="375" spans="1:3" hidden="1" outlineLevel="1" x14ac:dyDescent="0.25">
      <c r="C375" s="319">
        <f>баланс!$B$230</f>
        <v>-0.22010000000000218</v>
      </c>
    </row>
    <row r="376" spans="1:3" hidden="1" outlineLevel="1" x14ac:dyDescent="0.25">
      <c r="C376" s="319">
        <f>баланс!$B$231</f>
        <v>-0.20314999999993688</v>
      </c>
    </row>
    <row r="377" spans="1:3" x14ac:dyDescent="0.25">
      <c r="A377" s="99" t="s">
        <v>225</v>
      </c>
      <c r="C377" s="319">
        <f>SUM(C374:C376)</f>
        <v>-0.56181000000003678</v>
      </c>
    </row>
    <row r="378" spans="1:3" hidden="1" outlineLevel="1" x14ac:dyDescent="0.25">
      <c r="B378" s="99" t="s">
        <v>1375</v>
      </c>
      <c r="C378" s="319">
        <f>баланс!$B$232</f>
        <v>0.39721999999983382</v>
      </c>
    </row>
    <row r="379" spans="1:3" hidden="1" outlineLevel="1" x14ac:dyDescent="0.25">
      <c r="C379" s="319">
        <f>баланс!$B$233</f>
        <v>-0.46643000000040047</v>
      </c>
    </row>
    <row r="380" spans="1:3" hidden="1" outlineLevel="1" x14ac:dyDescent="0.25">
      <c r="C380" s="319">
        <f>баланс!$B$234</f>
        <v>-6.4350000002377783E-3</v>
      </c>
    </row>
    <row r="381" spans="1:3" x14ac:dyDescent="0.25">
      <c r="A381" s="99" t="s">
        <v>226</v>
      </c>
      <c r="C381" s="319">
        <f>SUM(C378:C380)</f>
        <v>-7.564500000080443E-2</v>
      </c>
    </row>
    <row r="382" spans="1:3" hidden="1" outlineLevel="1" x14ac:dyDescent="0.25">
      <c r="B382" s="99" t="s">
        <v>1375</v>
      </c>
      <c r="C382" s="319">
        <f>баланс!$B$235</f>
        <v>72.940887550200841</v>
      </c>
    </row>
    <row r="383" spans="1:3" x14ac:dyDescent="0.25">
      <c r="A383" s="99" t="s">
        <v>228</v>
      </c>
      <c r="C383" s="319">
        <f>SUM(C382)</f>
        <v>72.940887550200841</v>
      </c>
    </row>
    <row r="384" spans="1:3" hidden="1" outlineLevel="1" x14ac:dyDescent="0.25">
      <c r="B384" s="99" t="s">
        <v>1375</v>
      </c>
      <c r="C384" s="319">
        <f>баланс!$B$236</f>
        <v>-0.5560739999997395</v>
      </c>
    </row>
    <row r="385" spans="1:3" hidden="1" outlineLevel="1" x14ac:dyDescent="0.25">
      <c r="C385" s="319">
        <f>баланс!$B$237</f>
        <v>-0.4959999999999809</v>
      </c>
    </row>
    <row r="386" spans="1:3" x14ac:dyDescent="0.25">
      <c r="A386" s="99" t="s">
        <v>230</v>
      </c>
      <c r="C386" s="319">
        <f>SUM(C384:C385)</f>
        <v>-1.0520739999997204</v>
      </c>
    </row>
    <row r="387" spans="1:3" hidden="1" outlineLevel="1" x14ac:dyDescent="0.25">
      <c r="B387" s="99" t="s">
        <v>1375</v>
      </c>
      <c r="C387" s="319">
        <f>баланс!$B$238</f>
        <v>-0.31199999999989814</v>
      </c>
    </row>
    <row r="388" spans="1:3" x14ac:dyDescent="0.25">
      <c r="A388" s="99" t="s">
        <v>232</v>
      </c>
      <c r="C388" s="319">
        <f>SUM(C387)</f>
        <v>-0.31199999999989814</v>
      </c>
    </row>
    <row r="389" spans="1:3" hidden="1" outlineLevel="1" x14ac:dyDescent="0.25">
      <c r="B389" s="99" t="s">
        <v>1375</v>
      </c>
      <c r="C389" s="319">
        <f>баланс!$B$239</f>
        <v>-0.21150000000000091</v>
      </c>
    </row>
    <row r="390" spans="1:3" x14ac:dyDescent="0.25">
      <c r="A390" s="99" t="s">
        <v>233</v>
      </c>
      <c r="C390" s="319">
        <f>SUM(C389)</f>
        <v>-0.21150000000000091</v>
      </c>
    </row>
    <row r="391" spans="1:3" hidden="1" outlineLevel="1" x14ac:dyDescent="0.25">
      <c r="B391" s="99" t="s">
        <v>1375</v>
      </c>
      <c r="C391" s="319">
        <f>баланс!$B$240</f>
        <v>8.9286868686940579E-2</v>
      </c>
    </row>
    <row r="392" spans="1:3" x14ac:dyDescent="0.25">
      <c r="A392" s="99" t="s">
        <v>234</v>
      </c>
      <c r="C392" s="319">
        <f>SUM(C391)</f>
        <v>8.9286868686940579E-2</v>
      </c>
    </row>
    <row r="393" spans="1:3" hidden="1" outlineLevel="1" x14ac:dyDescent="0.25">
      <c r="B393" s="99" t="s">
        <v>1375</v>
      </c>
      <c r="C393" s="319">
        <f>баланс!$B$241</f>
        <v>-4.3408059647511266</v>
      </c>
    </row>
    <row r="394" spans="1:3" x14ac:dyDescent="0.25">
      <c r="A394" s="99" t="s">
        <v>235</v>
      </c>
      <c r="C394" s="319">
        <f>SUM(C393)</f>
        <v>-4.3408059647511266</v>
      </c>
    </row>
    <row r="395" spans="1:3" hidden="1" outlineLevel="1" x14ac:dyDescent="0.25">
      <c r="B395" s="99" t="s">
        <v>1375</v>
      </c>
      <c r="C395" s="319">
        <f>баланс!$B$242</f>
        <v>1.520000000004984E-2</v>
      </c>
    </row>
    <row r="396" spans="1:3" hidden="1" outlineLevel="1" x14ac:dyDescent="0.25">
      <c r="C396" s="319">
        <f>баланс!$B$243</f>
        <v>0.43232000000011794</v>
      </c>
    </row>
    <row r="397" spans="1:3" hidden="1" outlineLevel="1" x14ac:dyDescent="0.25">
      <c r="C397" s="319">
        <f>баланс!$B$244</f>
        <v>-0.43042999999988751</v>
      </c>
    </row>
    <row r="398" spans="1:3" x14ac:dyDescent="0.25">
      <c r="A398" s="99" t="s">
        <v>237</v>
      </c>
      <c r="C398" s="319">
        <f>SUM(C395:C397)</f>
        <v>1.709000000028027E-2</v>
      </c>
    </row>
    <row r="399" spans="1:3" hidden="1" outlineLevel="1" x14ac:dyDescent="0.25">
      <c r="B399" s="99" t="s">
        <v>1375</v>
      </c>
      <c r="C399" s="319">
        <f>баланс!$B$245</f>
        <v>-2.296810502241442E-2</v>
      </c>
    </row>
    <row r="400" spans="1:3" hidden="1" outlineLevel="1" x14ac:dyDescent="0.25">
      <c r="C400" s="319">
        <f>баланс!$B$246</f>
        <v>-0.26273000000003321</v>
      </c>
    </row>
    <row r="401" spans="1:3" hidden="1" outlineLevel="1" x14ac:dyDescent="0.25">
      <c r="C401" s="319">
        <f>баланс!$B$247</f>
        <v>0.37858499999993001</v>
      </c>
    </row>
    <row r="402" spans="1:3" x14ac:dyDescent="0.25">
      <c r="A402" s="99" t="s">
        <v>239</v>
      </c>
      <c r="C402" s="319">
        <f>SUM(C399:C401)</f>
        <v>9.288689497748237E-2</v>
      </c>
    </row>
    <row r="403" spans="1:3" hidden="1" outlineLevel="1" x14ac:dyDescent="0.25">
      <c r="B403" s="99" t="s">
        <v>1375</v>
      </c>
      <c r="C403" s="319">
        <f>баланс!$B$248</f>
        <v>0.41446367346941315</v>
      </c>
    </row>
    <row r="404" spans="1:3" x14ac:dyDescent="0.25">
      <c r="A404" s="99" t="s">
        <v>241</v>
      </c>
      <c r="C404" s="319">
        <f>SUM(C403)</f>
        <v>0.41446367346941315</v>
      </c>
    </row>
    <row r="405" spans="1:3" hidden="1" outlineLevel="1" x14ac:dyDescent="0.25">
      <c r="B405" s="99" t="s">
        <v>1375</v>
      </c>
      <c r="C405" s="319">
        <f>баланс!$B$249</f>
        <v>-0.15477999999990288</v>
      </c>
    </row>
    <row r="406" spans="1:3" hidden="1" outlineLevel="1" x14ac:dyDescent="0.25">
      <c r="C406" s="319">
        <f>баланс!$B$250</f>
        <v>-0.14243750000014188</v>
      </c>
    </row>
    <row r="407" spans="1:3" hidden="1" outlineLevel="1" x14ac:dyDescent="0.25">
      <c r="C407" s="319">
        <f>баланс!$B$251</f>
        <v>8.2205100000001039</v>
      </c>
    </row>
    <row r="408" spans="1:3" hidden="1" outlineLevel="1" x14ac:dyDescent="0.25">
      <c r="C408" s="319">
        <f>баланс!$B$252</f>
        <v>0.25855999999998858</v>
      </c>
    </row>
    <row r="409" spans="1:3" hidden="1" outlineLevel="1" x14ac:dyDescent="0.25">
      <c r="C409" s="319">
        <f>баланс!$B$253</f>
        <v>-0.24192000000005009</v>
      </c>
    </row>
    <row r="410" spans="1:3" hidden="1" outlineLevel="1" x14ac:dyDescent="0.25">
      <c r="C410" s="319">
        <f>баланс!$B$254</f>
        <v>-0.14599100000032195</v>
      </c>
    </row>
    <row r="411" spans="1:3" hidden="1" outlineLevel="1" x14ac:dyDescent="0.25">
      <c r="C411" s="319">
        <f>баланс!$B$255</f>
        <v>-15.794030000000021</v>
      </c>
    </row>
    <row r="412" spans="1:3" x14ac:dyDescent="0.25">
      <c r="A412" s="99" t="s">
        <v>243</v>
      </c>
      <c r="C412" s="319">
        <f>SUM(C405:C411)</f>
        <v>-8.000088500000345</v>
      </c>
    </row>
    <row r="413" spans="1:3" hidden="1" outlineLevel="1" x14ac:dyDescent="0.25">
      <c r="B413" s="99" t="s">
        <v>1375</v>
      </c>
      <c r="C413" s="319">
        <f>баланс!$B$256</f>
        <v>78.869243283582108</v>
      </c>
    </row>
    <row r="414" spans="1:3" x14ac:dyDescent="0.25">
      <c r="A414" s="99" t="s">
        <v>245</v>
      </c>
      <c r="C414" s="319">
        <f>SUM(C413)</f>
        <v>78.869243283582108</v>
      </c>
    </row>
    <row r="415" spans="1:3" hidden="1" outlineLevel="1" x14ac:dyDescent="0.25">
      <c r="B415" s="99" t="s">
        <v>1375</v>
      </c>
      <c r="C415" s="319">
        <f>баланс!$B$257</f>
        <v>-0.36762382008353711</v>
      </c>
    </row>
    <row r="416" spans="1:3" x14ac:dyDescent="0.25">
      <c r="A416" s="99" t="s">
        <v>246</v>
      </c>
      <c r="C416" s="319">
        <f>SUM(C415)</f>
        <v>-0.36762382008353711</v>
      </c>
    </row>
    <row r="417" spans="1:3" hidden="1" outlineLevel="1" x14ac:dyDescent="0.25">
      <c r="B417" s="99" t="s">
        <v>1375</v>
      </c>
      <c r="C417" s="319">
        <f>баланс!$B$258</f>
        <v>-10.368687499999965</v>
      </c>
    </row>
    <row r="418" spans="1:3" hidden="1" outlineLevel="1" x14ac:dyDescent="0.25">
      <c r="C418" s="319">
        <f>баланс!$B$259</f>
        <v>-0.10669999999981883</v>
      </c>
    </row>
    <row r="419" spans="1:3" hidden="1" outlineLevel="1" x14ac:dyDescent="0.25">
      <c r="C419" s="319">
        <f>баланс!$B$260</f>
        <v>-0.31257999999996855</v>
      </c>
    </row>
    <row r="420" spans="1:3" x14ac:dyDescent="0.25">
      <c r="A420" s="99" t="s">
        <v>248</v>
      </c>
      <c r="C420" s="319">
        <f>SUM(C417:C419)</f>
        <v>-10.787967499999752</v>
      </c>
    </row>
    <row r="421" spans="1:3" hidden="1" outlineLevel="1" x14ac:dyDescent="0.25">
      <c r="B421" s="99" t="s">
        <v>1375</v>
      </c>
      <c r="C421" s="319">
        <f>баланс!$B$261</f>
        <v>0.24884696681959895</v>
      </c>
    </row>
    <row r="422" spans="1:3" x14ac:dyDescent="0.25">
      <c r="A422" s="99" t="s">
        <v>250</v>
      </c>
      <c r="C422" s="319">
        <f>SUM(C421)</f>
        <v>0.24884696681959895</v>
      </c>
    </row>
    <row r="423" spans="1:3" hidden="1" outlineLevel="1" x14ac:dyDescent="0.25">
      <c r="B423" s="99" t="s">
        <v>1375</v>
      </c>
      <c r="C423" s="319">
        <f>баланс!$B$262</f>
        <v>-48.603935278431209</v>
      </c>
    </row>
    <row r="424" spans="1:3" x14ac:dyDescent="0.25">
      <c r="A424" s="99" t="s">
        <v>252</v>
      </c>
      <c r="C424" s="319">
        <f>SUM(C423)</f>
        <v>-48.603935278431209</v>
      </c>
    </row>
    <row r="425" spans="1:3" hidden="1" outlineLevel="1" x14ac:dyDescent="0.25">
      <c r="B425" s="99" t="s">
        <v>1375</v>
      </c>
      <c r="C425" s="319">
        <f>баланс!$B$263</f>
        <v>0.36059999999997672</v>
      </c>
    </row>
    <row r="426" spans="1:3" x14ac:dyDescent="0.25">
      <c r="A426" s="99" t="s">
        <v>254</v>
      </c>
      <c r="C426" s="319">
        <f>SUM(C425)</f>
        <v>0.36059999999997672</v>
      </c>
    </row>
    <row r="427" spans="1:3" hidden="1" outlineLevel="1" x14ac:dyDescent="0.25">
      <c r="B427" s="99" t="s">
        <v>1375</v>
      </c>
      <c r="C427" s="319">
        <f>баланс!$B$264</f>
        <v>-4.6708347647381743E-3</v>
      </c>
    </row>
    <row r="428" spans="1:3" x14ac:dyDescent="0.25">
      <c r="A428" s="99" t="s">
        <v>255</v>
      </c>
      <c r="C428" s="319">
        <f>SUM(C427)</f>
        <v>-4.6708347647381743E-3</v>
      </c>
    </row>
    <row r="429" spans="1:3" hidden="1" outlineLevel="1" x14ac:dyDescent="0.25">
      <c r="B429" s="99" t="s">
        <v>1375</v>
      </c>
      <c r="C429" s="319">
        <f>баланс!$B$265</f>
        <v>8.713600000015731E-2</v>
      </c>
    </row>
    <row r="430" spans="1:3" hidden="1" outlineLevel="1" x14ac:dyDescent="0.25">
      <c r="C430" s="319">
        <f>баланс!$B$266</f>
        <v>-0.64462000000003172</v>
      </c>
    </row>
    <row r="431" spans="1:3" hidden="1" outlineLevel="1" x14ac:dyDescent="0.25">
      <c r="C431" s="319">
        <f>баланс!$B$267</f>
        <v>33.796500000000151</v>
      </c>
    </row>
    <row r="432" spans="1:3" x14ac:dyDescent="0.25">
      <c r="A432" s="99" t="s">
        <v>257</v>
      </c>
      <c r="C432" s="319">
        <f>SUM(C429:C431)</f>
        <v>33.239016000000277</v>
      </c>
    </row>
    <row r="433" spans="1:3" hidden="1" outlineLevel="1" x14ac:dyDescent="0.25">
      <c r="B433" s="99" t="s">
        <v>1375</v>
      </c>
      <c r="C433" s="319">
        <f>баланс!$B$268</f>
        <v>0.18880000000007158</v>
      </c>
    </row>
    <row r="434" spans="1:3" hidden="1" outlineLevel="1" x14ac:dyDescent="0.25">
      <c r="C434" s="319">
        <f>баланс!$B$269</f>
        <v>-0.14103000000000065</v>
      </c>
    </row>
    <row r="435" spans="1:3" x14ac:dyDescent="0.25">
      <c r="A435" s="99" t="s">
        <v>259</v>
      </c>
      <c r="C435" s="319">
        <f>SUM(C433:C434)</f>
        <v>4.7770000000070922E-2</v>
      </c>
    </row>
    <row r="436" spans="1:3" hidden="1" outlineLevel="1" x14ac:dyDescent="0.25">
      <c r="B436" s="99" t="s">
        <v>1375</v>
      </c>
      <c r="C436" s="319">
        <f>баланс!$B$270</f>
        <v>8.1858599999991952</v>
      </c>
    </row>
    <row r="437" spans="1:3" x14ac:dyDescent="0.25">
      <c r="A437" s="99" t="s">
        <v>261</v>
      </c>
      <c r="C437" s="319">
        <f>SUM(C436)</f>
        <v>8.1858599999991952</v>
      </c>
    </row>
    <row r="438" spans="1:3" hidden="1" outlineLevel="1" x14ac:dyDescent="0.25">
      <c r="B438" s="99" t="s">
        <v>1375</v>
      </c>
      <c r="C438" s="319">
        <f>баланс!$B$271</f>
        <v>-0.32501000000003444</v>
      </c>
    </row>
    <row r="439" spans="1:3" hidden="1" outlineLevel="1" x14ac:dyDescent="0.25">
      <c r="C439" s="319">
        <f>баланс!$B$272</f>
        <v>0.74335999999993874</v>
      </c>
    </row>
    <row r="440" spans="1:3" hidden="1" outlineLevel="1" x14ac:dyDescent="0.25">
      <c r="C440" s="319">
        <f>баланс!$B$273</f>
        <v>-4.4044999999869106E-2</v>
      </c>
    </row>
    <row r="441" spans="1:3" hidden="1" outlineLevel="1" x14ac:dyDescent="0.25">
      <c r="C441" s="319">
        <f>баланс!$B$274</f>
        <v>-0.48358400000006441</v>
      </c>
    </row>
    <row r="442" spans="1:3" x14ac:dyDescent="0.25">
      <c r="A442" s="99" t="s">
        <v>263</v>
      </c>
      <c r="C442" s="319">
        <f>SUM(C438:C441)</f>
        <v>-0.10927900000002921</v>
      </c>
    </row>
    <row r="443" spans="1:3" hidden="1" outlineLevel="1" x14ac:dyDescent="0.25">
      <c r="B443" s="99" t="s">
        <v>1375</v>
      </c>
      <c r="C443" s="319">
        <f>баланс!$B$275</f>
        <v>-0.40484999999989668</v>
      </c>
    </row>
    <row r="444" spans="1:3" x14ac:dyDescent="0.25">
      <c r="A444" s="99" t="s">
        <v>265</v>
      </c>
      <c r="C444" s="319">
        <f>SUM(C443)</f>
        <v>-0.40484999999989668</v>
      </c>
    </row>
    <row r="445" spans="1:3" hidden="1" outlineLevel="1" x14ac:dyDescent="0.25">
      <c r="B445" s="99" t="s">
        <v>1375</v>
      </c>
      <c r="C445" s="319">
        <f>баланс!$B$276</f>
        <v>61.529999999999973</v>
      </c>
    </row>
    <row r="446" spans="1:3" x14ac:dyDescent="0.25">
      <c r="A446" s="99" t="s">
        <v>266</v>
      </c>
      <c r="C446" s="319">
        <f>SUM(C445)</f>
        <v>61.529999999999973</v>
      </c>
    </row>
    <row r="447" spans="1:3" hidden="1" outlineLevel="1" x14ac:dyDescent="0.25">
      <c r="B447" s="99" t="s">
        <v>1375</v>
      </c>
      <c r="C447" s="319">
        <f>баланс!$B$277</f>
        <v>-2.9416254999999865</v>
      </c>
    </row>
    <row r="448" spans="1:3" hidden="1" outlineLevel="1" x14ac:dyDescent="0.25">
      <c r="C448" s="319">
        <f>баланс!$B$278</f>
        <v>0.2570344999999179</v>
      </c>
    </row>
    <row r="449" spans="1:3" hidden="1" outlineLevel="1" x14ac:dyDescent="0.25">
      <c r="C449" s="319">
        <f>баланс!$B$279</f>
        <v>0.16232000000002245</v>
      </c>
    </row>
    <row r="450" spans="1:3" hidden="1" outlineLevel="1" x14ac:dyDescent="0.25">
      <c r="C450" s="319">
        <f>баланс!$B$280</f>
        <v>0.33358499999985725</v>
      </c>
    </row>
    <row r="451" spans="1:3" hidden="1" outlineLevel="1" x14ac:dyDescent="0.25">
      <c r="C451" s="319">
        <f>баланс!$B$281</f>
        <v>4.8040000000014516E-2</v>
      </c>
    </row>
    <row r="452" spans="1:3" hidden="1" outlineLevel="1" x14ac:dyDescent="0.25">
      <c r="C452" s="319">
        <f>баланс!$B$282</f>
        <v>-0.23437999999998738</v>
      </c>
    </row>
    <row r="453" spans="1:3" x14ac:dyDescent="0.25">
      <c r="A453" s="99" t="s">
        <v>268</v>
      </c>
      <c r="C453" s="319">
        <f>SUM(C447:C452)</f>
        <v>-2.3750260000001617</v>
      </c>
    </row>
    <row r="454" spans="1:3" hidden="1" outlineLevel="1" x14ac:dyDescent="0.25">
      <c r="B454" s="99" t="s">
        <v>1375</v>
      </c>
      <c r="C454" s="319">
        <f>баланс!$B$283</f>
        <v>5.2795603542437561</v>
      </c>
    </row>
    <row r="455" spans="1:3" hidden="1" outlineLevel="1" x14ac:dyDescent="0.25">
      <c r="C455" s="319">
        <f>баланс!$B$284</f>
        <v>-0.41431999999997515</v>
      </c>
    </row>
    <row r="456" spans="1:3" hidden="1" outlineLevel="1" x14ac:dyDescent="0.25">
      <c r="C456" s="319">
        <f>баланс!$B$285</f>
        <v>-4.7489049999999224</v>
      </c>
    </row>
    <row r="457" spans="1:3" x14ac:dyDescent="0.25">
      <c r="A457" s="99" t="s">
        <v>269</v>
      </c>
      <c r="C457" s="319">
        <f>SUM(C454:C456)</f>
        <v>0.11633535424385855</v>
      </c>
    </row>
    <row r="458" spans="1:3" hidden="1" outlineLevel="1" x14ac:dyDescent="0.25">
      <c r="B458" s="99" t="s">
        <v>1375</v>
      </c>
      <c r="C458" s="319">
        <f>баланс!$B$286</f>
        <v>-5.5059999999912179E-2</v>
      </c>
    </row>
    <row r="459" spans="1:3" x14ac:dyDescent="0.25">
      <c r="A459" s="99" t="s">
        <v>271</v>
      </c>
      <c r="C459" s="319">
        <f>SUM(C458)</f>
        <v>-5.5059999999912179E-2</v>
      </c>
    </row>
    <row r="460" spans="1:3" hidden="1" outlineLevel="1" x14ac:dyDescent="0.25">
      <c r="B460" s="99" t="s">
        <v>1375</v>
      </c>
      <c r="C460" s="319">
        <f>баланс!$B$287</f>
        <v>0.39167999999995118</v>
      </c>
    </row>
    <row r="461" spans="1:3" x14ac:dyDescent="0.25">
      <c r="A461" s="99" t="s">
        <v>273</v>
      </c>
      <c r="C461" s="319">
        <f>SUM(C460)</f>
        <v>0.39167999999995118</v>
      </c>
    </row>
    <row r="462" spans="1:3" hidden="1" outlineLevel="1" x14ac:dyDescent="0.25">
      <c r="B462" s="99" t="s">
        <v>1375</v>
      </c>
      <c r="C462" s="319">
        <f>баланс!$B$288</f>
        <v>-13.78925000000001</v>
      </c>
    </row>
    <row r="463" spans="1:3" x14ac:dyDescent="0.25">
      <c r="A463" s="99" t="s">
        <v>274</v>
      </c>
      <c r="C463" s="319">
        <f>SUM(C462)</f>
        <v>-13.78925000000001</v>
      </c>
    </row>
    <row r="464" spans="1:3" hidden="1" outlineLevel="1" x14ac:dyDescent="0.25">
      <c r="B464" s="99" t="s">
        <v>1375</v>
      </c>
      <c r="C464" s="319">
        <f>баланс!$B$289</f>
        <v>-0.41686399999997548</v>
      </c>
    </row>
    <row r="465" spans="1:3" x14ac:dyDescent="0.25">
      <c r="A465" s="99" t="s">
        <v>276</v>
      </c>
      <c r="C465" s="319">
        <f>SUM(C464)</f>
        <v>-0.41686399999997548</v>
      </c>
    </row>
    <row r="466" spans="1:3" hidden="1" outlineLevel="1" x14ac:dyDescent="0.25">
      <c r="B466" s="99" t="s">
        <v>1375</v>
      </c>
      <c r="C466" s="319">
        <f>баланс!$B$290</f>
        <v>-54.138859247779351</v>
      </c>
    </row>
    <row r="467" spans="1:3" x14ac:dyDescent="0.25">
      <c r="A467" s="99" t="s">
        <v>277</v>
      </c>
      <c r="C467" s="319">
        <f>SUM(C466)</f>
        <v>-54.138859247779351</v>
      </c>
    </row>
    <row r="468" spans="1:3" hidden="1" outlineLevel="1" x14ac:dyDescent="0.25">
      <c r="B468" s="99" t="s">
        <v>1375</v>
      </c>
      <c r="C468" s="319">
        <f>баланс!$B$291</f>
        <v>-0.1652000000000271</v>
      </c>
    </row>
    <row r="469" spans="1:3" x14ac:dyDescent="0.25">
      <c r="A469" s="99" t="s">
        <v>279</v>
      </c>
      <c r="C469" s="319">
        <f>SUM(C468)</f>
        <v>-0.1652000000000271</v>
      </c>
    </row>
    <row r="470" spans="1:3" hidden="1" outlineLevel="1" x14ac:dyDescent="0.25">
      <c r="B470" s="99" t="s">
        <v>1375</v>
      </c>
      <c r="C470" s="319">
        <f>баланс!$B$292</f>
        <v>-11.461335181175002</v>
      </c>
    </row>
    <row r="471" spans="1:3" x14ac:dyDescent="0.25">
      <c r="A471" s="99" t="s">
        <v>281</v>
      </c>
      <c r="C471" s="319">
        <f>SUM(C470)</f>
        <v>-11.461335181175002</v>
      </c>
    </row>
    <row r="472" spans="1:3" hidden="1" outlineLevel="1" x14ac:dyDescent="0.25">
      <c r="B472" s="99" t="s">
        <v>1375</v>
      </c>
      <c r="C472" s="319">
        <f>баланс!$B$293</f>
        <v>4.2070493184260158</v>
      </c>
    </row>
    <row r="473" spans="1:3" hidden="1" outlineLevel="1" x14ac:dyDescent="0.25">
      <c r="C473" s="319">
        <f>баланс!$B$294</f>
        <v>-0.26194500000002563</v>
      </c>
    </row>
    <row r="474" spans="1:3" x14ac:dyDescent="0.25">
      <c r="A474" s="99" t="s">
        <v>283</v>
      </c>
      <c r="C474" s="319">
        <f>SUM(C472:C473)</f>
        <v>3.9451043184259902</v>
      </c>
    </row>
    <row r="475" spans="1:3" hidden="1" outlineLevel="1" x14ac:dyDescent="0.25">
      <c r="B475" s="99" t="s">
        <v>1375</v>
      </c>
      <c r="C475" s="319">
        <f>баланс!$B$295</f>
        <v>0.19501249999996162</v>
      </c>
    </row>
    <row r="476" spans="1:3" x14ac:dyDescent="0.25">
      <c r="A476" s="99" t="s">
        <v>285</v>
      </c>
      <c r="C476" s="319">
        <f>SUM(C475)</f>
        <v>0.19501249999996162</v>
      </c>
    </row>
    <row r="477" spans="1:3" hidden="1" outlineLevel="1" x14ac:dyDescent="0.25">
      <c r="B477" s="99" t="s">
        <v>1375</v>
      </c>
      <c r="C477" s="319">
        <f>баланс!$B$296</f>
        <v>0.50456000000002632</v>
      </c>
    </row>
    <row r="478" spans="1:3" x14ac:dyDescent="0.25">
      <c r="A478" s="99" t="s">
        <v>286</v>
      </c>
      <c r="C478" s="319">
        <f>SUM(C477)</f>
        <v>0.50456000000002632</v>
      </c>
    </row>
    <row r="479" spans="1:3" hidden="1" outlineLevel="1" x14ac:dyDescent="0.25">
      <c r="B479" s="99" t="s">
        <v>1375</v>
      </c>
      <c r="C479" s="319">
        <f>баланс!$B$297</f>
        <v>12.336000000000013</v>
      </c>
    </row>
    <row r="480" spans="1:3" x14ac:dyDescent="0.25">
      <c r="A480" s="99" t="s">
        <v>287</v>
      </c>
      <c r="C480" s="319">
        <f>SUM(C479)</f>
        <v>12.336000000000013</v>
      </c>
    </row>
    <row r="481" spans="1:3" hidden="1" outlineLevel="1" x14ac:dyDescent="0.25">
      <c r="B481" s="99" t="s">
        <v>1375</v>
      </c>
      <c r="C481" s="319">
        <f>баланс!$B$298</f>
        <v>-0.29880000000008522</v>
      </c>
    </row>
    <row r="482" spans="1:3" x14ac:dyDescent="0.25">
      <c r="A482" s="99" t="s">
        <v>288</v>
      </c>
      <c r="C482" s="319">
        <f>SUM(C481)</f>
        <v>-0.29880000000008522</v>
      </c>
    </row>
    <row r="483" spans="1:3" hidden="1" outlineLevel="1" x14ac:dyDescent="0.25">
      <c r="B483" s="99" t="s">
        <v>1375</v>
      </c>
      <c r="C483" s="319">
        <f>баланс!$B$299</f>
        <v>6.3624396061186417E-2</v>
      </c>
    </row>
    <row r="484" spans="1:3" x14ac:dyDescent="0.25">
      <c r="A484" s="99" t="s">
        <v>290</v>
      </c>
      <c r="C484" s="319">
        <f>SUM(C483)</f>
        <v>6.3624396061186417E-2</v>
      </c>
    </row>
    <row r="485" spans="1:3" hidden="1" outlineLevel="1" x14ac:dyDescent="0.25">
      <c r="B485" s="99" t="s">
        <v>1375</v>
      </c>
      <c r="C485" s="319">
        <f>баланс!$B$300</f>
        <v>-1.6307806841098227E-2</v>
      </c>
    </row>
    <row r="486" spans="1:3" x14ac:dyDescent="0.25">
      <c r="A486" s="99" t="s">
        <v>292</v>
      </c>
      <c r="C486" s="319">
        <f>SUM(C485)</f>
        <v>-1.6307806841098227E-2</v>
      </c>
    </row>
    <row r="487" spans="1:3" hidden="1" outlineLevel="1" x14ac:dyDescent="0.25">
      <c r="B487" s="99" t="s">
        <v>1375</v>
      </c>
      <c r="C487" s="319">
        <f>баланс!$B$301</f>
        <v>-1.3450499999999579</v>
      </c>
    </row>
    <row r="488" spans="1:3" hidden="1" outlineLevel="1" x14ac:dyDescent="0.25">
      <c r="C488" s="319">
        <f>баланс!$B$302</f>
        <v>1.2126800000000912</v>
      </c>
    </row>
    <row r="489" spans="1:3" x14ac:dyDescent="0.25">
      <c r="A489" s="99" t="s">
        <v>293</v>
      </c>
      <c r="C489" s="319">
        <f>SUM(C487:C488)</f>
        <v>-0.13236999999986665</v>
      </c>
    </row>
    <row r="490" spans="1:3" hidden="1" outlineLevel="1" x14ac:dyDescent="0.25">
      <c r="B490" s="99" t="s">
        <v>1375</v>
      </c>
      <c r="C490" s="319">
        <f>баланс!$B$303</f>
        <v>-0.34746626148717041</v>
      </c>
    </row>
    <row r="491" spans="1:3" x14ac:dyDescent="0.25">
      <c r="A491" s="99" t="s">
        <v>295</v>
      </c>
      <c r="C491" s="319">
        <f>SUM(C490)</f>
        <v>-0.34746626148717041</v>
      </c>
    </row>
    <row r="492" spans="1:3" hidden="1" outlineLevel="1" x14ac:dyDescent="0.25">
      <c r="B492" s="99" t="s">
        <v>1375</v>
      </c>
      <c r="C492" s="319">
        <f>баланс!$B$304</f>
        <v>-0.37119999999976017</v>
      </c>
    </row>
    <row r="493" spans="1:3" hidden="1" outlineLevel="1" x14ac:dyDescent="0.25">
      <c r="C493" s="319">
        <f>баланс!$B$305</f>
        <v>5.808999999999287E-2</v>
      </c>
    </row>
    <row r="494" spans="1:3" x14ac:dyDescent="0.25">
      <c r="A494" s="99" t="s">
        <v>297</v>
      </c>
      <c r="C494" s="319">
        <f>SUM(C492:C493)</f>
        <v>-0.3131099999997673</v>
      </c>
    </row>
    <row r="495" spans="1:3" hidden="1" outlineLevel="1" x14ac:dyDescent="0.25">
      <c r="B495" s="99" t="s">
        <v>1375</v>
      </c>
      <c r="C495" s="319">
        <f>баланс!$B$306</f>
        <v>-0.25199999999995271</v>
      </c>
    </row>
    <row r="496" spans="1:3" x14ac:dyDescent="0.25">
      <c r="A496" s="99" t="s">
        <v>299</v>
      </c>
      <c r="C496" s="319">
        <f>SUM(C495)</f>
        <v>-0.25199999999995271</v>
      </c>
    </row>
    <row r="497" spans="1:3" hidden="1" outlineLevel="1" x14ac:dyDescent="0.25">
      <c r="B497" s="99" t="s">
        <v>1375</v>
      </c>
      <c r="C497" s="319">
        <f>баланс!$B$307</f>
        <v>449.84879999999998</v>
      </c>
    </row>
    <row r="498" spans="1:3" x14ac:dyDescent="0.25">
      <c r="A498" s="99" t="s">
        <v>300</v>
      </c>
      <c r="C498" s="319">
        <f>SUM(C497)</f>
        <v>449.84879999999998</v>
      </c>
    </row>
    <row r="499" spans="1:3" hidden="1" outlineLevel="1" x14ac:dyDescent="0.25">
      <c r="B499" s="99" t="s">
        <v>1375</v>
      </c>
      <c r="C499" s="319">
        <f>баланс!$B$308</f>
        <v>-2.5301818181617364E-2</v>
      </c>
    </row>
    <row r="500" spans="1:3" x14ac:dyDescent="0.25">
      <c r="A500" s="99" t="s">
        <v>302</v>
      </c>
      <c r="C500" s="319">
        <f>SUM(C499)</f>
        <v>-2.5301818181617364E-2</v>
      </c>
    </row>
    <row r="501" spans="1:3" hidden="1" outlineLevel="1" x14ac:dyDescent="0.25">
      <c r="B501" s="99" t="s">
        <v>1375</v>
      </c>
      <c r="C501" s="319">
        <f>баланс!$B$309</f>
        <v>-0.19088000000027705</v>
      </c>
    </row>
    <row r="502" spans="1:3" hidden="1" outlineLevel="1" x14ac:dyDescent="0.25">
      <c r="C502" s="319">
        <f>баланс!$B$310</f>
        <v>0.25361999999995533</v>
      </c>
    </row>
    <row r="503" spans="1:3" hidden="1" outlineLevel="1" x14ac:dyDescent="0.25">
      <c r="C503" s="319">
        <f>баланс!$B$311</f>
        <v>-0.52576999999996588</v>
      </c>
    </row>
    <row r="504" spans="1:3" x14ac:dyDescent="0.25">
      <c r="A504" s="99" t="s">
        <v>304</v>
      </c>
      <c r="C504" s="319">
        <f>SUM(C501:C503)</f>
        <v>-0.4630300000002876</v>
      </c>
    </row>
    <row r="505" spans="1:3" hidden="1" outlineLevel="1" x14ac:dyDescent="0.25">
      <c r="B505" s="99" t="s">
        <v>1375</v>
      </c>
      <c r="C505" s="319">
        <f>баланс!$B$312</f>
        <v>0.16742945537293963</v>
      </c>
    </row>
    <row r="506" spans="1:3" x14ac:dyDescent="0.25">
      <c r="A506" s="99" t="s">
        <v>306</v>
      </c>
      <c r="C506" s="319">
        <f>SUM(C505)</f>
        <v>0.16742945537293963</v>
      </c>
    </row>
    <row r="507" spans="1:3" hidden="1" outlineLevel="1" x14ac:dyDescent="0.25">
      <c r="B507" s="99" t="s">
        <v>1375</v>
      </c>
      <c r="C507" s="319">
        <f>баланс!$B$313</f>
        <v>0.39359999999999218</v>
      </c>
    </row>
    <row r="508" spans="1:3" x14ac:dyDescent="0.25">
      <c r="A508" s="99" t="s">
        <v>308</v>
      </c>
      <c r="C508" s="319">
        <f>SUM(C507)</f>
        <v>0.39359999999999218</v>
      </c>
    </row>
    <row r="509" spans="1:3" hidden="1" outlineLevel="1" x14ac:dyDescent="0.25">
      <c r="B509" s="99" t="s">
        <v>1375</v>
      </c>
      <c r="C509" s="319">
        <f>баланс!$B$314</f>
        <v>8.6799999997992927E-3</v>
      </c>
    </row>
    <row r="510" spans="1:3" x14ac:dyDescent="0.25">
      <c r="A510" s="99" t="s">
        <v>309</v>
      </c>
      <c r="C510" s="319">
        <f>SUM(C509)</f>
        <v>8.6799999997992927E-3</v>
      </c>
    </row>
    <row r="511" spans="1:3" hidden="1" outlineLevel="1" x14ac:dyDescent="0.25">
      <c r="B511" s="99" t="s">
        <v>1375</v>
      </c>
      <c r="C511" s="319">
        <f>баланс!$B$315</f>
        <v>14.026053531598507</v>
      </c>
    </row>
    <row r="512" spans="1:3" x14ac:dyDescent="0.25">
      <c r="A512" s="99" t="s">
        <v>311</v>
      </c>
      <c r="C512" s="319">
        <f>SUM(C511)</f>
        <v>14.026053531598507</v>
      </c>
    </row>
    <row r="513" spans="1:3" hidden="1" outlineLevel="1" x14ac:dyDescent="0.25">
      <c r="B513" s="99" t="s">
        <v>1375</v>
      </c>
      <c r="C513" s="319">
        <f>баланс!$B$316</f>
        <v>6.4452967953188249</v>
      </c>
    </row>
    <row r="514" spans="1:3" x14ac:dyDescent="0.25">
      <c r="A514" s="99" t="s">
        <v>312</v>
      </c>
      <c r="C514" s="319">
        <f>SUM(C513)</f>
        <v>6.4452967953188249</v>
      </c>
    </row>
    <row r="515" spans="1:3" hidden="1" outlineLevel="1" x14ac:dyDescent="0.25">
      <c r="B515" s="99" t="s">
        <v>1375</v>
      </c>
      <c r="C515" s="319">
        <f>баланс!$B$317</f>
        <v>-0.32031999999981053</v>
      </c>
    </row>
    <row r="516" spans="1:3" x14ac:dyDescent="0.25">
      <c r="A516" s="99" t="s">
        <v>314</v>
      </c>
      <c r="C516" s="319">
        <f>SUM(C515)</f>
        <v>-0.32031999999981053</v>
      </c>
    </row>
    <row r="517" spans="1:3" hidden="1" outlineLevel="1" x14ac:dyDescent="0.25">
      <c r="B517" s="99" t="s">
        <v>1375</v>
      </c>
      <c r="C517" s="319">
        <f>баланс!$B$318</f>
        <v>-0.3727200000000721</v>
      </c>
    </row>
    <row r="518" spans="1:3" x14ac:dyDescent="0.25">
      <c r="A518" s="99" t="s">
        <v>315</v>
      </c>
      <c r="C518" s="319">
        <f>SUM(C517)</f>
        <v>-0.3727200000000721</v>
      </c>
    </row>
    <row r="519" spans="1:3" hidden="1" outlineLevel="1" x14ac:dyDescent="0.25">
      <c r="B519" s="99" t="s">
        <v>1375</v>
      </c>
      <c r="C519" s="319">
        <f>баланс!$B$319</f>
        <v>0.1390400000000227</v>
      </c>
    </row>
    <row r="520" spans="1:3" x14ac:dyDescent="0.25">
      <c r="A520" s="99" t="s">
        <v>316</v>
      </c>
      <c r="C520" s="319">
        <f>SUM(C519)</f>
        <v>0.1390400000000227</v>
      </c>
    </row>
    <row r="521" spans="1:3" hidden="1" outlineLevel="1" x14ac:dyDescent="0.25">
      <c r="B521" s="99" t="s">
        <v>1375</v>
      </c>
      <c r="C521" s="319">
        <f>баланс!$B$320</f>
        <v>0.29884000000004107</v>
      </c>
    </row>
    <row r="522" spans="1:3" hidden="1" outlineLevel="1" x14ac:dyDescent="0.25">
      <c r="C522" s="319">
        <f>баланс!$B$321</f>
        <v>-0.68309999999996762</v>
      </c>
    </row>
    <row r="523" spans="1:3" x14ac:dyDescent="0.25">
      <c r="A523" s="99" t="s">
        <v>1368</v>
      </c>
      <c r="C523" s="319">
        <f>SUM(C521:C522)</f>
        <v>-0.38425999999992655</v>
      </c>
    </row>
    <row r="524" spans="1:3" hidden="1" outlineLevel="1" x14ac:dyDescent="0.25">
      <c r="B524" s="99" t="s">
        <v>1375</v>
      </c>
      <c r="C524" s="319">
        <f>баланс!$B$322</f>
        <v>-0.83198725887174874</v>
      </c>
    </row>
    <row r="525" spans="1:3" hidden="1" outlineLevel="1" x14ac:dyDescent="0.25">
      <c r="C525" s="319">
        <f>баланс!$B$323</f>
        <v>-0.40219999999999345</v>
      </c>
    </row>
    <row r="526" spans="1:3" x14ac:dyDescent="0.25">
      <c r="A526" s="99" t="s">
        <v>318</v>
      </c>
      <c r="C526" s="319">
        <f>SUM(C524:C525)</f>
        <v>-1.2341872588717422</v>
      </c>
    </row>
    <row r="527" spans="1:3" hidden="1" outlineLevel="1" x14ac:dyDescent="0.25">
      <c r="B527" s="99" t="s">
        <v>1375</v>
      </c>
      <c r="C527" s="319">
        <f>баланс!$B$324</f>
        <v>2.3529999999880147E-2</v>
      </c>
    </row>
    <row r="528" spans="1:3" hidden="1" outlineLevel="1" x14ac:dyDescent="0.25">
      <c r="C528" s="319">
        <f>баланс!$B$325</f>
        <v>0.22439999999994598</v>
      </c>
    </row>
    <row r="529" spans="1:3" hidden="1" outlineLevel="1" x14ac:dyDescent="0.25">
      <c r="C529" s="319">
        <f>баланс!$B$326</f>
        <v>-0.47754049999997505</v>
      </c>
    </row>
    <row r="530" spans="1:3" hidden="1" outlineLevel="1" x14ac:dyDescent="0.25">
      <c r="C530" s="319">
        <f>баланс!$B$327</f>
        <v>-0.78280000000000882</v>
      </c>
    </row>
    <row r="531" spans="1:3" hidden="1" outlineLevel="1" x14ac:dyDescent="0.25">
      <c r="C531" s="319">
        <f>баланс!$B$328</f>
        <v>-0.1173710000000483</v>
      </c>
    </row>
    <row r="532" spans="1:3" x14ac:dyDescent="0.25">
      <c r="A532" s="99" t="s">
        <v>320</v>
      </c>
      <c r="C532" s="319">
        <f>SUM(C527:C531)</f>
        <v>-1.1297815000002061</v>
      </c>
    </row>
    <row r="533" spans="1:3" hidden="1" outlineLevel="1" x14ac:dyDescent="0.25">
      <c r="B533" s="99" t="s">
        <v>1375</v>
      </c>
      <c r="C533" s="319">
        <f>баланс!$B$329</f>
        <v>-0.477800000000002</v>
      </c>
    </row>
    <row r="534" spans="1:3" x14ac:dyDescent="0.25">
      <c r="A534" s="99" t="s">
        <v>322</v>
      </c>
      <c r="C534" s="319">
        <f>SUM(C533)</f>
        <v>-0.477800000000002</v>
      </c>
    </row>
    <row r="535" spans="1:3" hidden="1" outlineLevel="1" x14ac:dyDescent="0.25">
      <c r="B535" s="99" t="s">
        <v>1375</v>
      </c>
      <c r="C535" s="319">
        <f>баланс!$B$330</f>
        <v>0.56277200000033645</v>
      </c>
    </row>
    <row r="536" spans="1:3" hidden="1" outlineLevel="1" x14ac:dyDescent="0.25">
      <c r="C536" s="319">
        <f>баланс!$B$331</f>
        <v>-4.6894999999949505E-2</v>
      </c>
    </row>
    <row r="537" spans="1:3" hidden="1" outlineLevel="1" x14ac:dyDescent="0.25">
      <c r="C537" s="319">
        <f>баланс!$B$332</f>
        <v>-0.42951579999999012</v>
      </c>
    </row>
    <row r="538" spans="1:3" x14ac:dyDescent="0.25">
      <c r="A538" s="99" t="s">
        <v>323</v>
      </c>
      <c r="C538" s="319">
        <f>SUM(C535:C537)</f>
        <v>8.6361200000396821E-2</v>
      </c>
    </row>
    <row r="539" spans="1:3" hidden="1" outlineLevel="1" x14ac:dyDescent="0.25">
      <c r="B539" s="99" t="s">
        <v>1375</v>
      </c>
      <c r="C539" s="319">
        <f>баланс!$B$333</f>
        <v>-0.43960000000060973</v>
      </c>
    </row>
    <row r="540" spans="1:3" x14ac:dyDescent="0.25">
      <c r="A540" s="99" t="s">
        <v>1377</v>
      </c>
      <c r="C540" s="319">
        <f>SUM(C539)</f>
        <v>-0.43960000000060973</v>
      </c>
    </row>
    <row r="541" spans="1:3" hidden="1" outlineLevel="1" x14ac:dyDescent="0.25">
      <c r="B541" s="99" t="s">
        <v>1375</v>
      </c>
      <c r="C541" s="319">
        <f>баланс!$B$334</f>
        <v>0.33179999999993015</v>
      </c>
    </row>
    <row r="542" spans="1:3" x14ac:dyDescent="0.25">
      <c r="A542" s="99" t="s">
        <v>325</v>
      </c>
      <c r="C542" s="319">
        <f>SUM(C541)</f>
        <v>0.33179999999993015</v>
      </c>
    </row>
    <row r="543" spans="1:3" hidden="1" outlineLevel="1" x14ac:dyDescent="0.25">
      <c r="B543" s="99" t="s">
        <v>1375</v>
      </c>
      <c r="C543" s="319">
        <f>баланс!$B$335</f>
        <v>-0.34727613382898426</v>
      </c>
    </row>
    <row r="544" spans="1:3" x14ac:dyDescent="0.25">
      <c r="A544" s="99" t="s">
        <v>326</v>
      </c>
      <c r="C544" s="319">
        <f>SUM(C543)</f>
        <v>-0.34727613382898426</v>
      </c>
    </row>
    <row r="545" spans="1:3" hidden="1" outlineLevel="1" x14ac:dyDescent="0.25">
      <c r="B545" s="99" t="s">
        <v>1375</v>
      </c>
      <c r="C545" s="319">
        <f>баланс!$B$336</f>
        <v>1.7719064523328569</v>
      </c>
    </row>
    <row r="546" spans="1:3" hidden="1" outlineLevel="1" x14ac:dyDescent="0.25">
      <c r="C546" s="319">
        <f>баланс!$B$337</f>
        <v>-0.65308449999952245</v>
      </c>
    </row>
    <row r="547" spans="1:3" hidden="1" outlineLevel="1" x14ac:dyDescent="0.25">
      <c r="C547" s="319">
        <f>баланс!$B$338</f>
        <v>-0.11910999999997784</v>
      </c>
    </row>
    <row r="548" spans="1:3" x14ac:dyDescent="0.25">
      <c r="A548" s="99" t="s">
        <v>328</v>
      </c>
      <c r="C548" s="319">
        <f>SUM(C545:C547)</f>
        <v>0.99971195233335663</v>
      </c>
    </row>
    <row r="549" spans="1:3" hidden="1" outlineLevel="1" x14ac:dyDescent="0.25">
      <c r="B549" s="99" t="s">
        <v>1375</v>
      </c>
      <c r="C549" s="319">
        <f>баланс!$B$339</f>
        <v>-0.66820000000006985</v>
      </c>
    </row>
    <row r="550" spans="1:3" x14ac:dyDescent="0.25">
      <c r="A550" s="99" t="s">
        <v>330</v>
      </c>
      <c r="C550" s="319">
        <f>SUM(C549)</f>
        <v>-0.66820000000006985</v>
      </c>
    </row>
    <row r="551" spans="1:3" hidden="1" outlineLevel="1" x14ac:dyDescent="0.25">
      <c r="B551" s="99" t="s">
        <v>1375</v>
      </c>
      <c r="C551" s="319">
        <f>баланс!$B$340</f>
        <v>0.2046999999999457</v>
      </c>
    </row>
    <row r="552" spans="1:3" x14ac:dyDescent="0.25">
      <c r="A552" s="99" t="s">
        <v>332</v>
      </c>
      <c r="C552" s="319">
        <f>SUM(C551)</f>
        <v>0.2046999999999457</v>
      </c>
    </row>
    <row r="553" spans="1:3" hidden="1" outlineLevel="1" x14ac:dyDescent="0.25">
      <c r="B553" s="99" t="s">
        <v>1375</v>
      </c>
      <c r="C553" s="319">
        <f>баланс!$B$341</f>
        <v>0.35979999999995016</v>
      </c>
    </row>
    <row r="554" spans="1:3" x14ac:dyDescent="0.25">
      <c r="A554" s="99" t="s">
        <v>334</v>
      </c>
      <c r="C554" s="319">
        <f>SUM(C553)</f>
        <v>0.35979999999995016</v>
      </c>
    </row>
    <row r="555" spans="1:3" hidden="1" outlineLevel="1" x14ac:dyDescent="0.25">
      <c r="B555" s="99" t="s">
        <v>1375</v>
      </c>
      <c r="C555" s="319">
        <f>баланс!$B$342</f>
        <v>-1.3094999999907486E-2</v>
      </c>
    </row>
    <row r="556" spans="1:3" x14ac:dyDescent="0.25">
      <c r="A556" s="99" t="s">
        <v>336</v>
      </c>
      <c r="C556" s="319">
        <f>SUM(C555)</f>
        <v>-1.3094999999907486E-2</v>
      </c>
    </row>
    <row r="557" spans="1:3" hidden="1" outlineLevel="1" x14ac:dyDescent="0.25">
      <c r="B557" s="99" t="s">
        <v>1375</v>
      </c>
      <c r="C557" s="319">
        <f>баланс!$B$343</f>
        <v>-0.80940000000009604</v>
      </c>
    </row>
    <row r="558" spans="1:3" x14ac:dyDescent="0.25">
      <c r="A558" s="99" t="s">
        <v>338</v>
      </c>
      <c r="C558" s="319">
        <f>SUM(C557)</f>
        <v>-0.80940000000009604</v>
      </c>
    </row>
    <row r="559" spans="1:3" hidden="1" outlineLevel="1" x14ac:dyDescent="0.25">
      <c r="B559" s="99" t="s">
        <v>1375</v>
      </c>
      <c r="C559" s="319">
        <f>баланс!$B$344</f>
        <v>-0.27639999999999532</v>
      </c>
    </row>
    <row r="560" spans="1:3" x14ac:dyDescent="0.25">
      <c r="A560" s="99" t="s">
        <v>339</v>
      </c>
      <c r="C560" s="319">
        <f>SUM(C559)</f>
        <v>-0.27639999999999532</v>
      </c>
    </row>
    <row r="561" spans="1:3" hidden="1" outlineLevel="1" x14ac:dyDescent="0.25">
      <c r="B561" s="99" t="s">
        <v>1375</v>
      </c>
      <c r="C561" s="319">
        <f>баланс!$B$345</f>
        <v>-0.62880000000041036</v>
      </c>
    </row>
    <row r="562" spans="1:3" hidden="1" outlineLevel="1" x14ac:dyDescent="0.25">
      <c r="C562" s="319">
        <f>баланс!$B$346</f>
        <v>0.11840500000016618</v>
      </c>
    </row>
    <row r="563" spans="1:3" x14ac:dyDescent="0.25">
      <c r="A563" s="99" t="s">
        <v>341</v>
      </c>
      <c r="C563" s="319">
        <f>SUM(C561:C562)</f>
        <v>-0.51039500000024418</v>
      </c>
    </row>
    <row r="564" spans="1:3" hidden="1" outlineLevel="1" x14ac:dyDescent="0.25">
      <c r="B564" s="99" t="s">
        <v>1375</v>
      </c>
      <c r="C564" s="319">
        <f>баланс!$B$347</f>
        <v>-0.47169999999982792</v>
      </c>
    </row>
    <row r="565" spans="1:3" x14ac:dyDescent="0.25">
      <c r="A565" s="99" t="s">
        <v>343</v>
      </c>
      <c r="C565" s="319">
        <f>SUM(C564)</f>
        <v>-0.47169999999982792</v>
      </c>
    </row>
    <row r="566" spans="1:3" hidden="1" outlineLevel="1" x14ac:dyDescent="0.25">
      <c r="B566" s="99" t="s">
        <v>1375</v>
      </c>
      <c r="C566" s="319">
        <f>баланс!$B$348</f>
        <v>0.27010999999981777</v>
      </c>
    </row>
    <row r="567" spans="1:3" x14ac:dyDescent="0.25">
      <c r="A567" s="99" t="s">
        <v>345</v>
      </c>
      <c r="C567" s="319">
        <f>SUM(C566)</f>
        <v>0.27010999999981777</v>
      </c>
    </row>
    <row r="568" spans="1:3" hidden="1" outlineLevel="1" x14ac:dyDescent="0.25">
      <c r="B568" s="99" t="s">
        <v>1375</v>
      </c>
      <c r="C568" s="319">
        <f>баланс!$B$349</f>
        <v>5.6583987951810286</v>
      </c>
    </row>
    <row r="569" spans="1:3" x14ac:dyDescent="0.25">
      <c r="A569" s="99" t="s">
        <v>347</v>
      </c>
      <c r="C569" s="319">
        <f>SUM(C568)</f>
        <v>5.6583987951810286</v>
      </c>
    </row>
    <row r="570" spans="1:3" hidden="1" outlineLevel="1" x14ac:dyDescent="0.25">
      <c r="B570" s="99" t="s">
        <v>1375</v>
      </c>
      <c r="C570" s="319">
        <f>баланс!$B$350</f>
        <v>-0.46450000000015734</v>
      </c>
    </row>
    <row r="571" spans="1:3" x14ac:dyDescent="0.25">
      <c r="A571" s="99" t="s">
        <v>348</v>
      </c>
      <c r="C571" s="319">
        <f>SUM(C570)</f>
        <v>-0.46450000000015734</v>
      </c>
    </row>
    <row r="572" spans="1:3" hidden="1" outlineLevel="1" x14ac:dyDescent="0.25">
      <c r="B572" s="99" t="s">
        <v>1375</v>
      </c>
      <c r="C572" s="319">
        <f>баланс!$B$351</f>
        <v>-2.6790087885493676</v>
      </c>
    </row>
    <row r="573" spans="1:3" x14ac:dyDescent="0.25">
      <c r="A573" s="99" t="s">
        <v>350</v>
      </c>
      <c r="C573" s="319">
        <f>SUM(C572)</f>
        <v>-2.6790087885493676</v>
      </c>
    </row>
    <row r="574" spans="1:3" hidden="1" outlineLevel="1" x14ac:dyDescent="0.25">
      <c r="B574" s="99" t="s">
        <v>1375</v>
      </c>
      <c r="C574" s="319">
        <f>баланс!$B$352</f>
        <v>0.35430000000002337</v>
      </c>
    </row>
    <row r="575" spans="1:3" x14ac:dyDescent="0.25">
      <c r="A575" s="99" t="s">
        <v>352</v>
      </c>
      <c r="C575" s="319">
        <f>SUM(C574)</f>
        <v>0.35430000000002337</v>
      </c>
    </row>
    <row r="576" spans="1:3" hidden="1" outlineLevel="1" x14ac:dyDescent="0.25">
      <c r="B576" s="99" t="s">
        <v>1375</v>
      </c>
      <c r="C576" s="319">
        <f>баланс!$B$353</f>
        <v>-3.5003119999998944</v>
      </c>
    </row>
    <row r="577" spans="1:3" x14ac:dyDescent="0.25">
      <c r="A577" s="99" t="s">
        <v>354</v>
      </c>
      <c r="C577" s="319">
        <f>SUM(C576)</f>
        <v>-3.5003119999998944</v>
      </c>
    </row>
    <row r="578" spans="1:3" hidden="1" outlineLevel="1" x14ac:dyDescent="0.25">
      <c r="B578" s="99" t="s">
        <v>1375</v>
      </c>
      <c r="C578" s="319">
        <f>баланс!$B$354</f>
        <v>-7.7700634670497948</v>
      </c>
    </row>
    <row r="579" spans="1:3" x14ac:dyDescent="0.25">
      <c r="A579" s="99" t="s">
        <v>355</v>
      </c>
      <c r="C579" s="319">
        <f>SUM(C578)</f>
        <v>-7.7700634670497948</v>
      </c>
    </row>
    <row r="580" spans="1:3" hidden="1" outlineLevel="1" x14ac:dyDescent="0.25">
      <c r="B580" s="99" t="s">
        <v>1375</v>
      </c>
      <c r="C580" s="319">
        <f>баланс!$B$355</f>
        <v>-0.10779175050311096</v>
      </c>
    </row>
    <row r="581" spans="1:3" x14ac:dyDescent="0.25">
      <c r="A581" s="99" t="s">
        <v>357</v>
      </c>
      <c r="C581" s="319">
        <f>SUM(C580)</f>
        <v>-0.10779175050311096</v>
      </c>
    </row>
    <row r="582" spans="1:3" hidden="1" outlineLevel="1" x14ac:dyDescent="0.25">
      <c r="B582" s="99" t="s">
        <v>1375</v>
      </c>
      <c r="C582" s="319">
        <f>баланс!$B$356</f>
        <v>-0.48919999999986885</v>
      </c>
    </row>
    <row r="583" spans="1:3" x14ac:dyDescent="0.25">
      <c r="A583" s="99" t="s">
        <v>358</v>
      </c>
      <c r="C583" s="319">
        <f>SUM(C582)</f>
        <v>-0.48919999999986885</v>
      </c>
    </row>
    <row r="584" spans="1:3" hidden="1" outlineLevel="1" x14ac:dyDescent="0.25">
      <c r="B584" s="99" t="s">
        <v>1375</v>
      </c>
      <c r="C584" s="319">
        <f>баланс!$B$357</f>
        <v>-1.1653599999999358</v>
      </c>
    </row>
    <row r="585" spans="1:3" x14ac:dyDescent="0.25">
      <c r="A585" s="99" t="s">
        <v>360</v>
      </c>
      <c r="C585" s="319">
        <f>SUM(C584)</f>
        <v>-1.1653599999999358</v>
      </c>
    </row>
    <row r="586" spans="1:3" hidden="1" outlineLevel="1" x14ac:dyDescent="0.25">
      <c r="B586" s="99" t="s">
        <v>1375</v>
      </c>
      <c r="C586" s="319">
        <f>баланс!$B$358</f>
        <v>0.4704153300190228</v>
      </c>
    </row>
    <row r="587" spans="1:3" x14ac:dyDescent="0.25">
      <c r="A587" s="99" t="s">
        <v>362</v>
      </c>
      <c r="C587" s="319">
        <f>SUM(C586)</f>
        <v>0.4704153300190228</v>
      </c>
    </row>
    <row r="588" spans="1:3" hidden="1" outlineLevel="1" x14ac:dyDescent="0.25">
      <c r="B588" s="99" t="s">
        <v>1375</v>
      </c>
      <c r="C588" s="319">
        <f>баланс!$B$359</f>
        <v>-0.36860000000001492</v>
      </c>
    </row>
    <row r="589" spans="1:3" x14ac:dyDescent="0.25">
      <c r="A589" s="99" t="s">
        <v>364</v>
      </c>
      <c r="C589" s="319">
        <f>SUM(C588)</f>
        <v>-0.36860000000001492</v>
      </c>
    </row>
    <row r="590" spans="1:3" hidden="1" outlineLevel="1" x14ac:dyDescent="0.25">
      <c r="B590" s="99" t="s">
        <v>1375</v>
      </c>
      <c r="C590" s="319">
        <f>баланс!$B$360</f>
        <v>-225.67440000000002</v>
      </c>
    </row>
    <row r="591" spans="1:3" hidden="1" outlineLevel="1" x14ac:dyDescent="0.25">
      <c r="C591" s="319">
        <f>баланс!$B$361</f>
        <v>225.53725000000009</v>
      </c>
    </row>
    <row r="592" spans="1:3" hidden="1" outlineLevel="1" x14ac:dyDescent="0.25">
      <c r="C592" s="319">
        <f>баланс!$B$362</f>
        <v>-0.28639999999973043</v>
      </c>
    </row>
    <row r="593" spans="1:3" hidden="1" outlineLevel="1" x14ac:dyDescent="0.25">
      <c r="C593" s="319">
        <f>баланс!$B$363</f>
        <v>0.33549399999992602</v>
      </c>
    </row>
    <row r="594" spans="1:3" x14ac:dyDescent="0.25">
      <c r="A594" s="99" t="s">
        <v>365</v>
      </c>
      <c r="C594" s="319">
        <f>SUM(C590:C593)</f>
        <v>-8.8055999999738788E-2</v>
      </c>
    </row>
    <row r="595" spans="1:3" hidden="1" outlineLevel="1" x14ac:dyDescent="0.25">
      <c r="B595" s="99" t="s">
        <v>1375</v>
      </c>
      <c r="C595" s="319">
        <f>баланс!$B$364</f>
        <v>-0.76881000000042832</v>
      </c>
    </row>
    <row r="596" spans="1:3" hidden="1" outlineLevel="1" x14ac:dyDescent="0.25">
      <c r="C596" s="319">
        <f>баланс!$B$365</f>
        <v>-0.40039999999999054</v>
      </c>
    </row>
    <row r="597" spans="1:3" hidden="1" outlineLevel="1" x14ac:dyDescent="0.25">
      <c r="C597" s="319">
        <f>баланс!$B$366</f>
        <v>-0.11624749999998585</v>
      </c>
    </row>
    <row r="598" spans="1:3" hidden="1" outlineLevel="1" x14ac:dyDescent="0.25">
      <c r="C598" s="319">
        <f>баланс!$B$367</f>
        <v>-913.82648000000006</v>
      </c>
    </row>
    <row r="599" spans="1:3" hidden="1" outlineLevel="1" x14ac:dyDescent="0.25">
      <c r="C599" s="319">
        <f>баланс!$B$368</f>
        <v>913.01215999999999</v>
      </c>
    </row>
    <row r="600" spans="1:3" x14ac:dyDescent="0.25">
      <c r="A600" s="99" t="s">
        <v>366</v>
      </c>
      <c r="C600" s="319">
        <f>SUM(C595:C599)</f>
        <v>-2.0997775000005277</v>
      </c>
    </row>
    <row r="601" spans="1:3" hidden="1" outlineLevel="1" x14ac:dyDescent="0.25">
      <c r="B601" s="99" t="s">
        <v>1375</v>
      </c>
      <c r="C601" s="319">
        <f>баланс!$B$369</f>
        <v>0.30858988835251466</v>
      </c>
    </row>
    <row r="602" spans="1:3" x14ac:dyDescent="0.25">
      <c r="A602" s="99" t="s">
        <v>368</v>
      </c>
      <c r="C602" s="319">
        <f>SUM(C601)</f>
        <v>0.30858988835251466</v>
      </c>
    </row>
    <row r="603" spans="1:3" hidden="1" outlineLevel="1" x14ac:dyDescent="0.25">
      <c r="B603" s="99" t="s">
        <v>1375</v>
      </c>
      <c r="C603" s="319">
        <f>баланс!$B$370</f>
        <v>0.10561120721155248</v>
      </c>
    </row>
    <row r="604" spans="1:3" hidden="1" outlineLevel="1" x14ac:dyDescent="0.25">
      <c r="C604" s="319">
        <f>баланс!$B$371</f>
        <v>0.41581150000001799</v>
      </c>
    </row>
    <row r="605" spans="1:3" hidden="1" outlineLevel="1" x14ac:dyDescent="0.25">
      <c r="C605" s="319">
        <f>баланс!$B$372</f>
        <v>-3.6199999999553256E-3</v>
      </c>
    </row>
    <row r="606" spans="1:3" x14ac:dyDescent="0.25">
      <c r="A606" s="99" t="s">
        <v>370</v>
      </c>
      <c r="C606" s="319">
        <f>SUM(C603:C605)</f>
        <v>0.51780270721161514</v>
      </c>
    </row>
    <row r="607" spans="1:3" hidden="1" outlineLevel="1" x14ac:dyDescent="0.25">
      <c r="B607" s="99" t="s">
        <v>1375</v>
      </c>
      <c r="C607" s="319">
        <f>баланс!$B$373</f>
        <v>-0.58989500000035378</v>
      </c>
    </row>
    <row r="608" spans="1:3" hidden="1" outlineLevel="1" x14ac:dyDescent="0.25">
      <c r="C608" s="319">
        <f>баланс!$B$374</f>
        <v>0.32619399999992993</v>
      </c>
    </row>
    <row r="609" spans="1:3" x14ac:dyDescent="0.25">
      <c r="A609" s="99" t="s">
        <v>372</v>
      </c>
      <c r="C609" s="319">
        <f>SUM(C607:C608)</f>
        <v>-0.26370100000042385</v>
      </c>
    </row>
    <row r="610" spans="1:3" hidden="1" outlineLevel="1" x14ac:dyDescent="0.25">
      <c r="B610" s="99" t="s">
        <v>1375</v>
      </c>
      <c r="C610" s="319">
        <f>баланс!$B$375</f>
        <v>0.31210999999996147</v>
      </c>
    </row>
    <row r="611" spans="1:3" x14ac:dyDescent="0.25">
      <c r="A611" s="99" t="s">
        <v>1367</v>
      </c>
      <c r="C611" s="319">
        <f>SUM(C610)</f>
        <v>0.31210999999996147</v>
      </c>
    </row>
    <row r="612" spans="1:3" hidden="1" outlineLevel="1" x14ac:dyDescent="0.25">
      <c r="B612" s="99" t="s">
        <v>1375</v>
      </c>
      <c r="C612" s="319">
        <f>баланс!$B$376</f>
        <v>-0.10683749999998327</v>
      </c>
    </row>
    <row r="613" spans="1:3" x14ac:dyDescent="0.25">
      <c r="A613" s="99" t="s">
        <v>1350</v>
      </c>
      <c r="C613" s="319">
        <f>SUM(C612)</f>
        <v>-0.10683749999998327</v>
      </c>
    </row>
    <row r="614" spans="1:3" hidden="1" outlineLevel="1" x14ac:dyDescent="0.25">
      <c r="B614" s="99" t="s">
        <v>1375</v>
      </c>
      <c r="C614" s="319">
        <f>баланс!$B$377</f>
        <v>-0.31788799999981165</v>
      </c>
    </row>
    <row r="615" spans="1:3" x14ac:dyDescent="0.25">
      <c r="A615" s="99" t="s">
        <v>374</v>
      </c>
      <c r="C615" s="319">
        <f>SUM(C614)</f>
        <v>-0.31788799999981165</v>
      </c>
    </row>
    <row r="616" spans="1:3" hidden="1" outlineLevel="1" x14ac:dyDescent="0.25">
      <c r="B616" s="99" t="s">
        <v>1375</v>
      </c>
      <c r="C616" s="319">
        <f>баланс!$B$378</f>
        <v>-0.26810000000023138</v>
      </c>
    </row>
    <row r="617" spans="1:3" hidden="1" outlineLevel="1" x14ac:dyDescent="0.25">
      <c r="C617" s="319">
        <f>баланс!$B$379</f>
        <v>0.39639000000011038</v>
      </c>
    </row>
    <row r="618" spans="1:3" hidden="1" outlineLevel="1" x14ac:dyDescent="0.25">
      <c r="C618" s="319">
        <f>баланс!$B$380</f>
        <v>-0.20121900000003734</v>
      </c>
    </row>
    <row r="619" spans="1:3" hidden="1" outlineLevel="1" x14ac:dyDescent="0.25">
      <c r="C619" s="319">
        <f>баланс!$B$381</f>
        <v>-0.15988399999991998</v>
      </c>
    </row>
    <row r="620" spans="1:3" x14ac:dyDescent="0.25">
      <c r="A620" s="99" t="s">
        <v>376</v>
      </c>
      <c r="C620" s="319">
        <f>SUM(C616:C619)</f>
        <v>-0.23281300000007832</v>
      </c>
    </row>
    <row r="621" spans="1:3" hidden="1" outlineLevel="1" x14ac:dyDescent="0.25">
      <c r="B621" s="99" t="s">
        <v>1375</v>
      </c>
      <c r="C621" s="319">
        <f>баланс!$B$382</f>
        <v>7.7858199999999442</v>
      </c>
    </row>
    <row r="622" spans="1:3" x14ac:dyDescent="0.25">
      <c r="A622" s="99" t="s">
        <v>378</v>
      </c>
      <c r="C622" s="319">
        <f>SUM(C621)</f>
        <v>7.7858199999999442</v>
      </c>
    </row>
    <row r="623" spans="1:3" hidden="1" outlineLevel="1" x14ac:dyDescent="0.25">
      <c r="B623" s="99" t="s">
        <v>1375</v>
      </c>
      <c r="C623" s="319">
        <f>баланс!$B$383</f>
        <v>21.989999999999782</v>
      </c>
    </row>
    <row r="624" spans="1:3" x14ac:dyDescent="0.25">
      <c r="A624" s="99" t="s">
        <v>380</v>
      </c>
      <c r="C624" s="319">
        <f>SUM(C623)</f>
        <v>21.989999999999782</v>
      </c>
    </row>
    <row r="625" spans="1:3" hidden="1" outlineLevel="1" x14ac:dyDescent="0.25">
      <c r="B625" s="99" t="s">
        <v>1375</v>
      </c>
      <c r="C625" s="319">
        <f>баланс!$B$384</f>
        <v>-0.29647599999992735</v>
      </c>
    </row>
    <row r="626" spans="1:3" x14ac:dyDescent="0.25">
      <c r="A626" s="99" t="s">
        <v>381</v>
      </c>
      <c r="C626" s="319">
        <f>SUM(C625)</f>
        <v>-0.29647599999992735</v>
      </c>
    </row>
    <row r="627" spans="1:3" hidden="1" outlineLevel="1" x14ac:dyDescent="0.25">
      <c r="B627" s="99" t="s">
        <v>1375</v>
      </c>
      <c r="C627" s="319">
        <f>баланс!$B$385</f>
        <v>0.54145616027716414</v>
      </c>
    </row>
    <row r="628" spans="1:3" x14ac:dyDescent="0.25">
      <c r="A628" s="99" t="s">
        <v>383</v>
      </c>
      <c r="C628" s="319">
        <f>SUM(C627)</f>
        <v>0.54145616027716414</v>
      </c>
    </row>
    <row r="629" spans="1:3" hidden="1" outlineLevel="1" x14ac:dyDescent="0.25">
      <c r="B629" s="99" t="s">
        <v>1375</v>
      </c>
      <c r="C629" s="319">
        <f>баланс!$B$386</f>
        <v>-3.0335999999999785</v>
      </c>
    </row>
    <row r="630" spans="1:3" x14ac:dyDescent="0.25">
      <c r="A630" s="99" t="s">
        <v>385</v>
      </c>
      <c r="C630" s="319">
        <f>SUM(C629)</f>
        <v>-3.0335999999999785</v>
      </c>
    </row>
    <row r="631" spans="1:3" hidden="1" outlineLevel="1" x14ac:dyDescent="0.25">
      <c r="B631" s="99" t="s">
        <v>1375</v>
      </c>
      <c r="C631" s="319">
        <f>баланс!$B$387</f>
        <v>-0.2290099999999029</v>
      </c>
    </row>
    <row r="632" spans="1:3" hidden="1" outlineLevel="1" x14ac:dyDescent="0.25">
      <c r="C632" s="319">
        <f>баланс!$B$388</f>
        <v>5.7700000000011187E-2</v>
      </c>
    </row>
    <row r="633" spans="1:3" hidden="1" outlineLevel="1" x14ac:dyDescent="0.25">
      <c r="C633" s="319">
        <f>баланс!$B$389</f>
        <v>-0.26745999999997139</v>
      </c>
    </row>
    <row r="634" spans="1:3" x14ac:dyDescent="0.25">
      <c r="A634" s="99" t="s">
        <v>386</v>
      </c>
      <c r="C634" s="319">
        <f>SUM(C631:C633)</f>
        <v>-0.4387699999998631</v>
      </c>
    </row>
    <row r="635" spans="1:3" hidden="1" outlineLevel="1" x14ac:dyDescent="0.25">
      <c r="B635" s="99" t="s">
        <v>1375</v>
      </c>
      <c r="C635" s="319">
        <f>баланс!$B$390</f>
        <v>0.40086000000002286</v>
      </c>
    </row>
    <row r="636" spans="1:3" x14ac:dyDescent="0.25">
      <c r="A636" s="99" t="s">
        <v>388</v>
      </c>
      <c r="C636" s="319">
        <f>SUM(C635)</f>
        <v>0.40086000000002286</v>
      </c>
    </row>
    <row r="637" spans="1:3" hidden="1" outlineLevel="1" x14ac:dyDescent="0.25">
      <c r="B637" s="99" t="s">
        <v>1375</v>
      </c>
      <c r="C637" s="319">
        <f>баланс!$B$391</f>
        <v>-0.13600000000087675</v>
      </c>
    </row>
    <row r="638" spans="1:3" hidden="1" outlineLevel="1" x14ac:dyDescent="0.25">
      <c r="C638" s="319">
        <f>баланс!$B$392</f>
        <v>-0.43499999999994543</v>
      </c>
    </row>
    <row r="639" spans="1:3" hidden="1" outlineLevel="1" x14ac:dyDescent="0.25">
      <c r="C639" s="319">
        <f>баланс!$B$393</f>
        <v>0.10633750000033615</v>
      </c>
    </row>
    <row r="640" spans="1:3" hidden="1" outlineLevel="1" x14ac:dyDescent="0.25">
      <c r="C640" s="319">
        <f>баланс!$B$394</f>
        <v>-363.42039999999997</v>
      </c>
    </row>
    <row r="641" spans="1:3" hidden="1" outlineLevel="1" x14ac:dyDescent="0.25">
      <c r="C641" s="319">
        <f>баланс!$B$395</f>
        <v>363.97864999999979</v>
      </c>
    </row>
    <row r="642" spans="1:3" x14ac:dyDescent="0.25">
      <c r="A642" s="99" t="s">
        <v>389</v>
      </c>
      <c r="C642" s="319">
        <f>SUM(C637:C641)</f>
        <v>9.3587499999330248E-2</v>
      </c>
    </row>
    <row r="643" spans="1:3" hidden="1" outlineLevel="1" x14ac:dyDescent="0.25">
      <c r="B643" s="99" t="s">
        <v>1375</v>
      </c>
      <c r="C643" s="319">
        <f>баланс!$B$396</f>
        <v>3.9999999999736247E-2</v>
      </c>
    </row>
    <row r="644" spans="1:3" x14ac:dyDescent="0.25">
      <c r="A644" s="99" t="s">
        <v>391</v>
      </c>
      <c r="C644" s="319">
        <f>SUM(C643)</f>
        <v>3.9999999999736247E-2</v>
      </c>
    </row>
    <row r="645" spans="1:3" hidden="1" outlineLevel="1" x14ac:dyDescent="0.25">
      <c r="B645" s="99" t="s">
        <v>1375</v>
      </c>
      <c r="C645" s="319">
        <f>баланс!$B$397</f>
        <v>-0.44249999999999545</v>
      </c>
    </row>
    <row r="646" spans="1:3" x14ac:dyDescent="0.25">
      <c r="A646" s="99" t="s">
        <v>393</v>
      </c>
      <c r="C646" s="319">
        <f>SUM(C645)</f>
        <v>-0.44249999999999545</v>
      </c>
    </row>
    <row r="647" spans="1:3" hidden="1" outlineLevel="1" x14ac:dyDescent="0.25">
      <c r="B647" s="99" t="s">
        <v>1375</v>
      </c>
      <c r="C647" s="319">
        <f>баланс!$B$398</f>
        <v>70.685499999999593</v>
      </c>
    </row>
    <row r="648" spans="1:3" hidden="1" outlineLevel="1" x14ac:dyDescent="0.25">
      <c r="C648" s="319">
        <f>баланс!$B$399</f>
        <v>-0.4595000000000482</v>
      </c>
    </row>
    <row r="649" spans="1:3" x14ac:dyDescent="0.25">
      <c r="A649" s="99" t="s">
        <v>394</v>
      </c>
      <c r="C649" s="319">
        <f>SUM(C647:C648)</f>
        <v>70.225999999999544</v>
      </c>
    </row>
    <row r="650" spans="1:3" hidden="1" outlineLevel="1" x14ac:dyDescent="0.25">
      <c r="B650" s="99" t="s">
        <v>1375</v>
      </c>
      <c r="C650" s="319">
        <f>баланс!$B$400</f>
        <v>7.999999999992724E-2</v>
      </c>
    </row>
    <row r="651" spans="1:3" x14ac:dyDescent="0.25">
      <c r="A651" s="99" t="s">
        <v>396</v>
      </c>
      <c r="C651" s="319">
        <f>SUM(C650)</f>
        <v>7.999999999992724E-2</v>
      </c>
    </row>
    <row r="652" spans="1:3" hidden="1" outlineLevel="1" x14ac:dyDescent="0.25">
      <c r="B652" s="99" t="s">
        <v>1375</v>
      </c>
      <c r="C652" s="319">
        <f>баланс!$B$401</f>
        <v>0.37540000000001328</v>
      </c>
    </row>
    <row r="653" spans="1:3" hidden="1" outlineLevel="1" x14ac:dyDescent="0.25">
      <c r="C653" s="319">
        <f>баланс!$B$402</f>
        <v>-0.32215999999993983</v>
      </c>
    </row>
    <row r="654" spans="1:3" x14ac:dyDescent="0.25">
      <c r="A654" s="99" t="s">
        <v>397</v>
      </c>
      <c r="C654" s="319">
        <f>SUM(C652:C653)</f>
        <v>5.3240000000073451E-2</v>
      </c>
    </row>
    <row r="655" spans="1:3" hidden="1" outlineLevel="1" x14ac:dyDescent="0.25">
      <c r="B655" s="99" t="s">
        <v>1375</v>
      </c>
      <c r="C655" s="319">
        <f>баланс!$B$403</f>
        <v>-0.28492999999980384</v>
      </c>
    </row>
    <row r="656" spans="1:3" hidden="1" outlineLevel="1" x14ac:dyDescent="0.25">
      <c r="C656" s="319">
        <f>баланс!$B$404</f>
        <v>-0.2525538999998389</v>
      </c>
    </row>
    <row r="657" spans="1:3" x14ac:dyDescent="0.25">
      <c r="A657" s="99" t="s">
        <v>399</v>
      </c>
      <c r="C657" s="319">
        <f>SUM(C655:C656)</f>
        <v>-0.53748389999964274</v>
      </c>
    </row>
    <row r="658" spans="1:3" hidden="1" outlineLevel="1" x14ac:dyDescent="0.25">
      <c r="B658" s="99" t="s">
        <v>1375</v>
      </c>
      <c r="C658" s="319">
        <f>баланс!$B$405</f>
        <v>0.48022000000008802</v>
      </c>
    </row>
    <row r="659" spans="1:3" hidden="1" outlineLevel="1" x14ac:dyDescent="0.25">
      <c r="C659" s="319">
        <f>баланс!$B$406</f>
        <v>-0.2357604999999694</v>
      </c>
    </row>
    <row r="660" spans="1:3" hidden="1" outlineLevel="1" x14ac:dyDescent="0.25">
      <c r="C660" s="319">
        <f>баланс!$B$407</f>
        <v>0.1193039999998291</v>
      </c>
    </row>
    <row r="661" spans="1:3" x14ac:dyDescent="0.25">
      <c r="A661" s="99" t="s">
        <v>400</v>
      </c>
      <c r="C661" s="319">
        <f>SUM(C658:C660)</f>
        <v>0.36376349999994773</v>
      </c>
    </row>
    <row r="662" spans="1:3" hidden="1" outlineLevel="1" x14ac:dyDescent="0.25">
      <c r="B662" s="99" t="s">
        <v>1375</v>
      </c>
      <c r="C662" s="319">
        <f>баланс!$B$408</f>
        <v>2.8000000000133696E-2</v>
      </c>
    </row>
    <row r="663" spans="1:3" x14ac:dyDescent="0.25">
      <c r="A663" s="99" t="s">
        <v>402</v>
      </c>
      <c r="C663" s="319">
        <f>SUM(C662)</f>
        <v>2.8000000000133696E-2</v>
      </c>
    </row>
    <row r="664" spans="1:3" hidden="1" outlineLevel="1" x14ac:dyDescent="0.25">
      <c r="B664" s="99" t="s">
        <v>1375</v>
      </c>
      <c r="C664" s="319">
        <f>баланс!$B$409</f>
        <v>-0.92908999999997377</v>
      </c>
    </row>
    <row r="665" spans="1:3" x14ac:dyDescent="0.25">
      <c r="A665" s="99" t="s">
        <v>404</v>
      </c>
      <c r="C665" s="319">
        <f>SUM(C664)</f>
        <v>-0.92908999999997377</v>
      </c>
    </row>
    <row r="666" spans="1:3" hidden="1" outlineLevel="1" x14ac:dyDescent="0.25">
      <c r="B666" s="99" t="s">
        <v>1375</v>
      </c>
      <c r="C666" s="319">
        <f>баланс!$B$410</f>
        <v>0.20284477732775485</v>
      </c>
    </row>
    <row r="667" spans="1:3" x14ac:dyDescent="0.25">
      <c r="A667" s="99" t="s">
        <v>406</v>
      </c>
      <c r="C667" s="319">
        <f>SUM(C666)</f>
        <v>0.20284477732775485</v>
      </c>
    </row>
    <row r="668" spans="1:3" hidden="1" outlineLevel="1" x14ac:dyDescent="0.25">
      <c r="B668" s="99" t="s">
        <v>1375</v>
      </c>
      <c r="C668" s="319">
        <f>баланс!$B$411</f>
        <v>-5.6317411764703138</v>
      </c>
    </row>
    <row r="669" spans="1:3" x14ac:dyDescent="0.25">
      <c r="A669" s="99" t="s">
        <v>408</v>
      </c>
      <c r="C669" s="319">
        <f>SUM(C668)</f>
        <v>-5.6317411764703138</v>
      </c>
    </row>
    <row r="670" spans="1:3" hidden="1" outlineLevel="1" x14ac:dyDescent="0.25">
      <c r="B670" s="99" t="s">
        <v>1375</v>
      </c>
      <c r="C670" s="319">
        <f>баланс!$B$412</f>
        <v>49.742918013660756</v>
      </c>
    </row>
    <row r="671" spans="1:3" x14ac:dyDescent="0.25">
      <c r="A671" s="99" t="s">
        <v>409</v>
      </c>
      <c r="C671" s="319">
        <f>SUM(C670)</f>
        <v>49.742918013660756</v>
      </c>
    </row>
    <row r="672" spans="1:3" hidden="1" outlineLevel="1" x14ac:dyDescent="0.25">
      <c r="B672" s="99" t="s">
        <v>1375</v>
      </c>
      <c r="C672" s="319">
        <f>баланс!$B$413</f>
        <v>0.34399999999993724</v>
      </c>
    </row>
    <row r="673" spans="1:3" x14ac:dyDescent="0.25">
      <c r="A673" s="99" t="s">
        <v>411</v>
      </c>
      <c r="C673" s="319">
        <f>SUM(C672)</f>
        <v>0.34399999999993724</v>
      </c>
    </row>
    <row r="674" spans="1:3" hidden="1" outlineLevel="1" x14ac:dyDescent="0.25">
      <c r="B674" s="99" t="s">
        <v>1375</v>
      </c>
      <c r="C674" s="319">
        <f>баланс!$B$414</f>
        <v>2.3632971698113252</v>
      </c>
    </row>
    <row r="675" spans="1:3" hidden="1" outlineLevel="1" x14ac:dyDescent="0.25">
      <c r="C675" s="319">
        <f>баланс!$B$415</f>
        <v>0.29573750000000132</v>
      </c>
    </row>
    <row r="676" spans="1:3" x14ac:dyDescent="0.25">
      <c r="A676" s="99" t="s">
        <v>412</v>
      </c>
      <c r="C676" s="319">
        <f>SUM(C674:C675)</f>
        <v>2.6590346698113265</v>
      </c>
    </row>
    <row r="677" spans="1:3" hidden="1" outlineLevel="1" x14ac:dyDescent="0.25">
      <c r="B677" s="99" t="s">
        <v>1375</v>
      </c>
      <c r="C677" s="319">
        <f>баланс!$B$416</f>
        <v>69.567999999999302</v>
      </c>
    </row>
    <row r="678" spans="1:3" x14ac:dyDescent="0.25">
      <c r="A678" s="99" t="s">
        <v>414</v>
      </c>
      <c r="C678" s="319">
        <f>SUM(C677)</f>
        <v>69.567999999999302</v>
      </c>
    </row>
    <row r="679" spans="1:3" hidden="1" outlineLevel="1" x14ac:dyDescent="0.25">
      <c r="B679" s="99" t="s">
        <v>1375</v>
      </c>
      <c r="C679" s="319">
        <f>баланс!$B$417</f>
        <v>0.29078500000014174</v>
      </c>
    </row>
    <row r="680" spans="1:3" hidden="1" outlineLevel="1" x14ac:dyDescent="0.25">
      <c r="C680" s="319">
        <f>баланс!$B$418</f>
        <v>0.38688000000001921</v>
      </c>
    </row>
    <row r="681" spans="1:3" hidden="1" outlineLevel="1" x14ac:dyDescent="0.25">
      <c r="C681" s="319">
        <f>баланс!$B$419</f>
        <v>0</v>
      </c>
    </row>
    <row r="682" spans="1:3" x14ac:dyDescent="0.25">
      <c r="A682" s="99" t="s">
        <v>415</v>
      </c>
      <c r="C682" s="319">
        <f>SUM(C679:C681)</f>
        <v>0.67766500000016094</v>
      </c>
    </row>
    <row r="683" spans="1:3" hidden="1" outlineLevel="1" x14ac:dyDescent="0.25">
      <c r="B683" s="99" t="s">
        <v>1375</v>
      </c>
      <c r="C683" s="319">
        <f>баланс!$B$420</f>
        <v>-0.75378000000023349</v>
      </c>
    </row>
    <row r="684" spans="1:3" x14ac:dyDescent="0.25">
      <c r="A684" s="99" t="s">
        <v>416</v>
      </c>
      <c r="C684" s="319">
        <f>SUM(C683)</f>
        <v>-0.75378000000023349</v>
      </c>
    </row>
    <row r="685" spans="1:3" hidden="1" outlineLevel="1" x14ac:dyDescent="0.25">
      <c r="B685" s="99" t="s">
        <v>1375</v>
      </c>
      <c r="C685" s="319">
        <f>баланс!$B$421</f>
        <v>26.320600000000013</v>
      </c>
    </row>
    <row r="686" spans="1:3" hidden="1" outlineLevel="1" x14ac:dyDescent="0.25">
      <c r="C686" s="319">
        <f>баланс!$B$422</f>
        <v>-0.42399999999997817</v>
      </c>
    </row>
    <row r="687" spans="1:3" x14ac:dyDescent="0.25">
      <c r="A687" s="99" t="s">
        <v>418</v>
      </c>
      <c r="C687" s="319">
        <f>SUM(C685:C686)</f>
        <v>25.896600000000035</v>
      </c>
    </row>
    <row r="688" spans="1:3" hidden="1" outlineLevel="1" x14ac:dyDescent="0.25">
      <c r="B688" s="99" t="s">
        <v>1375</v>
      </c>
      <c r="C688" s="319">
        <f>баланс!$B$423</f>
        <v>-4.5559641791044783</v>
      </c>
    </row>
    <row r="689" spans="1:3" x14ac:dyDescent="0.25">
      <c r="A689" s="99" t="s">
        <v>419</v>
      </c>
      <c r="C689" s="319">
        <f>SUM(C688)</f>
        <v>-4.5559641791044783</v>
      </c>
    </row>
    <row r="690" spans="1:3" hidden="1" outlineLevel="1" x14ac:dyDescent="0.25">
      <c r="B690" s="99" t="s">
        <v>1375</v>
      </c>
      <c r="C690" s="319">
        <f>баланс!$B$424</f>
        <v>0.37143999999989319</v>
      </c>
    </row>
    <row r="691" spans="1:3" x14ac:dyDescent="0.25">
      <c r="A691" s="99" t="s">
        <v>420</v>
      </c>
      <c r="C691" s="319">
        <f>SUM(C690)</f>
        <v>0.37143999999989319</v>
      </c>
    </row>
    <row r="692" spans="1:3" hidden="1" outlineLevel="1" x14ac:dyDescent="0.25">
      <c r="B692" s="99" t="s">
        <v>1375</v>
      </c>
      <c r="C692" s="319">
        <f>баланс!$B$425</f>
        <v>0.37934999999993124</v>
      </c>
    </row>
    <row r="693" spans="1:3" x14ac:dyDescent="0.25">
      <c r="A693" s="99" t="s">
        <v>421</v>
      </c>
      <c r="C693" s="319">
        <f>SUM(C692)</f>
        <v>0.37934999999993124</v>
      </c>
    </row>
    <row r="694" spans="1:3" hidden="1" outlineLevel="1" x14ac:dyDescent="0.25">
      <c r="B694" s="99" t="s">
        <v>1375</v>
      </c>
      <c r="C694" s="319">
        <f>баланс!$B$426</f>
        <v>-1.2805799999994179</v>
      </c>
    </row>
    <row r="695" spans="1:3" x14ac:dyDescent="0.25">
      <c r="A695" s="99" t="s">
        <v>422</v>
      </c>
      <c r="C695" s="319">
        <f>SUM(C694)</f>
        <v>-1.2805799999994179</v>
      </c>
    </row>
    <row r="696" spans="1:3" hidden="1" outlineLevel="1" x14ac:dyDescent="0.25">
      <c r="B696" s="99" t="s">
        <v>1375</v>
      </c>
      <c r="C696" s="319">
        <f>баланс!$B$427</f>
        <v>-0.35147999999981039</v>
      </c>
    </row>
    <row r="697" spans="1:3" x14ac:dyDescent="0.25">
      <c r="A697" s="99" t="s">
        <v>424</v>
      </c>
      <c r="C697" s="319">
        <f>SUM(C696)</f>
        <v>-0.35147999999981039</v>
      </c>
    </row>
    <row r="698" spans="1:3" hidden="1" outlineLevel="1" x14ac:dyDescent="0.25">
      <c r="B698" s="99" t="s">
        <v>1375</v>
      </c>
      <c r="C698" s="319">
        <f>баланс!$B$428</f>
        <v>0.24640000000010787</v>
      </c>
    </row>
    <row r="699" spans="1:3" hidden="1" outlineLevel="1" x14ac:dyDescent="0.25">
      <c r="C699" s="319">
        <f>баланс!$B$429</f>
        <v>62.499200000000201</v>
      </c>
    </row>
    <row r="700" spans="1:3" x14ac:dyDescent="0.25">
      <c r="A700" s="99" t="s">
        <v>1358</v>
      </c>
      <c r="C700" s="319">
        <f>SUM(C698:C699)</f>
        <v>62.745600000000309</v>
      </c>
    </row>
    <row r="701" spans="1:3" hidden="1" outlineLevel="1" x14ac:dyDescent="0.25">
      <c r="B701" s="99" t="s">
        <v>1375</v>
      </c>
      <c r="C701" s="319">
        <f>баланс!$B$430</f>
        <v>0.48964999999986958</v>
      </c>
    </row>
    <row r="702" spans="1:3" hidden="1" outlineLevel="1" x14ac:dyDescent="0.25">
      <c r="C702" s="319">
        <f>баланс!$B$431</f>
        <v>-1.0926349999992055</v>
      </c>
    </row>
    <row r="703" spans="1:3" hidden="1" outlineLevel="1" x14ac:dyDescent="0.25">
      <c r="C703" s="319">
        <f>баланс!$B$432</f>
        <v>-4.1308750000098371E-2</v>
      </c>
    </row>
    <row r="704" spans="1:3" hidden="1" outlineLevel="1" x14ac:dyDescent="0.25">
      <c r="C704" s="319">
        <f>баланс!$B$433</f>
        <v>-0.24555750000001808</v>
      </c>
    </row>
    <row r="705" spans="1:3" hidden="1" outlineLevel="1" x14ac:dyDescent="0.25">
      <c r="C705" s="319">
        <f>баланс!$B$434</f>
        <v>-0.39840000000003783</v>
      </c>
    </row>
    <row r="706" spans="1:3" hidden="1" outlineLevel="1" x14ac:dyDescent="0.25">
      <c r="C706" s="319">
        <f>баланс!$B$435</f>
        <v>1.5146500000000742</v>
      </c>
    </row>
    <row r="707" spans="1:3" hidden="1" outlineLevel="1" x14ac:dyDescent="0.25">
      <c r="C707" s="319">
        <f>баланс!$B$436</f>
        <v>-631.97496000000001</v>
      </c>
    </row>
    <row r="708" spans="1:3" hidden="1" outlineLevel="1" x14ac:dyDescent="0.25">
      <c r="C708" s="319">
        <f>баланс!$B$437</f>
        <v>7.7569999999923311E-2</v>
      </c>
    </row>
    <row r="709" spans="1:3" x14ac:dyDescent="0.25">
      <c r="A709" s="99" t="s">
        <v>426</v>
      </c>
      <c r="C709" s="319">
        <f>SUM(C701:C708)</f>
        <v>-631.67099124999947</v>
      </c>
    </row>
    <row r="710" spans="1:3" hidden="1" outlineLevel="1" x14ac:dyDescent="0.25">
      <c r="B710" s="99" t="s">
        <v>1375</v>
      </c>
      <c r="C710" s="319">
        <f>баланс!$B$431</f>
        <v>-1.0926349999992055</v>
      </c>
    </row>
    <row r="711" spans="1:3" hidden="1" outlineLevel="1" x14ac:dyDescent="0.25">
      <c r="C711" s="319">
        <f>баланс!$B$432</f>
        <v>-4.1308750000098371E-2</v>
      </c>
    </row>
    <row r="712" spans="1:3" hidden="1" outlineLevel="1" x14ac:dyDescent="0.25">
      <c r="C712" s="319">
        <f>баланс!$B$433</f>
        <v>-0.24555750000001808</v>
      </c>
    </row>
    <row r="713" spans="1:3" hidden="1" outlineLevel="1" x14ac:dyDescent="0.25">
      <c r="C713" s="319">
        <f>баланс!$B$434</f>
        <v>-0.39840000000003783</v>
      </c>
    </row>
    <row r="714" spans="1:3" hidden="1" outlineLevel="1" x14ac:dyDescent="0.25">
      <c r="C714" s="319">
        <f>баланс!$B$435</f>
        <v>1.5146500000000742</v>
      </c>
    </row>
    <row r="715" spans="1:3" hidden="1" outlineLevel="1" x14ac:dyDescent="0.25">
      <c r="C715" s="319">
        <f>баланс!$B$436</f>
        <v>-631.97496000000001</v>
      </c>
    </row>
    <row r="716" spans="1:3" x14ac:dyDescent="0.25">
      <c r="A716" s="99" t="s">
        <v>428</v>
      </c>
      <c r="C716" s="319">
        <f>SUM(C710:C715)</f>
        <v>-632.23821124999927</v>
      </c>
    </row>
    <row r="717" spans="1:3" hidden="1" outlineLevel="1" x14ac:dyDescent="0.25">
      <c r="B717" s="99" t="s">
        <v>1375</v>
      </c>
      <c r="C717" s="319">
        <f>баланс!$B$437</f>
        <v>7.7569999999923311E-2</v>
      </c>
    </row>
    <row r="718" spans="1:3" x14ac:dyDescent="0.25">
      <c r="A718" s="99" t="s">
        <v>430</v>
      </c>
      <c r="C718" s="319">
        <f>SUM(C717)</f>
        <v>7.7569999999923311E-2</v>
      </c>
    </row>
    <row r="719" spans="1:3" hidden="1" outlineLevel="1" x14ac:dyDescent="0.25">
      <c r="B719" s="99" t="s">
        <v>1375</v>
      </c>
      <c r="C719" s="319">
        <f>баланс!$B$438</f>
        <v>0.23543200000040088</v>
      </c>
    </row>
    <row r="720" spans="1:3" hidden="1" outlineLevel="1" x14ac:dyDescent="0.25">
      <c r="C720" s="319">
        <f>баланс!$B$439</f>
        <v>-0.10233000000016546</v>
      </c>
    </row>
    <row r="721" spans="1:3" hidden="1" outlineLevel="1" x14ac:dyDescent="0.25">
      <c r="C721" s="319">
        <f>баланс!$B$440</f>
        <v>-0.40237499999966531</v>
      </c>
    </row>
    <row r="722" spans="1:3" x14ac:dyDescent="0.25">
      <c r="A722" s="99" t="s">
        <v>431</v>
      </c>
      <c r="C722" s="319">
        <f>SUM(C719:C721)</f>
        <v>-0.26927299999942989</v>
      </c>
    </row>
    <row r="723" spans="1:3" hidden="1" outlineLevel="1" x14ac:dyDescent="0.25">
      <c r="B723" s="99" t="s">
        <v>1375</v>
      </c>
      <c r="C723" s="319">
        <f>баланс!$B$441</f>
        <v>1.3050000000134787E-2</v>
      </c>
    </row>
    <row r="724" spans="1:3" x14ac:dyDescent="0.25">
      <c r="A724" s="99" t="s">
        <v>433</v>
      </c>
      <c r="C724" s="319">
        <f>SUM(C723)</f>
        <v>1.3050000000134787E-2</v>
      </c>
    </row>
    <row r="725" spans="1:3" hidden="1" outlineLevel="1" x14ac:dyDescent="0.25">
      <c r="B725" s="99" t="s">
        <v>1375</v>
      </c>
      <c r="C725" s="319">
        <f>баланс!$B$442</f>
        <v>-0.35156400000005306</v>
      </c>
    </row>
    <row r="726" spans="1:3" hidden="1" outlineLevel="1" x14ac:dyDescent="0.25">
      <c r="C726" s="319">
        <f>баланс!$B$443</f>
        <v>0.45103999999992084</v>
      </c>
    </row>
    <row r="727" spans="1:3" x14ac:dyDescent="0.25">
      <c r="A727" s="99" t="s">
        <v>435</v>
      </c>
      <c r="C727" s="319">
        <f>SUM(C725:C726)</f>
        <v>9.9475999999867781E-2</v>
      </c>
    </row>
    <row r="728" spans="1:3" hidden="1" outlineLevel="1" x14ac:dyDescent="0.25">
      <c r="B728" s="99" t="s">
        <v>1375</v>
      </c>
      <c r="C728" s="319">
        <f>баланс!$B$444</f>
        <v>6.1999999999670763E-2</v>
      </c>
    </row>
    <row r="729" spans="1:3" x14ac:dyDescent="0.25">
      <c r="A729" s="99" t="s">
        <v>437</v>
      </c>
      <c r="C729" s="319">
        <f>SUM(C728)</f>
        <v>6.1999999999670763E-2</v>
      </c>
    </row>
    <row r="730" spans="1:3" hidden="1" outlineLevel="1" x14ac:dyDescent="0.25">
      <c r="B730" s="99" t="s">
        <v>1375</v>
      </c>
      <c r="C730" s="319">
        <f>баланс!$B$445</f>
        <v>-0.41899000000012165</v>
      </c>
    </row>
    <row r="731" spans="1:3" hidden="1" outlineLevel="1" x14ac:dyDescent="0.25">
      <c r="C731" s="319">
        <f>баланс!$B$446</f>
        <v>-614.35800000000006</v>
      </c>
    </row>
    <row r="732" spans="1:3" hidden="1" outlineLevel="1" x14ac:dyDescent="0.25">
      <c r="C732" s="319">
        <f>баланс!$B$447</f>
        <v>614.64199999999994</v>
      </c>
    </row>
    <row r="733" spans="1:3" hidden="1" outlineLevel="1" x14ac:dyDescent="0.25">
      <c r="C733" s="319">
        <f>баланс!$B$448</f>
        <v>0.25128499999982523</v>
      </c>
    </row>
    <row r="734" spans="1:3" hidden="1" outlineLevel="1" x14ac:dyDescent="0.25">
      <c r="C734" s="319">
        <f>баланс!$B$449</f>
        <v>-0.18699999999989814</v>
      </c>
    </row>
    <row r="735" spans="1:3" hidden="1" outlineLevel="1" x14ac:dyDescent="0.25">
      <c r="C735" s="319">
        <f>баланс!$B$450</f>
        <v>-0.19124349999992774</v>
      </c>
    </row>
    <row r="736" spans="1:3" hidden="1" outlineLevel="1" x14ac:dyDescent="0.25">
      <c r="C736" s="319">
        <f>баланс!$B$451</f>
        <v>0.20320800000001782</v>
      </c>
    </row>
    <row r="737" spans="1:3" hidden="1" outlineLevel="1" x14ac:dyDescent="0.25">
      <c r="C737" s="319">
        <f>баланс!$B$452</f>
        <v>-0.17099999999982174</v>
      </c>
    </row>
    <row r="738" spans="1:3" hidden="1" outlineLevel="1" x14ac:dyDescent="0.25">
      <c r="C738" s="319">
        <f>баланс!$B$453</f>
        <v>-0.49043000000006032</v>
      </c>
    </row>
    <row r="739" spans="1:3" x14ac:dyDescent="0.25">
      <c r="A739" s="99" t="s">
        <v>438</v>
      </c>
      <c r="C739" s="319">
        <f>SUM(C730:C738)</f>
        <v>-0.7201705000001084</v>
      </c>
    </row>
    <row r="740" spans="1:3" hidden="1" outlineLevel="1" x14ac:dyDescent="0.25">
      <c r="B740" s="99" t="s">
        <v>1375</v>
      </c>
      <c r="C740" s="319">
        <f>баланс!$B$454</f>
        <v>-7.2000000000059572E-2</v>
      </c>
    </row>
    <row r="741" spans="1:3" hidden="1" outlineLevel="1" x14ac:dyDescent="0.25">
      <c r="C741" s="319">
        <f>баланс!$B$455</f>
        <v>-0.47171399999990626</v>
      </c>
    </row>
    <row r="742" spans="1:3" x14ac:dyDescent="0.25">
      <c r="A742" s="99" t="s">
        <v>439</v>
      </c>
      <c r="C742" s="319">
        <f>SUM(C740:C741)</f>
        <v>-0.54371399999996584</v>
      </c>
    </row>
    <row r="743" spans="1:3" hidden="1" outlineLevel="1" x14ac:dyDescent="0.25">
      <c r="B743" s="99" t="s">
        <v>1375</v>
      </c>
      <c r="C743" s="319">
        <f>баланс!$B$456</f>
        <v>10.616140298507503</v>
      </c>
    </row>
    <row r="744" spans="1:3" x14ac:dyDescent="0.25">
      <c r="A744" s="99" t="s">
        <v>440</v>
      </c>
      <c r="C744" s="319">
        <f>SUM(C743)</f>
        <v>10.616140298507503</v>
      </c>
    </row>
    <row r="745" spans="1:3" hidden="1" outlineLevel="1" x14ac:dyDescent="0.25">
      <c r="B745" s="99" t="s">
        <v>1375</v>
      </c>
      <c r="C745" s="319">
        <f>баланс!$B$457</f>
        <v>-0.7930000000001769</v>
      </c>
    </row>
    <row r="746" spans="1:3" hidden="1" outlineLevel="1" x14ac:dyDescent="0.25">
      <c r="C746" s="319">
        <f>баланс!$B$458</f>
        <v>-0.91999999999998749</v>
      </c>
    </row>
    <row r="747" spans="1:3" x14ac:dyDescent="0.25">
      <c r="A747" s="99" t="s">
        <v>441</v>
      </c>
      <c r="C747" s="319">
        <f>SUM(C745:C746)</f>
        <v>-1.7130000000001644</v>
      </c>
    </row>
    <row r="748" spans="1:3" hidden="1" outlineLevel="1" x14ac:dyDescent="0.25">
      <c r="B748" s="99" t="s">
        <v>1375</v>
      </c>
      <c r="C748" s="319">
        <f>баланс!$B$459</f>
        <v>-0.54639585306853178</v>
      </c>
    </row>
    <row r="749" spans="1:3" x14ac:dyDescent="0.25">
      <c r="A749" s="99" t="s">
        <v>443</v>
      </c>
      <c r="C749" s="319">
        <f>SUM(C748)</f>
        <v>-0.54639585306853178</v>
      </c>
    </row>
    <row r="750" spans="1:3" hidden="1" outlineLevel="1" x14ac:dyDescent="0.25">
      <c r="B750" s="99" t="s">
        <v>1375</v>
      </c>
      <c r="C750" s="319">
        <f>баланс!$B$460</f>
        <v>-0.83164999999985412</v>
      </c>
    </row>
    <row r="751" spans="1:3" x14ac:dyDescent="0.25">
      <c r="A751" s="99" t="s">
        <v>445</v>
      </c>
      <c r="C751" s="319">
        <f>SUM(C750)</f>
        <v>-0.83164999999985412</v>
      </c>
    </row>
    <row r="752" spans="1:3" hidden="1" outlineLevel="1" x14ac:dyDescent="0.25">
      <c r="B752" s="99" t="s">
        <v>1375</v>
      </c>
      <c r="C752" s="319">
        <f>баланс!$B$461</f>
        <v>8.1730000000106884E-2</v>
      </c>
    </row>
    <row r="753" spans="1:3" hidden="1" outlineLevel="1" x14ac:dyDescent="0.25">
      <c r="C753" s="319">
        <f>баланс!$B$462</f>
        <v>-0.18432000000007065</v>
      </c>
    </row>
    <row r="754" spans="1:3" x14ac:dyDescent="0.25">
      <c r="A754" s="99" t="s">
        <v>446</v>
      </c>
      <c r="C754" s="319">
        <f>SUM(C752:C753)</f>
        <v>-0.10258999999996377</v>
      </c>
    </row>
    <row r="755" spans="1:3" hidden="1" outlineLevel="1" x14ac:dyDescent="0.25">
      <c r="B755" s="99" t="s">
        <v>1375</v>
      </c>
      <c r="C755" s="319">
        <f>баланс!$B$463</f>
        <v>-7.7096646033623983E-2</v>
      </c>
    </row>
    <row r="756" spans="1:3" x14ac:dyDescent="0.25">
      <c r="A756" s="99" t="s">
        <v>448</v>
      </c>
      <c r="C756" s="319">
        <f>SUM(C755)</f>
        <v>-7.7096646033623983E-2</v>
      </c>
    </row>
    <row r="757" spans="1:3" hidden="1" outlineLevel="1" x14ac:dyDescent="0.25">
      <c r="B757" s="99" t="s">
        <v>1375</v>
      </c>
      <c r="C757" s="319">
        <f>баланс!$B$464</f>
        <v>6.3083418831169524</v>
      </c>
    </row>
    <row r="758" spans="1:3" x14ac:dyDescent="0.25">
      <c r="A758" s="99" t="s">
        <v>450</v>
      </c>
      <c r="C758" s="319">
        <f>SUM(C757)</f>
        <v>6.3083418831169524</v>
      </c>
    </row>
    <row r="759" spans="1:3" hidden="1" outlineLevel="1" x14ac:dyDescent="0.25">
      <c r="B759" s="99" t="s">
        <v>1375</v>
      </c>
      <c r="C759" s="319">
        <f>баланс!$B$465</f>
        <v>1.4117800000001353</v>
      </c>
    </row>
    <row r="760" spans="1:3" x14ac:dyDescent="0.25">
      <c r="A760" s="99" t="s">
        <v>452</v>
      </c>
      <c r="C760" s="319">
        <f>SUM(C759)</f>
        <v>1.4117800000001353</v>
      </c>
    </row>
    <row r="761" spans="1:3" hidden="1" outlineLevel="1" x14ac:dyDescent="0.25">
      <c r="B761" s="99" t="s">
        <v>1375</v>
      </c>
      <c r="C761" s="319">
        <f>баланс!$B$466</f>
        <v>-0.1004000000001497</v>
      </c>
    </row>
    <row r="762" spans="1:3" x14ac:dyDescent="0.25">
      <c r="A762" s="99" t="s">
        <v>454</v>
      </c>
      <c r="C762" s="319">
        <f>SUM(C761)</f>
        <v>-0.1004000000001497</v>
      </c>
    </row>
    <row r="763" spans="1:3" hidden="1" outlineLevel="1" x14ac:dyDescent="0.25">
      <c r="B763" s="99" t="s">
        <v>1375</v>
      </c>
      <c r="C763" s="319">
        <f>баланс!$B$467</f>
        <v>0.79851800000045614</v>
      </c>
    </row>
    <row r="764" spans="1:3" hidden="1" outlineLevel="1" x14ac:dyDescent="0.25">
      <c r="C764" s="319">
        <f>баланс!$B$468</f>
        <v>6.6935999999714113E-2</v>
      </c>
    </row>
    <row r="765" spans="1:3" hidden="1" outlineLevel="1" x14ac:dyDescent="0.25">
      <c r="C765" s="319">
        <f>баланс!$B$469</f>
        <v>-6.4715999999975793E-2</v>
      </c>
    </row>
    <row r="766" spans="1:3" hidden="1" outlineLevel="1" x14ac:dyDescent="0.25">
      <c r="C766" s="319">
        <f>баланс!$B$470</f>
        <v>0.34000000000003183</v>
      </c>
    </row>
    <row r="767" spans="1:3" hidden="1" outlineLevel="1" x14ac:dyDescent="0.25">
      <c r="C767" s="319">
        <f>баланс!$B$471</f>
        <v>-0.42797500000000355</v>
      </c>
    </row>
    <row r="768" spans="1:3" hidden="1" outlineLevel="1" x14ac:dyDescent="0.25">
      <c r="C768" s="319">
        <f>баланс!$B$472</f>
        <v>0.32847999999989952</v>
      </c>
    </row>
    <row r="769" spans="1:3" hidden="1" outlineLevel="1" x14ac:dyDescent="0.25">
      <c r="C769" s="319">
        <f>баланс!$B$473</f>
        <v>0.39085999999997512</v>
      </c>
    </row>
    <row r="770" spans="1:3" hidden="1" outlineLevel="1" x14ac:dyDescent="0.25">
      <c r="C770" s="319">
        <f>баланс!$B$474</f>
        <v>0.31699499999990621</v>
      </c>
    </row>
    <row r="771" spans="1:3" hidden="1" outlineLevel="1" x14ac:dyDescent="0.25">
      <c r="C771" s="319">
        <f>баланс!$B$475</f>
        <v>0.15840000000002874</v>
      </c>
    </row>
    <row r="772" spans="1:3" hidden="1" outlineLevel="1" x14ac:dyDescent="0.25">
      <c r="C772" s="319">
        <f>баланс!$B$476</f>
        <v>-1120.91032</v>
      </c>
    </row>
    <row r="773" spans="1:3" x14ac:dyDescent="0.25">
      <c r="A773" s="99" t="s">
        <v>456</v>
      </c>
      <c r="C773" s="319">
        <f>SUM(C763:C772)</f>
        <v>-1119.0028219999999</v>
      </c>
    </row>
    <row r="774" spans="1:3" hidden="1" outlineLevel="1" x14ac:dyDescent="0.25">
      <c r="B774" s="99" t="s">
        <v>1375</v>
      </c>
      <c r="C774" s="319">
        <f>баланс!$B$477</f>
        <v>0.13380000000006476</v>
      </c>
    </row>
    <row r="775" spans="1:3" x14ac:dyDescent="0.25">
      <c r="A775" s="99" t="s">
        <v>458</v>
      </c>
      <c r="C775" s="319">
        <f>SUM(C774)</f>
        <v>0.13380000000006476</v>
      </c>
    </row>
    <row r="776" spans="1:3" hidden="1" outlineLevel="1" x14ac:dyDescent="0.25">
      <c r="B776" s="99" t="s">
        <v>1375</v>
      </c>
      <c r="C776" s="319">
        <f>баланс!$B$478</f>
        <v>-3.8309999999967204E-2</v>
      </c>
    </row>
    <row r="777" spans="1:3" x14ac:dyDescent="0.25">
      <c r="A777" s="99" t="s">
        <v>1365</v>
      </c>
      <c r="C777" s="319">
        <f>SUM(C776)</f>
        <v>-3.8309999999967204E-2</v>
      </c>
    </row>
    <row r="778" spans="1:3" hidden="1" outlineLevel="1" x14ac:dyDescent="0.25">
      <c r="B778" s="99" t="s">
        <v>1375</v>
      </c>
      <c r="C778" s="319">
        <f>баланс!$B$479</f>
        <v>-0.37100000000003774</v>
      </c>
    </row>
    <row r="779" spans="1:3" x14ac:dyDescent="0.25">
      <c r="A779" s="99" t="s">
        <v>459</v>
      </c>
      <c r="C779" s="319">
        <f>SUM(C778)</f>
        <v>-0.37100000000003774</v>
      </c>
    </row>
    <row r="780" spans="1:3" hidden="1" outlineLevel="1" x14ac:dyDescent="0.25">
      <c r="B780" s="99" t="s">
        <v>1375</v>
      </c>
      <c r="C780" s="319">
        <f>баланс!$B$480</f>
        <v>-7.9399999999850479E-2</v>
      </c>
    </row>
    <row r="781" spans="1:3" x14ac:dyDescent="0.25">
      <c r="A781" s="99" t="s">
        <v>461</v>
      </c>
      <c r="C781" s="319">
        <f>SUM(C780)</f>
        <v>-7.9399999999850479E-2</v>
      </c>
    </row>
    <row r="782" spans="1:3" hidden="1" outlineLevel="1" x14ac:dyDescent="0.25">
      <c r="B782" s="99" t="s">
        <v>1375</v>
      </c>
      <c r="C782" s="319">
        <f>баланс!$B$481</f>
        <v>-5.9880000000021028E-2</v>
      </c>
    </row>
    <row r="783" spans="1:3" hidden="1" outlineLevel="1" x14ac:dyDescent="0.25">
      <c r="C783" s="319">
        <f>баланс!$B$482</f>
        <v>0.14275000000009186</v>
      </c>
    </row>
    <row r="784" spans="1:3" hidden="1" outlineLevel="1" x14ac:dyDescent="0.25">
      <c r="C784" s="319">
        <f>баланс!$B$483</f>
        <v>-0.35615999999981796</v>
      </c>
    </row>
    <row r="785" spans="1:3" hidden="1" outlineLevel="1" x14ac:dyDescent="0.25">
      <c r="C785" s="319">
        <f>баланс!$B$484</f>
        <v>-0.43440000000009604</v>
      </c>
    </row>
    <row r="786" spans="1:3" hidden="1" outlineLevel="1" x14ac:dyDescent="0.25">
      <c r="C786" s="319">
        <f>баланс!$B$485</f>
        <v>3.0089999999972861E-2</v>
      </c>
    </row>
    <row r="787" spans="1:3" x14ac:dyDescent="0.25">
      <c r="A787" s="99" t="s">
        <v>462</v>
      </c>
      <c r="C787" s="319">
        <f>SUM(C782:C786)</f>
        <v>-0.67759999999987031</v>
      </c>
    </row>
    <row r="788" spans="1:3" hidden="1" outlineLevel="1" x14ac:dyDescent="0.25">
      <c r="B788" s="99" t="s">
        <v>1375</v>
      </c>
      <c r="C788" s="319">
        <f>баланс!$B$486</f>
        <v>-0.13639999999998054</v>
      </c>
    </row>
    <row r="789" spans="1:3" x14ac:dyDescent="0.25">
      <c r="A789" s="99" t="s">
        <v>1369</v>
      </c>
      <c r="C789" s="319">
        <f>SUM(C788)</f>
        <v>-0.13639999999998054</v>
      </c>
    </row>
    <row r="790" spans="1:3" hidden="1" outlineLevel="1" x14ac:dyDescent="0.25">
      <c r="B790" s="99" t="s">
        <v>1375</v>
      </c>
      <c r="C790" s="319">
        <f>баланс!$B$487</f>
        <v>-0.31809999999995853</v>
      </c>
    </row>
    <row r="791" spans="1:3" hidden="1" outlineLevel="1" x14ac:dyDescent="0.25">
      <c r="C791" s="319">
        <f>баланс!$B$488</f>
        <v>155.42819999999995</v>
      </c>
    </row>
    <row r="792" spans="1:3" hidden="1" outlineLevel="1" x14ac:dyDescent="0.25">
      <c r="C792" s="319">
        <f>баланс!$B$489</f>
        <v>-155.38516000000001</v>
      </c>
    </row>
    <row r="793" spans="1:3" hidden="1" outlineLevel="1" x14ac:dyDescent="0.25">
      <c r="C793" s="319">
        <f>баланс!$B$490</f>
        <v>0.33960000000024593</v>
      </c>
    </row>
    <row r="794" spans="1:3" x14ac:dyDescent="0.25">
      <c r="A794" s="99" t="s">
        <v>463</v>
      </c>
      <c r="C794" s="319">
        <f>SUM(C790:C793)</f>
        <v>6.4540000000221198E-2</v>
      </c>
    </row>
    <row r="795" spans="1:3" hidden="1" outlineLevel="1" x14ac:dyDescent="0.25">
      <c r="B795" s="99" t="s">
        <v>1375</v>
      </c>
      <c r="C795" s="319">
        <f>баланс!$B$491</f>
        <v>18.565947992787784</v>
      </c>
    </row>
    <row r="796" spans="1:3" hidden="1" outlineLevel="1" x14ac:dyDescent="0.25">
      <c r="C796" s="319">
        <f>баланс!$B$492</f>
        <v>-0.40443999999996549</v>
      </c>
    </row>
    <row r="797" spans="1:3" hidden="1" outlineLevel="1" x14ac:dyDescent="0.25">
      <c r="C797" s="319">
        <f>баланс!$B$493</f>
        <v>-0.38673750000009477</v>
      </c>
    </row>
    <row r="798" spans="1:3" hidden="1" outlineLevel="1" x14ac:dyDescent="0.25">
      <c r="C798" s="319">
        <f>баланс!$B$494</f>
        <v>-0.71345799999994597</v>
      </c>
    </row>
    <row r="799" spans="1:3" hidden="1" outlineLevel="1" x14ac:dyDescent="0.25">
      <c r="C799" s="319">
        <f>баланс!$B$495</f>
        <v>0.39471624999941923</v>
      </c>
    </row>
    <row r="800" spans="1:3" hidden="1" outlineLevel="1" x14ac:dyDescent="0.25">
      <c r="C800" s="319">
        <f>баланс!$B$496</f>
        <v>-0.83135709999999108</v>
      </c>
    </row>
    <row r="801" spans="1:3" hidden="1" outlineLevel="1" x14ac:dyDescent="0.25">
      <c r="C801" s="319">
        <f>баланс!$B$497</f>
        <v>-0.45957749999990938</v>
      </c>
    </row>
    <row r="802" spans="1:3" hidden="1" outlineLevel="1" x14ac:dyDescent="0.25">
      <c r="C802" s="319">
        <f>баланс!$B$498</f>
        <v>-16.343119999999999</v>
      </c>
    </row>
    <row r="803" spans="1:3" x14ac:dyDescent="0.25">
      <c r="A803" s="99" t="s">
        <v>464</v>
      </c>
      <c r="C803" s="319">
        <f>SUM(C795:C802)</f>
        <v>-0.17802585721270248</v>
      </c>
    </row>
    <row r="804" spans="1:3" hidden="1" outlineLevel="1" x14ac:dyDescent="0.25">
      <c r="B804" s="99" t="s">
        <v>1375</v>
      </c>
      <c r="C804" s="319">
        <f>баланс!$B$499</f>
        <v>8.4595959597209003E-3</v>
      </c>
    </row>
    <row r="805" spans="1:3" x14ac:dyDescent="0.25">
      <c r="A805" s="99" t="s">
        <v>466</v>
      </c>
      <c r="C805" s="319">
        <f>SUM(C804)</f>
        <v>8.4595959597209003E-3</v>
      </c>
    </row>
    <row r="806" spans="1:3" hidden="1" outlineLevel="1" x14ac:dyDescent="0.25">
      <c r="B806" s="99" t="s">
        <v>1375</v>
      </c>
      <c r="C806" s="319">
        <f>баланс!$B$500</f>
        <v>-0.54269000000010692</v>
      </c>
    </row>
    <row r="807" spans="1:3" hidden="1" outlineLevel="1" x14ac:dyDescent="0.25">
      <c r="C807" s="319">
        <f>баланс!$B$501</f>
        <v>-0.11989399999993111</v>
      </c>
    </row>
    <row r="808" spans="1:3" hidden="1" outlineLevel="1" x14ac:dyDescent="0.25">
      <c r="C808" s="319">
        <f>баланс!$B$502</f>
        <v>-0.27891959999988103</v>
      </c>
    </row>
    <row r="809" spans="1:3" x14ac:dyDescent="0.25">
      <c r="A809" s="99" t="s">
        <v>467</v>
      </c>
      <c r="C809" s="319">
        <f>SUM(C806:C808)</f>
        <v>-0.94150359999991906</v>
      </c>
    </row>
    <row r="810" spans="1:3" hidden="1" outlineLevel="1" x14ac:dyDescent="0.25">
      <c r="B810" s="99" t="s">
        <v>1375</v>
      </c>
      <c r="C810" s="319">
        <f>баланс!$B$503</f>
        <v>-0.36116000000009763</v>
      </c>
    </row>
    <row r="811" spans="1:3" x14ac:dyDescent="0.25">
      <c r="A811" s="99" t="s">
        <v>469</v>
      </c>
      <c r="C811" s="319">
        <f>SUM(C810)</f>
        <v>-0.36116000000009763</v>
      </c>
    </row>
    <row r="812" spans="1:3" hidden="1" outlineLevel="1" x14ac:dyDescent="0.25">
      <c r="B812" s="99" t="s">
        <v>1375</v>
      </c>
      <c r="C812" s="319">
        <f>баланс!$B$504</f>
        <v>-0.15299999999990632</v>
      </c>
    </row>
    <row r="813" spans="1:3" hidden="1" outlineLevel="1" x14ac:dyDescent="0.25">
      <c r="C813" s="319">
        <f>баланс!$B$505</f>
        <v>0.10568799999998646</v>
      </c>
    </row>
    <row r="814" spans="1:3" x14ac:dyDescent="0.25">
      <c r="A814" s="99" t="s">
        <v>471</v>
      </c>
      <c r="C814" s="319">
        <f>SUM(C812:C813)</f>
        <v>-4.7311999999919863E-2</v>
      </c>
    </row>
    <row r="815" spans="1:3" hidden="1" outlineLevel="1" x14ac:dyDescent="0.25">
      <c r="B815" s="99" t="s">
        <v>1375</v>
      </c>
      <c r="C815" s="319">
        <f>баланс!$B$506</f>
        <v>0.38099999999997181</v>
      </c>
    </row>
    <row r="816" spans="1:3" x14ac:dyDescent="0.25">
      <c r="A816" s="99" t="s">
        <v>472</v>
      </c>
      <c r="C816" s="319">
        <f>SUM(C815)</f>
        <v>0.38099999999997181</v>
      </c>
    </row>
    <row r="817" spans="1:3" hidden="1" outlineLevel="1" x14ac:dyDescent="0.25">
      <c r="B817" s="99" t="s">
        <v>1375</v>
      </c>
      <c r="C817" s="319">
        <f>баланс!$B$507</f>
        <v>0.41649999999998499</v>
      </c>
    </row>
    <row r="818" spans="1:3" x14ac:dyDescent="0.25">
      <c r="A818" s="99" t="s">
        <v>473</v>
      </c>
      <c r="C818" s="319">
        <f>SUM(C817)</f>
        <v>0.41649999999998499</v>
      </c>
    </row>
    <row r="819" spans="1:3" hidden="1" outlineLevel="1" x14ac:dyDescent="0.25">
      <c r="B819" s="99" t="s">
        <v>1375</v>
      </c>
      <c r="C819" s="319">
        <f>баланс!$B$508</f>
        <v>-0.34000000000003183</v>
      </c>
    </row>
    <row r="820" spans="1:3" x14ac:dyDescent="0.25">
      <c r="A820" s="99" t="s">
        <v>474</v>
      </c>
      <c r="C820" s="319">
        <f>SUM(C819)</f>
        <v>-0.34000000000003183</v>
      </c>
    </row>
    <row r="821" spans="1:3" hidden="1" outlineLevel="1" x14ac:dyDescent="0.25">
      <c r="B821" s="99" t="s">
        <v>1375</v>
      </c>
      <c r="C821" s="319">
        <f>баланс!$B$509</f>
        <v>-3.9464289962825774</v>
      </c>
    </row>
    <row r="822" spans="1:3" x14ac:dyDescent="0.25">
      <c r="A822" s="99" t="s">
        <v>475</v>
      </c>
      <c r="C822" s="319">
        <f>SUM(C821)</f>
        <v>-3.9464289962825774</v>
      </c>
    </row>
    <row r="823" spans="1:3" hidden="1" outlineLevel="1" x14ac:dyDescent="0.25">
      <c r="B823" s="99" t="s">
        <v>1375</v>
      </c>
      <c r="C823" s="319">
        <f>баланс!$B$510</f>
        <v>-0.34876999999994496</v>
      </c>
    </row>
    <row r="824" spans="1:3" x14ac:dyDescent="0.25">
      <c r="A824" s="99" t="s">
        <v>476</v>
      </c>
      <c r="C824" s="319">
        <f>SUM(C823)</f>
        <v>-0.34876999999994496</v>
      </c>
    </row>
    <row r="825" spans="1:3" hidden="1" outlineLevel="1" x14ac:dyDescent="0.25">
      <c r="B825" s="99" t="s">
        <v>1375</v>
      </c>
      <c r="C825" s="319">
        <f>баланс!$B$511</f>
        <v>-0.45800000000053842</v>
      </c>
    </row>
    <row r="826" spans="1:3" x14ac:dyDescent="0.25">
      <c r="A826" s="99" t="s">
        <v>477</v>
      </c>
      <c r="C826" s="319">
        <f>SUM(C825)</f>
        <v>-0.45800000000053842</v>
      </c>
    </row>
    <row r="827" spans="1:3" hidden="1" outlineLevel="1" x14ac:dyDescent="0.25">
      <c r="B827" s="99" t="s">
        <v>1375</v>
      </c>
      <c r="C827" s="319">
        <f>баланс!$B$512</f>
        <v>-0.72219999999992979</v>
      </c>
    </row>
    <row r="828" spans="1:3" x14ac:dyDescent="0.25">
      <c r="A828" s="99" t="s">
        <v>478</v>
      </c>
      <c r="C828" s="319">
        <f>SUM(C827)</f>
        <v>-0.72219999999992979</v>
      </c>
    </row>
    <row r="829" spans="1:3" hidden="1" outlineLevel="1" x14ac:dyDescent="0.25">
      <c r="B829" s="99" t="s">
        <v>1375</v>
      </c>
      <c r="C829" s="319">
        <f>баланс!$B$513</f>
        <v>-0.33156746261659009</v>
      </c>
    </row>
    <row r="830" spans="1:3" x14ac:dyDescent="0.25">
      <c r="A830" s="99" t="s">
        <v>480</v>
      </c>
      <c r="C830" s="319">
        <f>SUM(C829)</f>
        <v>-0.33156746261659009</v>
      </c>
    </row>
    <row r="831" spans="1:3" hidden="1" outlineLevel="1" x14ac:dyDescent="0.25">
      <c r="B831" s="99" t="s">
        <v>1375</v>
      </c>
      <c r="C831" s="319">
        <f>баланс!$B$514</f>
        <v>-0.14959999999996398</v>
      </c>
    </row>
    <row r="832" spans="1:3" x14ac:dyDescent="0.25">
      <c r="A832" s="99" t="s">
        <v>482</v>
      </c>
      <c r="C832" s="319">
        <f>SUM(C831)</f>
        <v>-0.14959999999996398</v>
      </c>
    </row>
    <row r="833" spans="1:3" hidden="1" outlineLevel="1" x14ac:dyDescent="0.25">
      <c r="B833" s="99" t="s">
        <v>1375</v>
      </c>
      <c r="C833" s="319">
        <f>баланс!$B$515</f>
        <v>-1.3105709531764944</v>
      </c>
    </row>
    <row r="834" spans="1:3" x14ac:dyDescent="0.25">
      <c r="A834" s="99" t="s">
        <v>483</v>
      </c>
      <c r="C834" s="319">
        <f>SUM(C833)</f>
        <v>-1.3105709531764944</v>
      </c>
    </row>
    <row r="835" spans="1:3" hidden="1" outlineLevel="1" x14ac:dyDescent="0.25">
      <c r="B835" s="99" t="s">
        <v>1375</v>
      </c>
      <c r="C835" s="319">
        <f>баланс!$B$516</f>
        <v>-1.9088182384915626</v>
      </c>
    </row>
    <row r="836" spans="1:3" hidden="1" outlineLevel="1" x14ac:dyDescent="0.25">
      <c r="C836" s="319">
        <f>баланс!$B$517</f>
        <v>-0.23580999999967389</v>
      </c>
    </row>
    <row r="837" spans="1:3" hidden="1" outlineLevel="1" x14ac:dyDescent="0.25">
      <c r="C837" s="319">
        <f>баланс!$B$518</f>
        <v>-4.3407000000115659E-2</v>
      </c>
    </row>
    <row r="838" spans="1:3" x14ac:dyDescent="0.25">
      <c r="A838" s="99" t="s">
        <v>485</v>
      </c>
      <c r="C838" s="319">
        <f>SUM(C835:C837)</f>
        <v>-2.1880352384913522</v>
      </c>
    </row>
    <row r="839" spans="1:3" hidden="1" outlineLevel="1" x14ac:dyDescent="0.25">
      <c r="B839" s="99" t="s">
        <v>1375</v>
      </c>
      <c r="C839" s="319">
        <f>баланс!$B$519</f>
        <v>-7.1672700000004852</v>
      </c>
    </row>
    <row r="840" spans="1:3" x14ac:dyDescent="0.25">
      <c r="A840" s="99" t="s">
        <v>487</v>
      </c>
      <c r="C840" s="319">
        <f>SUM(C839)</f>
        <v>-7.1672700000004852</v>
      </c>
    </row>
    <row r="841" spans="1:3" hidden="1" outlineLevel="1" x14ac:dyDescent="0.25">
      <c r="B841" s="99" t="s">
        <v>1375</v>
      </c>
      <c r="C841" s="319">
        <f>баланс!$B$520</f>
        <v>-0.29109999999991487</v>
      </c>
    </row>
    <row r="842" spans="1:3" x14ac:dyDescent="0.25">
      <c r="A842" s="99" t="s">
        <v>489</v>
      </c>
      <c r="C842" s="319">
        <f>SUM(C841)</f>
        <v>-0.29109999999991487</v>
      </c>
    </row>
    <row r="843" spans="1:3" hidden="1" outlineLevel="1" x14ac:dyDescent="0.25">
      <c r="B843" s="99" t="s">
        <v>1375</v>
      </c>
      <c r="C843" s="319">
        <f>баланс!$B$521</f>
        <v>71.257249999999772</v>
      </c>
    </row>
    <row r="844" spans="1:3" hidden="1" outlineLevel="1" x14ac:dyDescent="0.25">
      <c r="C844" s="319">
        <f>баланс!$B$522</f>
        <v>-1.2601214999998547</v>
      </c>
    </row>
    <row r="845" spans="1:3" hidden="1" outlineLevel="1" x14ac:dyDescent="0.25">
      <c r="C845" s="319">
        <f>баланс!$B$523</f>
        <v>-0.18508750000000873</v>
      </c>
    </row>
    <row r="846" spans="1:3" hidden="1" outlineLevel="1" x14ac:dyDescent="0.25">
      <c r="C846" s="319">
        <f>баланс!$B$524</f>
        <v>-69.821339999999964</v>
      </c>
    </row>
    <row r="847" spans="1:3" x14ac:dyDescent="0.25">
      <c r="A847" s="99" t="s">
        <v>490</v>
      </c>
      <c r="C847" s="319">
        <f>SUM(C843:C846)</f>
        <v>-9.2990000000554573E-3</v>
      </c>
    </row>
    <row r="848" spans="1:3" hidden="1" outlineLevel="1" x14ac:dyDescent="0.25">
      <c r="B848" s="99" t="s">
        <v>1375</v>
      </c>
      <c r="C848" s="319">
        <f>баланс!$B$525</f>
        <v>2.0000000000436557E-2</v>
      </c>
    </row>
    <row r="849" spans="1:3" x14ac:dyDescent="0.25">
      <c r="A849" s="99" t="s">
        <v>492</v>
      </c>
      <c r="C849" s="319">
        <f>SUM(C848)</f>
        <v>2.0000000000436557E-2</v>
      </c>
    </row>
    <row r="850" spans="1:3" hidden="1" outlineLevel="1" x14ac:dyDescent="0.25">
      <c r="B850" s="99" t="s">
        <v>1375</v>
      </c>
      <c r="C850" s="319">
        <f>баланс!$B$526</f>
        <v>0.89960000000019136</v>
      </c>
    </row>
    <row r="851" spans="1:3" hidden="1" outlineLevel="1" x14ac:dyDescent="0.25">
      <c r="C851" s="319">
        <f>баланс!$B$527</f>
        <v>-8.3200000001397711E-3</v>
      </c>
    </row>
    <row r="852" spans="1:3" hidden="1" outlineLevel="1" x14ac:dyDescent="0.25">
      <c r="C852" s="319">
        <f>баланс!$B$528</f>
        <v>-0.3322440000001734</v>
      </c>
    </row>
    <row r="853" spans="1:3" x14ac:dyDescent="0.25">
      <c r="A853" s="99" t="s">
        <v>493</v>
      </c>
      <c r="C853" s="319">
        <f>SUM(C850:C852)</f>
        <v>0.55903599999987819</v>
      </c>
    </row>
    <row r="854" spans="1:3" hidden="1" outlineLevel="1" x14ac:dyDescent="0.25">
      <c r="B854" s="99" t="s">
        <v>1375</v>
      </c>
      <c r="C854" s="319">
        <f>баланс!$B$529</f>
        <v>-0.83707272331693616</v>
      </c>
    </row>
    <row r="855" spans="1:3" x14ac:dyDescent="0.25">
      <c r="A855" s="99" t="s">
        <v>495</v>
      </c>
      <c r="C855" s="319">
        <f>SUM(C854)</f>
        <v>-0.83707272331693616</v>
      </c>
    </row>
    <row r="856" spans="1:3" hidden="1" outlineLevel="1" x14ac:dyDescent="0.25">
      <c r="B856" s="99" t="s">
        <v>1375</v>
      </c>
      <c r="C856" s="319">
        <f>баланс!$B$530</f>
        <v>-0.1934100000000285</v>
      </c>
    </row>
    <row r="857" spans="1:3" hidden="1" outlineLevel="1" x14ac:dyDescent="0.25">
      <c r="C857" s="319">
        <f>баланс!$B$531</f>
        <v>8.7032000000135668E-2</v>
      </c>
    </row>
    <row r="858" spans="1:3" x14ac:dyDescent="0.25">
      <c r="A858" s="99" t="s">
        <v>497</v>
      </c>
      <c r="C858" s="319">
        <f>SUM(C856:C857)</f>
        <v>-0.10637799999989284</v>
      </c>
    </row>
    <row r="859" spans="1:3" hidden="1" outlineLevel="1" x14ac:dyDescent="0.25">
      <c r="B859" s="99" t="s">
        <v>1375</v>
      </c>
      <c r="C859" s="319">
        <f>баланс!$B$532</f>
        <v>4.8184257153934595E-2</v>
      </c>
    </row>
    <row r="860" spans="1:3" x14ac:dyDescent="0.25">
      <c r="A860" s="99" t="s">
        <v>499</v>
      </c>
      <c r="C860" s="319">
        <f>SUM(C859)</f>
        <v>4.8184257153934595E-2</v>
      </c>
    </row>
    <row r="861" spans="1:3" hidden="1" outlineLevel="1" x14ac:dyDescent="0.25">
      <c r="B861" s="99" t="s">
        <v>1375</v>
      </c>
      <c r="C861" s="319">
        <f>баланс!$B$533</f>
        <v>-0.47762941176461027</v>
      </c>
    </row>
    <row r="862" spans="1:3" x14ac:dyDescent="0.25">
      <c r="A862" s="99" t="s">
        <v>501</v>
      </c>
      <c r="C862" s="319">
        <f>SUM(C861)</f>
        <v>-0.47762941176461027</v>
      </c>
    </row>
    <row r="863" spans="1:3" hidden="1" outlineLevel="1" x14ac:dyDescent="0.25">
      <c r="B863" s="99" t="s">
        <v>1375</v>
      </c>
      <c r="C863" s="319">
        <f>баланс!$B$534</f>
        <v>0.43827490774901889</v>
      </c>
    </row>
    <row r="864" spans="1:3" x14ac:dyDescent="0.25">
      <c r="A864" s="99" t="s">
        <v>503</v>
      </c>
      <c r="C864" s="319">
        <f>SUM(C863)</f>
        <v>0.43827490774901889</v>
      </c>
    </row>
    <row r="865" spans="1:3" hidden="1" outlineLevel="1" x14ac:dyDescent="0.25">
      <c r="B865" s="99" t="s">
        <v>1375</v>
      </c>
      <c r="C865" s="319">
        <f>баланс!$B$535</f>
        <v>0.37568000000004531</v>
      </c>
    </row>
    <row r="866" spans="1:3" hidden="1" outlineLevel="1" x14ac:dyDescent="0.25">
      <c r="C866" s="319">
        <f>баланс!$B$536</f>
        <v>-546.47628999999995</v>
      </c>
    </row>
    <row r="867" spans="1:3" x14ac:dyDescent="0.25">
      <c r="A867" s="99" t="s">
        <v>504</v>
      </c>
      <c r="C867" s="319">
        <f>SUM(C865:C866)</f>
        <v>-546.10060999999996</v>
      </c>
    </row>
    <row r="868" spans="1:3" hidden="1" outlineLevel="1" x14ac:dyDescent="0.25">
      <c r="B868" s="99" t="s">
        <v>1375</v>
      </c>
      <c r="C868" s="319">
        <f>баланс!$B$537</f>
        <v>-0.46128500000008898</v>
      </c>
    </row>
    <row r="869" spans="1:3" x14ac:dyDescent="0.25">
      <c r="A869" s="99" t="s">
        <v>505</v>
      </c>
      <c r="C869" s="319">
        <f>SUM(C868)</f>
        <v>-0.46128500000008898</v>
      </c>
    </row>
    <row r="870" spans="1:3" hidden="1" outlineLevel="1" x14ac:dyDescent="0.25">
      <c r="B870" s="99" t="s">
        <v>1375</v>
      </c>
      <c r="C870" s="319">
        <f>баланс!$B$538</f>
        <v>-10.347420000000625</v>
      </c>
    </row>
    <row r="871" spans="1:3" hidden="1" outlineLevel="1" x14ac:dyDescent="0.25">
      <c r="C871" s="319">
        <f>баланс!$B$539</f>
        <v>-7.8099999999949432E-2</v>
      </c>
    </row>
    <row r="872" spans="1:3" hidden="1" outlineLevel="1" x14ac:dyDescent="0.25">
      <c r="C872" s="319">
        <f>баланс!$B$540</f>
        <v>-5.949999999938882E-2</v>
      </c>
    </row>
    <row r="873" spans="1:3" hidden="1" outlineLevel="1" x14ac:dyDescent="0.25">
      <c r="C873" s="319">
        <f>баланс!$B$541</f>
        <v>-0.47542000000009921</v>
      </c>
    </row>
    <row r="874" spans="1:3" hidden="1" outlineLevel="1" x14ac:dyDescent="0.25">
      <c r="C874" s="319">
        <f>баланс!$B$542</f>
        <v>-528.11656589999996</v>
      </c>
    </row>
    <row r="875" spans="1:3" hidden="1" outlineLevel="1" x14ac:dyDescent="0.25">
      <c r="C875" s="319">
        <f>баланс!$B$543</f>
        <v>528.63517290000073</v>
      </c>
    </row>
    <row r="876" spans="1:3" hidden="1" outlineLevel="1" x14ac:dyDescent="0.25">
      <c r="C876" s="319">
        <f>баланс!$B$544</f>
        <v>0.3993599999998878</v>
      </c>
    </row>
    <row r="877" spans="1:3" hidden="1" outlineLevel="1" x14ac:dyDescent="0.25">
      <c r="C877" s="319">
        <f>баланс!$B$545</f>
        <v>7.7952000000095722E-2</v>
      </c>
    </row>
    <row r="878" spans="1:3" hidden="1" outlineLevel="1" x14ac:dyDescent="0.25">
      <c r="C878" s="319">
        <f>баланс!$B$546</f>
        <v>2.2600000000011278E-2</v>
      </c>
    </row>
    <row r="879" spans="1:3" hidden="1" outlineLevel="1" x14ac:dyDescent="0.25">
      <c r="C879" s="319">
        <f>баланс!$B$547</f>
        <v>-0.29354300000022704</v>
      </c>
    </row>
    <row r="880" spans="1:3" hidden="1" outlineLevel="1" x14ac:dyDescent="0.25">
      <c r="C880" s="319">
        <f>баланс!$B$548</f>
        <v>0.3980200000005425</v>
      </c>
    </row>
    <row r="881" spans="1:3" hidden="1" outlineLevel="1" x14ac:dyDescent="0.25">
      <c r="C881" s="319">
        <f>баланс!$B$549</f>
        <v>8.5970000000088476E-2</v>
      </c>
    </row>
    <row r="882" spans="1:3" x14ac:dyDescent="0.25">
      <c r="A882" s="99" t="s">
        <v>506</v>
      </c>
      <c r="C882" s="319">
        <f>SUM(C870:C881)</f>
        <v>-9.7514739999988933</v>
      </c>
    </row>
    <row r="883" spans="1:3" hidden="1" outlineLevel="1" x14ac:dyDescent="0.25">
      <c r="B883" s="99" t="s">
        <v>1375</v>
      </c>
      <c r="C883" s="319">
        <f>баланс!$B$550</f>
        <v>0.3065599999999904</v>
      </c>
    </row>
    <row r="884" spans="1:3" x14ac:dyDescent="0.25">
      <c r="A884" s="99" t="s">
        <v>508</v>
      </c>
      <c r="C884" s="319">
        <f>SUM(C883)</f>
        <v>0.3065599999999904</v>
      </c>
    </row>
    <row r="885" spans="1:3" hidden="1" outlineLevel="1" x14ac:dyDescent="0.25">
      <c r="B885" s="99" t="s">
        <v>1375</v>
      </c>
      <c r="C885" s="319">
        <f>баланс!$B$551</f>
        <v>-1.4914120752283679</v>
      </c>
    </row>
    <row r="886" spans="1:3" hidden="1" outlineLevel="1" x14ac:dyDescent="0.25">
      <c r="C886" s="319">
        <f>баланс!$B$552</f>
        <v>-0.3587000000001126</v>
      </c>
    </row>
    <row r="887" spans="1:3" hidden="1" outlineLevel="1" x14ac:dyDescent="0.25">
      <c r="C887" s="319">
        <f>баланс!$B$553</f>
        <v>-0.15299999999990632</v>
      </c>
    </row>
    <row r="888" spans="1:3" hidden="1" outlineLevel="1" x14ac:dyDescent="0.25">
      <c r="C888" s="319">
        <f>баланс!$B$554</f>
        <v>-0.48781699999994999</v>
      </c>
    </row>
    <row r="889" spans="1:3" hidden="1" outlineLevel="1" x14ac:dyDescent="0.25">
      <c r="C889" s="319">
        <f>баланс!$B$555</f>
        <v>-0.42891999999994823</v>
      </c>
    </row>
    <row r="890" spans="1:3" hidden="1" outlineLevel="1" x14ac:dyDescent="0.25">
      <c r="C890" s="319">
        <f>баланс!$B$556</f>
        <v>-3.0919000000039887E-2</v>
      </c>
    </row>
    <row r="891" spans="1:3" hidden="1" outlineLevel="1" x14ac:dyDescent="0.25">
      <c r="C891" s="319">
        <f>баланс!$B$557</f>
        <v>3.3252645000002303</v>
      </c>
    </row>
    <row r="892" spans="1:3" hidden="1" outlineLevel="1" x14ac:dyDescent="0.25">
      <c r="C892" s="319">
        <f>баланс!$B$558</f>
        <v>-0.25515400000017507</v>
      </c>
    </row>
    <row r="893" spans="1:3" hidden="1" outlineLevel="1" x14ac:dyDescent="0.25">
      <c r="C893" s="319">
        <f>баланс!$B$559</f>
        <v>0.40965000000005602</v>
      </c>
    </row>
    <row r="894" spans="1:3" hidden="1" outlineLevel="1" x14ac:dyDescent="0.25">
      <c r="C894" s="319">
        <f>баланс!$B$560</f>
        <v>-1658.6091800000002</v>
      </c>
    </row>
    <row r="895" spans="1:3" x14ac:dyDescent="0.25">
      <c r="A895" s="99" t="s">
        <v>509</v>
      </c>
      <c r="C895" s="319">
        <f>SUM(C885:C894)</f>
        <v>-1658.0801875752284</v>
      </c>
    </row>
    <row r="896" spans="1:3" hidden="1" outlineLevel="1" x14ac:dyDescent="0.25">
      <c r="B896" s="99" t="s">
        <v>1375</v>
      </c>
      <c r="C896" s="319">
        <f>баланс!$B$561</f>
        <v>-0.10799999999971988</v>
      </c>
    </row>
    <row r="897" spans="1:3" hidden="1" outlineLevel="1" x14ac:dyDescent="0.25">
      <c r="C897" s="319">
        <f>баланс!$B$562</f>
        <v>-9.339999999997417E-2</v>
      </c>
    </row>
    <row r="898" spans="1:3" hidden="1" outlineLevel="1" x14ac:dyDescent="0.25">
      <c r="C898" s="319">
        <f>баланс!$B$563</f>
        <v>-841.33291999999994</v>
      </c>
    </row>
    <row r="899" spans="1:3" x14ac:dyDescent="0.25">
      <c r="A899" s="99" t="s">
        <v>1359</v>
      </c>
      <c r="C899" s="319">
        <f>SUM(C896:C898)</f>
        <v>-841.53431999999964</v>
      </c>
    </row>
    <row r="900" spans="1:3" hidden="1" outlineLevel="1" x14ac:dyDescent="0.25">
      <c r="B900" s="99" t="s">
        <v>1375</v>
      </c>
      <c r="C900" s="319">
        <f>баланс!$B$564</f>
        <v>0.28909999999996217</v>
      </c>
    </row>
    <row r="901" spans="1:3" x14ac:dyDescent="0.25">
      <c r="A901" s="99" t="s">
        <v>511</v>
      </c>
      <c r="C901" s="319">
        <f>SUM(C900)</f>
        <v>0.28909999999996217</v>
      </c>
    </row>
    <row r="902" spans="1:3" hidden="1" outlineLevel="1" x14ac:dyDescent="0.25">
      <c r="B902" s="99" t="s">
        <v>1375</v>
      </c>
      <c r="C902" s="319">
        <f>баланс!$B$565</f>
        <v>1.9339494597380167</v>
      </c>
    </row>
    <row r="903" spans="1:3" hidden="1" outlineLevel="1" x14ac:dyDescent="0.25">
      <c r="C903" s="319">
        <f>баланс!$B$566</f>
        <v>-0.32711749999998574</v>
      </c>
    </row>
    <row r="904" spans="1:3" x14ac:dyDescent="0.25">
      <c r="A904" s="99" t="s">
        <v>512</v>
      </c>
      <c r="C904" s="319">
        <f>SUM(C902:C903)</f>
        <v>1.6068319597380309</v>
      </c>
    </row>
    <row r="905" spans="1:3" hidden="1" outlineLevel="1" x14ac:dyDescent="0.25">
      <c r="B905" s="99" t="s">
        <v>1375</v>
      </c>
      <c r="C905" s="319">
        <f>баланс!$B$567</f>
        <v>7.0284581407046858</v>
      </c>
    </row>
    <row r="906" spans="1:3" x14ac:dyDescent="0.25">
      <c r="A906" s="99" t="s">
        <v>514</v>
      </c>
      <c r="C906" s="319">
        <f>SUM(C905)</f>
        <v>7.0284581407046858</v>
      </c>
    </row>
    <row r="907" spans="1:3" hidden="1" outlineLevel="1" x14ac:dyDescent="0.25">
      <c r="B907" s="99" t="s">
        <v>1375</v>
      </c>
      <c r="C907" s="319">
        <f>баланс!$B$568</f>
        <v>1.5841962264150879</v>
      </c>
    </row>
    <row r="908" spans="1:3" x14ac:dyDescent="0.25">
      <c r="A908" s="99" t="s">
        <v>516</v>
      </c>
      <c r="C908" s="319">
        <f>SUM(C907)</f>
        <v>1.5841962264150879</v>
      </c>
    </row>
    <row r="909" spans="1:3" hidden="1" outlineLevel="1" x14ac:dyDescent="0.25">
      <c r="B909" s="99" t="s">
        <v>1375</v>
      </c>
      <c r="C909" s="319">
        <f>баланс!$B$569</f>
        <v>-0.77422345778182944</v>
      </c>
    </row>
    <row r="910" spans="1:3" hidden="1" outlineLevel="1" x14ac:dyDescent="0.25">
      <c r="C910" s="319">
        <f>баланс!$B$570</f>
        <v>-0.11934999999999718</v>
      </c>
    </row>
    <row r="911" spans="1:3" x14ac:dyDescent="0.25">
      <c r="A911" s="99" t="s">
        <v>517</v>
      </c>
      <c r="C911" s="319">
        <f>SUM(C909:C910)</f>
        <v>-0.89357345778182662</v>
      </c>
    </row>
    <row r="912" spans="1:3" hidden="1" outlineLevel="1" x14ac:dyDescent="0.25">
      <c r="B912" s="99" t="s">
        <v>1375</v>
      </c>
      <c r="C912" s="319">
        <f>баланс!$B$571</f>
        <v>-0.63502630949687955</v>
      </c>
    </row>
    <row r="913" spans="1:3" x14ac:dyDescent="0.25">
      <c r="A913" s="99" t="s">
        <v>519</v>
      </c>
      <c r="C913" s="319">
        <f>SUM(C912)</f>
        <v>-0.63502630949687955</v>
      </c>
    </row>
    <row r="914" spans="1:3" hidden="1" outlineLevel="1" x14ac:dyDescent="0.25">
      <c r="B914" s="99" t="s">
        <v>1375</v>
      </c>
      <c r="C914" s="319">
        <f>баланс!$B$572</f>
        <v>-8.3832275092936754</v>
      </c>
    </row>
    <row r="915" spans="1:3" x14ac:dyDescent="0.25">
      <c r="A915" s="99" t="s">
        <v>521</v>
      </c>
      <c r="C915" s="319">
        <f>SUM(C914)</f>
        <v>-8.3832275092936754</v>
      </c>
    </row>
    <row r="916" spans="1:3" hidden="1" outlineLevel="1" x14ac:dyDescent="0.25">
      <c r="B916" s="99" t="s">
        <v>1375</v>
      </c>
      <c r="C916" s="319">
        <f>баланс!$B$573</f>
        <v>-0.42460000000005493</v>
      </c>
    </row>
    <row r="917" spans="1:3" x14ac:dyDescent="0.25">
      <c r="A917" s="99" t="s">
        <v>523</v>
      </c>
      <c r="C917" s="319">
        <f>SUM(C916)</f>
        <v>-0.42460000000005493</v>
      </c>
    </row>
    <row r="918" spans="1:3" hidden="1" outlineLevel="1" x14ac:dyDescent="0.25">
      <c r="B918" s="99" t="s">
        <v>1375</v>
      </c>
      <c r="C918" s="319">
        <f>баланс!$B$574</f>
        <v>7.0799999999962893E-2</v>
      </c>
    </row>
    <row r="919" spans="1:3" hidden="1" outlineLevel="1" x14ac:dyDescent="0.25">
      <c r="C919" s="319">
        <f>баланс!$B$575</f>
        <v>-0.3238000000003467</v>
      </c>
    </row>
    <row r="920" spans="1:3" x14ac:dyDescent="0.25">
      <c r="A920" s="99" t="s">
        <v>524</v>
      </c>
      <c r="C920" s="319">
        <f>SUM(C918:C919)</f>
        <v>-0.25300000000038381</v>
      </c>
    </row>
    <row r="921" spans="1:3" hidden="1" outlineLevel="1" x14ac:dyDescent="0.25">
      <c r="B921" s="99" t="s">
        <v>1375</v>
      </c>
      <c r="C921" s="319">
        <f>баланс!$B$576</f>
        <v>6.350555555555502</v>
      </c>
    </row>
    <row r="922" spans="1:3" x14ac:dyDescent="0.25">
      <c r="A922" s="99" t="s">
        <v>525</v>
      </c>
      <c r="C922" s="319">
        <f>SUM(C921)</f>
        <v>6.350555555555502</v>
      </c>
    </row>
    <row r="923" spans="1:3" hidden="1" outlineLevel="1" x14ac:dyDescent="0.25">
      <c r="B923" s="99" t="s">
        <v>1375</v>
      </c>
      <c r="C923" s="319">
        <f>баланс!$B$577</f>
        <v>-2.8800000000160253E-2</v>
      </c>
    </row>
    <row r="924" spans="1:3" x14ac:dyDescent="0.25">
      <c r="A924" s="99" t="s">
        <v>527</v>
      </c>
      <c r="C924" s="319">
        <f>SUM(C923)</f>
        <v>-2.8800000000160253E-2</v>
      </c>
    </row>
    <row r="925" spans="1:3" hidden="1" outlineLevel="1" x14ac:dyDescent="0.25">
      <c r="B925" s="99" t="s">
        <v>1375</v>
      </c>
      <c r="C925" s="319">
        <f>баланс!$B$578</f>
        <v>0.25189999999997781</v>
      </c>
    </row>
    <row r="926" spans="1:3" x14ac:dyDescent="0.25">
      <c r="A926" s="99" t="s">
        <v>529</v>
      </c>
      <c r="C926" s="319">
        <f>SUM(C925)</f>
        <v>0.25189999999997781</v>
      </c>
    </row>
    <row r="927" spans="1:3" hidden="1" outlineLevel="1" x14ac:dyDescent="0.25">
      <c r="B927" s="99" t="s">
        <v>1375</v>
      </c>
      <c r="C927" s="319">
        <f>баланс!$B$579</f>
        <v>10.818517269076324</v>
      </c>
    </row>
    <row r="928" spans="1:3" x14ac:dyDescent="0.25">
      <c r="A928" s="99" t="s">
        <v>530</v>
      </c>
      <c r="C928" s="319">
        <f>SUM(C927)</f>
        <v>10.818517269076324</v>
      </c>
    </row>
    <row r="929" spans="1:3" hidden="1" outlineLevel="1" x14ac:dyDescent="0.25">
      <c r="B929" s="99" t="s">
        <v>1375</v>
      </c>
      <c r="C929" s="319">
        <f>баланс!$B$580</f>
        <v>-1.558294008663097E-2</v>
      </c>
    </row>
    <row r="930" spans="1:3" x14ac:dyDescent="0.25">
      <c r="A930" s="99" t="s">
        <v>531</v>
      </c>
      <c r="C930" s="319">
        <f>SUM(C929)</f>
        <v>-1.558294008663097E-2</v>
      </c>
    </row>
    <row r="931" spans="1:3" hidden="1" outlineLevel="1" x14ac:dyDescent="0.25">
      <c r="B931" s="99" t="s">
        <v>1375</v>
      </c>
      <c r="C931" s="319">
        <f>баланс!$B$581</f>
        <v>-8.8408457249070125</v>
      </c>
    </row>
    <row r="932" spans="1:3" x14ac:dyDescent="0.25">
      <c r="A932" s="99" t="s">
        <v>533</v>
      </c>
      <c r="C932" s="319">
        <f>SUM(C931)</f>
        <v>-8.8408457249070125</v>
      </c>
    </row>
    <row r="933" spans="1:3" hidden="1" outlineLevel="1" x14ac:dyDescent="0.25">
      <c r="B933" s="99" t="s">
        <v>1375</v>
      </c>
      <c r="C933" s="319">
        <f>баланс!$B$582</f>
        <v>-0.51335079830562336</v>
      </c>
    </row>
    <row r="934" spans="1:3" x14ac:dyDescent="0.25">
      <c r="A934" s="99" t="s">
        <v>534</v>
      </c>
      <c r="C934" s="319">
        <f>SUM(C933)</f>
        <v>-0.51335079830562336</v>
      </c>
    </row>
    <row r="935" spans="1:3" hidden="1" outlineLevel="1" x14ac:dyDescent="0.25">
      <c r="B935" s="99" t="s">
        <v>1375</v>
      </c>
      <c r="C935" s="319">
        <f>баланс!$B$583</f>
        <v>248.81383000000005</v>
      </c>
    </row>
    <row r="936" spans="1:3" x14ac:dyDescent="0.25">
      <c r="A936" s="99" t="s">
        <v>536</v>
      </c>
      <c r="C936" s="319">
        <f>SUM(C935)</f>
        <v>248.81383000000005</v>
      </c>
    </row>
    <row r="937" spans="1:3" hidden="1" outlineLevel="1" x14ac:dyDescent="0.25">
      <c r="B937" s="99" t="s">
        <v>1375</v>
      </c>
      <c r="C937" s="319">
        <f>баланс!$B$584</f>
        <v>-5.3886044776119206</v>
      </c>
    </row>
    <row r="938" spans="1:3" x14ac:dyDescent="0.25">
      <c r="A938" s="99" t="s">
        <v>537</v>
      </c>
      <c r="C938" s="319">
        <f>SUM(C937)</f>
        <v>-5.3886044776119206</v>
      </c>
    </row>
    <row r="939" spans="1:3" hidden="1" outlineLevel="1" x14ac:dyDescent="0.25">
      <c r="B939" s="99" t="s">
        <v>1375</v>
      </c>
      <c r="C939" s="319">
        <f>баланс!$B$585</f>
        <v>0.27019999999998845</v>
      </c>
    </row>
    <row r="940" spans="1:3" x14ac:dyDescent="0.25">
      <c r="A940" s="99" t="s">
        <v>538</v>
      </c>
      <c r="C940" s="319">
        <f>SUM(C939)</f>
        <v>0.27019999999998845</v>
      </c>
    </row>
    <row r="941" spans="1:3" hidden="1" outlineLevel="1" x14ac:dyDescent="0.25">
      <c r="B941" s="99" t="s">
        <v>1375</v>
      </c>
      <c r="C941" s="319">
        <f>баланс!$B$586</f>
        <v>22.627833666451011</v>
      </c>
    </row>
    <row r="942" spans="1:3" x14ac:dyDescent="0.25">
      <c r="A942" s="99" t="s">
        <v>540</v>
      </c>
      <c r="C942" s="319">
        <f>SUM(C941)</f>
        <v>22.627833666451011</v>
      </c>
    </row>
    <row r="943" spans="1:3" hidden="1" outlineLevel="1" x14ac:dyDescent="0.25">
      <c r="B943" s="99" t="s">
        <v>1375</v>
      </c>
      <c r="C943" s="319">
        <f>баланс!$B$587</f>
        <v>0.35257000000001426</v>
      </c>
    </row>
    <row r="944" spans="1:3" hidden="1" outlineLevel="1" x14ac:dyDescent="0.25">
      <c r="C944" s="319">
        <f>баланс!$B$588</f>
        <v>0.33418299999993906</v>
      </c>
    </row>
    <row r="945" spans="1:3" hidden="1" outlineLevel="1" x14ac:dyDescent="0.25">
      <c r="C945" s="319">
        <f>баланс!$B$589</f>
        <v>0.30989450000015495</v>
      </c>
    </row>
    <row r="946" spans="1:3" x14ac:dyDescent="0.25">
      <c r="A946" s="99" t="s">
        <v>542</v>
      </c>
      <c r="C946" s="319">
        <f>SUM(C943:C945)</f>
        <v>0.99664750000010827</v>
      </c>
    </row>
    <row r="947" spans="1:3" hidden="1" outlineLevel="1" x14ac:dyDescent="0.25">
      <c r="B947" s="99" t="s">
        <v>1375</v>
      </c>
      <c r="C947" s="319">
        <f>баланс!$B$590</f>
        <v>13.292460000000005</v>
      </c>
    </row>
    <row r="948" spans="1:3" hidden="1" outlineLevel="1" x14ac:dyDescent="0.25">
      <c r="C948" s="319">
        <f>баланс!$B$591</f>
        <v>-13.530361999999968</v>
      </c>
    </row>
    <row r="949" spans="1:3" x14ac:dyDescent="0.25">
      <c r="A949" s="99" t="s">
        <v>1361</v>
      </c>
      <c r="C949" s="319">
        <f>SUM(C947:C948)</f>
        <v>-0.23790199999996275</v>
      </c>
    </row>
    <row r="950" spans="1:3" hidden="1" outlineLevel="1" x14ac:dyDescent="0.25">
      <c r="B950" s="99" t="s">
        <v>1375</v>
      </c>
      <c r="C950" s="319">
        <f>баланс!$B$592</f>
        <v>-0.21316000000008728</v>
      </c>
    </row>
    <row r="951" spans="1:3" hidden="1" outlineLevel="1" x14ac:dyDescent="0.25">
      <c r="C951" s="319">
        <f>баланс!$B$593</f>
        <v>0.34185000000002219</v>
      </c>
    </row>
    <row r="952" spans="1:3" hidden="1" outlineLevel="1" x14ac:dyDescent="0.25">
      <c r="C952" s="319">
        <f>баланс!$B$594</f>
        <v>8.8348000000110005E-2</v>
      </c>
    </row>
    <row r="953" spans="1:3" hidden="1" outlineLevel="1" x14ac:dyDescent="0.25">
      <c r="C953" s="319">
        <f>баланс!$B$595</f>
        <v>-0.52549999999996544</v>
      </c>
    </row>
    <row r="954" spans="1:3" hidden="1" outlineLevel="1" x14ac:dyDescent="0.25">
      <c r="C954" s="319">
        <f>баланс!$B$596</f>
        <v>0.35464500000000498</v>
      </c>
    </row>
    <row r="955" spans="1:3" x14ac:dyDescent="0.25">
      <c r="A955" s="99" t="s">
        <v>543</v>
      </c>
      <c r="C955" s="319">
        <f>SUM(C950:C954)</f>
        <v>4.6183000000084462E-2</v>
      </c>
    </row>
    <row r="956" spans="1:3" hidden="1" outlineLevel="1" x14ac:dyDescent="0.25">
      <c r="B956" s="99" t="s">
        <v>1375</v>
      </c>
      <c r="C956" s="319">
        <f>баланс!$B$597</f>
        <v>-3.4722000000001572</v>
      </c>
    </row>
    <row r="957" spans="1:3" hidden="1" outlineLevel="1" x14ac:dyDescent="0.25">
      <c r="C957" s="319">
        <f>баланс!$B$598</f>
        <v>1.6400000004068715E-4</v>
      </c>
    </row>
    <row r="958" spans="1:3" hidden="1" outlineLevel="1" x14ac:dyDescent="0.25">
      <c r="C958" s="319">
        <f>баланс!$B$599</f>
        <v>6.9500000000061846E-2</v>
      </c>
    </row>
    <row r="959" spans="1:3" hidden="1" outlineLevel="1" x14ac:dyDescent="0.25">
      <c r="C959" s="319">
        <f>баланс!$B$600</f>
        <v>-8.9999999997871782E-3</v>
      </c>
    </row>
    <row r="960" spans="1:3" x14ac:dyDescent="0.25">
      <c r="A960" s="99" t="s">
        <v>545</v>
      </c>
      <c r="C960" s="319">
        <f>SUM(C956:C959)</f>
        <v>-3.4115359999998418</v>
      </c>
    </row>
    <row r="961" spans="1:3" hidden="1" outlineLevel="1" x14ac:dyDescent="0.25">
      <c r="B961" s="99" t="s">
        <v>1375</v>
      </c>
      <c r="C961" s="319">
        <f>баланс!$B$601</f>
        <v>-0.57095500000022525</v>
      </c>
    </row>
    <row r="962" spans="1:3" x14ac:dyDescent="0.25">
      <c r="A962" s="99" t="s">
        <v>547</v>
      </c>
      <c r="C962" s="319">
        <f>SUM(C961)</f>
        <v>-0.57095500000022525</v>
      </c>
    </row>
    <row r="963" spans="1:3" hidden="1" outlineLevel="1" x14ac:dyDescent="0.25">
      <c r="B963" s="99" t="s">
        <v>1375</v>
      </c>
      <c r="C963" s="319">
        <f>баланс!$B$602</f>
        <v>9.6123399999997332</v>
      </c>
    </row>
    <row r="964" spans="1:3" hidden="1" outlineLevel="1" x14ac:dyDescent="0.25">
      <c r="C964" s="319">
        <f>баланс!$B$603</f>
        <v>0.29577350000045044</v>
      </c>
    </row>
    <row r="965" spans="1:3" hidden="1" outlineLevel="1" x14ac:dyDescent="0.25">
      <c r="C965" s="319">
        <f>баланс!$B$604</f>
        <v>0.29078500000014174</v>
      </c>
    </row>
    <row r="966" spans="1:3" hidden="1" outlineLevel="1" x14ac:dyDescent="0.25">
      <c r="C966" s="319">
        <f>баланс!$B$605</f>
        <v>-0.51030999999989035</v>
      </c>
    </row>
    <row r="967" spans="1:3" hidden="1" outlineLevel="1" x14ac:dyDescent="0.25">
      <c r="C967" s="319">
        <f>баланс!$B$606</f>
        <v>0.17359999999985121</v>
      </c>
    </row>
    <row r="968" spans="1:3" hidden="1" outlineLevel="1" x14ac:dyDescent="0.25">
      <c r="C968" s="319">
        <f>баланс!$B$607</f>
        <v>-10.19965000000002</v>
      </c>
    </row>
    <row r="969" spans="1:3" x14ac:dyDescent="0.25">
      <c r="A969" s="99" t="s">
        <v>549</v>
      </c>
      <c r="C969" s="319">
        <f>SUM(C963:C968)</f>
        <v>-0.33746149999973341</v>
      </c>
    </row>
    <row r="970" spans="1:3" hidden="1" outlineLevel="1" x14ac:dyDescent="0.25">
      <c r="B970" s="99" t="s">
        <v>1375</v>
      </c>
      <c r="C970" s="319">
        <f>баланс!$B$608</f>
        <v>-0.51893999999992957</v>
      </c>
    </row>
    <row r="971" spans="1:3" hidden="1" outlineLevel="1" x14ac:dyDescent="0.25">
      <c r="C971" s="319">
        <f>баланс!$B$609</f>
        <v>-0.36833500000011554</v>
      </c>
    </row>
    <row r="972" spans="1:3" hidden="1" outlineLevel="1" x14ac:dyDescent="0.25">
      <c r="C972" s="319">
        <f>баланс!$B$610</f>
        <v>-0.14418750000004366</v>
      </c>
    </row>
    <row r="973" spans="1:3" hidden="1" outlineLevel="1" x14ac:dyDescent="0.25">
      <c r="C973" s="319">
        <f>баланс!$B$611</f>
        <v>0.8919749999998885</v>
      </c>
    </row>
    <row r="974" spans="1:3" hidden="1" outlineLevel="1" x14ac:dyDescent="0.25">
      <c r="C974" s="319">
        <f>баланс!$B$612</f>
        <v>0.22938999999996668</v>
      </c>
    </row>
    <row r="975" spans="1:3" hidden="1" outlineLevel="1" x14ac:dyDescent="0.25">
      <c r="C975" s="319">
        <f>баланс!$B$613</f>
        <v>-0.47550000000001091</v>
      </c>
    </row>
    <row r="976" spans="1:3" x14ac:dyDescent="0.25">
      <c r="A976" s="99" t="s">
        <v>551</v>
      </c>
      <c r="C976" s="319">
        <f>SUM(C970:C975)</f>
        <v>-0.38559750000024451</v>
      </c>
    </row>
    <row r="977" spans="1:3" hidden="1" outlineLevel="1" x14ac:dyDescent="0.25">
      <c r="B977" s="99" t="s">
        <v>1375</v>
      </c>
      <c r="C977" s="319">
        <f>баланс!$B$614</f>
        <v>0.40760000000000218</v>
      </c>
    </row>
    <row r="978" spans="1:3" x14ac:dyDescent="0.25">
      <c r="A978" s="99" t="s">
        <v>553</v>
      </c>
      <c r="C978" s="319">
        <f>SUM(C977)</f>
        <v>0.40760000000000218</v>
      </c>
    </row>
    <row r="979" spans="1:3" hidden="1" outlineLevel="1" x14ac:dyDescent="0.25">
      <c r="B979" s="99" t="s">
        <v>1375</v>
      </c>
      <c r="C979" s="319">
        <f>баланс!$B$615</f>
        <v>0.68212238805961078</v>
      </c>
    </row>
    <row r="980" spans="1:3" x14ac:dyDescent="0.25">
      <c r="A980" s="99" t="s">
        <v>554</v>
      </c>
      <c r="C980" s="319">
        <f>SUM(C979)</f>
        <v>0.68212238805961078</v>
      </c>
    </row>
    <row r="981" spans="1:3" hidden="1" outlineLevel="1" x14ac:dyDescent="0.25">
      <c r="B981" s="99" t="s">
        <v>1375</v>
      </c>
      <c r="C981" s="319">
        <f>баланс!$B$616</f>
        <v>-0.47000000000025466</v>
      </c>
    </row>
    <row r="982" spans="1:3" x14ac:dyDescent="0.25">
      <c r="A982" s="99" t="s">
        <v>556</v>
      </c>
      <c r="C982" s="319">
        <f>SUM(C981)</f>
        <v>-0.47000000000025466</v>
      </c>
    </row>
    <row r="983" spans="1:3" hidden="1" outlineLevel="1" x14ac:dyDescent="0.25">
      <c r="B983" s="99" t="s">
        <v>1375</v>
      </c>
      <c r="C983" s="319">
        <f>баланс!$B$617</f>
        <v>-8.8720000000193977E-2</v>
      </c>
    </row>
    <row r="984" spans="1:3" x14ac:dyDescent="0.25">
      <c r="A984" s="99" t="s">
        <v>557</v>
      </c>
      <c r="C984" s="319">
        <f>SUM(C983)</f>
        <v>-8.8720000000193977E-2</v>
      </c>
    </row>
    <row r="985" spans="1:3" hidden="1" outlineLevel="1" x14ac:dyDescent="0.25">
      <c r="B985" s="99" t="s">
        <v>1375</v>
      </c>
      <c r="C985" s="319">
        <f>баланс!$B$618</f>
        <v>-0.30740000000037071</v>
      </c>
    </row>
    <row r="986" spans="1:3" x14ac:dyDescent="0.25">
      <c r="A986" s="99" t="s">
        <v>559</v>
      </c>
      <c r="C986" s="319">
        <f>SUM(C985)</f>
        <v>-0.30740000000037071</v>
      </c>
    </row>
    <row r="987" spans="1:3" hidden="1" outlineLevel="1" x14ac:dyDescent="0.25">
      <c r="B987" s="99" t="s">
        <v>1375</v>
      </c>
      <c r="C987" s="319">
        <f>баланс!$B$619</f>
        <v>0.35240000000010241</v>
      </c>
    </row>
    <row r="988" spans="1:3" x14ac:dyDescent="0.25">
      <c r="A988" s="99" t="s">
        <v>561</v>
      </c>
      <c r="C988" s="319">
        <f>SUM(C987)</f>
        <v>0.35240000000010241</v>
      </c>
    </row>
    <row r="989" spans="1:3" hidden="1" outlineLevel="1" x14ac:dyDescent="0.25">
      <c r="B989" s="99" t="s">
        <v>1375</v>
      </c>
      <c r="C989" s="319">
        <f>баланс!$B$620</f>
        <v>0.1635799999999108</v>
      </c>
    </row>
    <row r="990" spans="1:3" x14ac:dyDescent="0.25">
      <c r="A990" s="99" t="s">
        <v>563</v>
      </c>
      <c r="C990" s="319">
        <f>SUM(C989)</f>
        <v>0.1635799999999108</v>
      </c>
    </row>
    <row r="991" spans="1:3" hidden="1" outlineLevel="1" x14ac:dyDescent="0.25">
      <c r="B991" s="99" t="s">
        <v>1375</v>
      </c>
      <c r="C991" s="319">
        <f>баланс!$B$621</f>
        <v>-7.9999999999984084E-2</v>
      </c>
    </row>
    <row r="992" spans="1:3" x14ac:dyDescent="0.25">
      <c r="A992" s="99" t="s">
        <v>564</v>
      </c>
      <c r="C992" s="319">
        <f>SUM(C991)</f>
        <v>-7.9999999999984084E-2</v>
      </c>
    </row>
    <row r="993" spans="1:3" hidden="1" outlineLevel="1" x14ac:dyDescent="0.25">
      <c r="B993" s="99" t="s">
        <v>1375</v>
      </c>
      <c r="C993" s="319">
        <f>баланс!$B$622</f>
        <v>2.7700000000663749E-2</v>
      </c>
    </row>
    <row r="994" spans="1:3" x14ac:dyDescent="0.25">
      <c r="A994" s="99" t="s">
        <v>565</v>
      </c>
      <c r="C994" s="319">
        <f>SUM(C993)</f>
        <v>2.7700000000663749E-2</v>
      </c>
    </row>
    <row r="995" spans="1:3" hidden="1" outlineLevel="1" x14ac:dyDescent="0.25">
      <c r="B995" s="99" t="s">
        <v>1375</v>
      </c>
      <c r="C995" s="319">
        <f>баланс!$B$623</f>
        <v>4.0679999999554184E-2</v>
      </c>
    </row>
    <row r="996" spans="1:3" hidden="1" outlineLevel="1" x14ac:dyDescent="0.25">
      <c r="C996" s="319">
        <f>баланс!$B$624</f>
        <v>-3.5199999999349529E-2</v>
      </c>
    </row>
    <row r="997" spans="1:3" x14ac:dyDescent="0.25">
      <c r="A997" s="99" t="s">
        <v>567</v>
      </c>
      <c r="C997" s="319">
        <f>SUM(C995:C996)</f>
        <v>5.4800000002046545E-3</v>
      </c>
    </row>
    <row r="998" spans="1:3" hidden="1" outlineLevel="1" x14ac:dyDescent="0.25">
      <c r="B998" s="99" t="s">
        <v>1375</v>
      </c>
      <c r="C998" s="319">
        <f>баланс!$B$625</f>
        <v>-1.4016500000025189E-2</v>
      </c>
    </row>
    <row r="999" spans="1:3" x14ac:dyDescent="0.25">
      <c r="A999" s="99" t="s">
        <v>1345</v>
      </c>
      <c r="C999" s="319">
        <f>SUM(C998)</f>
        <v>-1.4016500000025189E-2</v>
      </c>
    </row>
    <row r="1000" spans="1:3" hidden="1" outlineLevel="1" x14ac:dyDescent="0.25">
      <c r="B1000" s="99" t="s">
        <v>1375</v>
      </c>
      <c r="C1000" s="319">
        <f>баланс!$B$626</f>
        <v>3.749999999956799E-2</v>
      </c>
    </row>
    <row r="1001" spans="1:3" x14ac:dyDescent="0.25">
      <c r="A1001" s="99" t="s">
        <v>569</v>
      </c>
      <c r="C1001" s="319">
        <f>SUM(C1000)</f>
        <v>3.749999999956799E-2</v>
      </c>
    </row>
    <row r="1002" spans="1:3" hidden="1" outlineLevel="1" x14ac:dyDescent="0.25">
      <c r="B1002" s="99" t="s">
        <v>1375</v>
      </c>
      <c r="C1002" s="319">
        <f>баланс!$B$627</f>
        <v>-0.17260000000010223</v>
      </c>
    </row>
    <row r="1003" spans="1:3" x14ac:dyDescent="0.25">
      <c r="A1003" s="99" t="s">
        <v>571</v>
      </c>
      <c r="C1003" s="319">
        <f>SUM(C1002)</f>
        <v>-0.17260000000010223</v>
      </c>
    </row>
    <row r="1004" spans="1:3" hidden="1" outlineLevel="1" x14ac:dyDescent="0.25">
      <c r="B1004" s="99" t="s">
        <v>1375</v>
      </c>
      <c r="C1004" s="319">
        <f>баланс!$B$628</f>
        <v>3.6923076923130793E-2</v>
      </c>
    </row>
    <row r="1005" spans="1:3" x14ac:dyDescent="0.25">
      <c r="A1005" s="99" t="s">
        <v>572</v>
      </c>
      <c r="C1005" s="319">
        <f>SUM(C1004)</f>
        <v>3.6923076923130793E-2</v>
      </c>
    </row>
    <row r="1006" spans="1:3" hidden="1" outlineLevel="1" x14ac:dyDescent="0.25">
      <c r="B1006" s="99" t="s">
        <v>1375</v>
      </c>
      <c r="C1006" s="319">
        <f>баланс!$B$629</f>
        <v>-0.15050000000019281</v>
      </c>
    </row>
    <row r="1007" spans="1:3" x14ac:dyDescent="0.25">
      <c r="A1007" s="99" t="s">
        <v>573</v>
      </c>
      <c r="C1007" s="319">
        <f>SUM(C1006)</f>
        <v>-0.15050000000019281</v>
      </c>
    </row>
    <row r="1008" spans="1:3" hidden="1" outlineLevel="1" x14ac:dyDescent="0.25">
      <c r="B1008" s="99" t="s">
        <v>1375</v>
      </c>
      <c r="C1008" s="319">
        <f>баланс!$B$630</f>
        <v>0.44200000000000728</v>
      </c>
    </row>
    <row r="1009" spans="1:3" x14ac:dyDescent="0.25">
      <c r="A1009" s="99" t="s">
        <v>575</v>
      </c>
      <c r="C1009" s="319">
        <f>SUM(C1008)</f>
        <v>0.44200000000000728</v>
      </c>
    </row>
    <row r="1010" spans="1:3" hidden="1" outlineLevel="1" x14ac:dyDescent="0.25">
      <c r="B1010" s="99" t="s">
        <v>1375</v>
      </c>
      <c r="C1010" s="319">
        <f>баланс!$B$631</f>
        <v>0.82643999999896778</v>
      </c>
    </row>
    <row r="1011" spans="1:3" hidden="1" outlineLevel="1" x14ac:dyDescent="0.25">
      <c r="C1011" s="319">
        <f>баланс!$B$632</f>
        <v>0.39010000000007494</v>
      </c>
    </row>
    <row r="1012" spans="1:3" hidden="1" outlineLevel="1" x14ac:dyDescent="0.25">
      <c r="C1012" s="319">
        <f>баланс!$B$633</f>
        <v>-0.18276250000002392</v>
      </c>
    </row>
    <row r="1013" spans="1:3" hidden="1" outlineLevel="1" x14ac:dyDescent="0.25">
      <c r="C1013" s="319">
        <f>баланс!$B$634</f>
        <v>-5.1260000000070249E-2</v>
      </c>
    </row>
    <row r="1014" spans="1:3" x14ac:dyDescent="0.25">
      <c r="A1014" s="99" t="s">
        <v>577</v>
      </c>
      <c r="C1014" s="319">
        <f>SUM(C1010:C1013)</f>
        <v>0.98251749999894855</v>
      </c>
    </row>
    <row r="1015" spans="1:3" hidden="1" outlineLevel="1" x14ac:dyDescent="0.25">
      <c r="B1015" s="99" t="s">
        <v>1375</v>
      </c>
      <c r="C1015" s="319">
        <f>баланс!$B$635</f>
        <v>0.19653733951054164</v>
      </c>
    </row>
    <row r="1016" spans="1:3" hidden="1" outlineLevel="1" x14ac:dyDescent="0.25">
      <c r="C1016" s="319">
        <f>баланс!$B$636</f>
        <v>0.22597000000001799</v>
      </c>
    </row>
    <row r="1017" spans="1:3" hidden="1" outlineLevel="1" x14ac:dyDescent="0.25">
      <c r="C1017" s="319">
        <f>баланс!$B$637</f>
        <v>-0.1965240000000108</v>
      </c>
    </row>
    <row r="1018" spans="1:3" x14ac:dyDescent="0.25">
      <c r="A1018" s="99" t="s">
        <v>579</v>
      </c>
      <c r="C1018" s="319">
        <f>SUM(C1015:C1017)</f>
        <v>0.22598333951054883</v>
      </c>
    </row>
    <row r="1019" spans="1:3" hidden="1" outlineLevel="1" x14ac:dyDescent="0.25">
      <c r="B1019" s="99" t="s">
        <v>1375</v>
      </c>
      <c r="C1019" s="319">
        <f>баланс!$B$638</f>
        <v>4.7000000000025466E-2</v>
      </c>
    </row>
    <row r="1020" spans="1:3" x14ac:dyDescent="0.25">
      <c r="A1020" s="99" t="s">
        <v>581</v>
      </c>
      <c r="C1020" s="319">
        <f>SUM(C1019)</f>
        <v>4.7000000000025466E-2</v>
      </c>
    </row>
    <row r="1021" spans="1:3" hidden="1" outlineLevel="1" x14ac:dyDescent="0.25">
      <c r="B1021" s="99" t="s">
        <v>1375</v>
      </c>
      <c r="C1021" s="319">
        <f>баланс!$B$639</f>
        <v>-0.43440000000009604</v>
      </c>
    </row>
    <row r="1022" spans="1:3" x14ac:dyDescent="0.25">
      <c r="A1022" s="99" t="s">
        <v>582</v>
      </c>
      <c r="C1022" s="319">
        <f>SUM(C1021)</f>
        <v>-0.43440000000009604</v>
      </c>
    </row>
    <row r="1023" spans="1:3" hidden="1" outlineLevel="1" x14ac:dyDescent="0.25">
      <c r="B1023" s="99" t="s">
        <v>1375</v>
      </c>
      <c r="C1023" s="319">
        <f>баланс!$B$640</f>
        <v>-0.19630474308291923</v>
      </c>
    </row>
    <row r="1024" spans="1:3" x14ac:dyDescent="0.25">
      <c r="A1024" s="99" t="s">
        <v>583</v>
      </c>
      <c r="C1024" s="319">
        <f>SUM(C1023)</f>
        <v>-0.19630474308291923</v>
      </c>
    </row>
    <row r="1025" spans="1:3" hidden="1" outlineLevel="1" x14ac:dyDescent="0.25">
      <c r="B1025" s="99" t="s">
        <v>1375</v>
      </c>
      <c r="C1025" s="319">
        <f>баланс!$B$641</f>
        <v>18.097200000000043</v>
      </c>
    </row>
    <row r="1026" spans="1:3" x14ac:dyDescent="0.25">
      <c r="A1026" s="99" t="s">
        <v>1371</v>
      </c>
      <c r="C1026" s="319">
        <f>SUM(C1025)</f>
        <v>18.097200000000043</v>
      </c>
    </row>
    <row r="1027" spans="1:3" hidden="1" outlineLevel="1" x14ac:dyDescent="0.25">
      <c r="B1027" s="99" t="s">
        <v>1375</v>
      </c>
      <c r="C1027" s="319">
        <f>баланс!$B$642</f>
        <v>7.8800000000001091E-2</v>
      </c>
    </row>
    <row r="1028" spans="1:3" x14ac:dyDescent="0.25">
      <c r="A1028" s="99" t="s">
        <v>584</v>
      </c>
      <c r="C1028" s="319">
        <f>SUM(C1027)</f>
        <v>7.8800000000001091E-2</v>
      </c>
    </row>
    <row r="1029" spans="1:3" hidden="1" outlineLevel="1" x14ac:dyDescent="0.25">
      <c r="B1029" s="99" t="s">
        <v>1375</v>
      </c>
      <c r="C1029" s="319">
        <f>баланс!$B$643</f>
        <v>-0.74175882352938061</v>
      </c>
    </row>
    <row r="1030" spans="1:3" x14ac:dyDescent="0.25">
      <c r="A1030" s="99" t="s">
        <v>586</v>
      </c>
      <c r="C1030" s="319">
        <f>SUM(C1029)</f>
        <v>-0.74175882352938061</v>
      </c>
    </row>
    <row r="1031" spans="1:3" hidden="1" outlineLevel="1" x14ac:dyDescent="0.25">
      <c r="B1031" s="99" t="s">
        <v>1375</v>
      </c>
      <c r="C1031" s="319">
        <f>баланс!$B$644</f>
        <v>0.15050000000002228</v>
      </c>
    </row>
    <row r="1032" spans="1:3" x14ac:dyDescent="0.25">
      <c r="A1032" s="99" t="s">
        <v>588</v>
      </c>
      <c r="C1032" s="319">
        <f>SUM(C1031)</f>
        <v>0.15050000000002228</v>
      </c>
    </row>
    <row r="1033" spans="1:3" hidden="1" outlineLevel="1" x14ac:dyDescent="0.25">
      <c r="B1033" s="99" t="s">
        <v>1375</v>
      </c>
      <c r="C1033" s="319">
        <f>баланс!$B$645</f>
        <v>0.19386000000000081</v>
      </c>
    </row>
    <row r="1034" spans="1:3" x14ac:dyDescent="0.25">
      <c r="A1034" s="99" t="s">
        <v>589</v>
      </c>
      <c r="C1034" s="319">
        <f>SUM(C1033)</f>
        <v>0.19386000000000081</v>
      </c>
    </row>
    <row r="1035" spans="1:3" hidden="1" outlineLevel="1" x14ac:dyDescent="0.25">
      <c r="B1035" s="99" t="s">
        <v>1375</v>
      </c>
      <c r="C1035" s="319">
        <f>баланс!$B$646</f>
        <v>-0.40180000000003702</v>
      </c>
    </row>
    <row r="1036" spans="1:3" x14ac:dyDescent="0.25">
      <c r="A1036" s="99" t="s">
        <v>590</v>
      </c>
      <c r="C1036" s="319">
        <f>SUM(C1035)</f>
        <v>-0.40180000000003702</v>
      </c>
    </row>
    <row r="1037" spans="1:3" hidden="1" outlineLevel="1" x14ac:dyDescent="0.25">
      <c r="B1037" s="99" t="s">
        <v>1375</v>
      </c>
      <c r="C1037" s="319">
        <f>баланс!$B$647</f>
        <v>-0.32365476751678557</v>
      </c>
    </row>
    <row r="1038" spans="1:3" x14ac:dyDescent="0.25">
      <c r="A1038" s="99" t="s">
        <v>591</v>
      </c>
      <c r="C1038" s="319">
        <f>SUM(C1037)</f>
        <v>-0.32365476751678557</v>
      </c>
    </row>
    <row r="1039" spans="1:3" hidden="1" outlineLevel="1" x14ac:dyDescent="0.25">
      <c r="B1039" s="99" t="s">
        <v>1375</v>
      </c>
      <c r="C1039" s="319">
        <f>баланс!$B$648</f>
        <v>99.251999999999953</v>
      </c>
    </row>
    <row r="1040" spans="1:3" x14ac:dyDescent="0.25">
      <c r="A1040" s="99" t="s">
        <v>593</v>
      </c>
      <c r="C1040" s="319">
        <f>SUM(C1039)</f>
        <v>99.251999999999953</v>
      </c>
    </row>
    <row r="1041" spans="1:3" hidden="1" outlineLevel="1" x14ac:dyDescent="0.25">
      <c r="B1041" s="99" t="s">
        <v>1375</v>
      </c>
      <c r="C1041" s="319">
        <f>баланс!$B$649</f>
        <v>-0.19780000000002929</v>
      </c>
    </row>
    <row r="1042" spans="1:3" hidden="1" outlineLevel="1" x14ac:dyDescent="0.25">
      <c r="C1042" s="319">
        <f>баланс!$B$650</f>
        <v>5.6598500000291097E-2</v>
      </c>
    </row>
    <row r="1043" spans="1:3" x14ac:dyDescent="0.25">
      <c r="A1043" s="99" t="s">
        <v>594</v>
      </c>
      <c r="C1043" s="319">
        <f>SUM(C1041:C1042)</f>
        <v>-0.14120149999973819</v>
      </c>
    </row>
    <row r="1044" spans="1:3" hidden="1" outlineLevel="1" x14ac:dyDescent="0.25">
      <c r="B1044" s="99" t="s">
        <v>1375</v>
      </c>
      <c r="C1044" s="319">
        <f>баланс!$B$651</f>
        <v>-1.0998700000000099</v>
      </c>
    </row>
    <row r="1045" spans="1:3" hidden="1" outlineLevel="1" x14ac:dyDescent="0.25">
      <c r="C1045" s="319">
        <f>баланс!$B$652</f>
        <v>-0.27110599999991791</v>
      </c>
    </row>
    <row r="1046" spans="1:3" hidden="1" outlineLevel="1" x14ac:dyDescent="0.25">
      <c r="C1046" s="319">
        <f>баланс!$B$653</f>
        <v>-0.38954000000012456</v>
      </c>
    </row>
    <row r="1047" spans="1:3" hidden="1" outlineLevel="1" x14ac:dyDescent="0.25">
      <c r="C1047" s="319">
        <f>баланс!$B$654</f>
        <v>-0.34447499999998854</v>
      </c>
    </row>
    <row r="1048" spans="1:3" x14ac:dyDescent="0.25">
      <c r="A1048" s="99" t="s">
        <v>595</v>
      </c>
      <c r="C1048" s="319">
        <f>SUM(C1044:C1047)</f>
        <v>-2.1049910000000409</v>
      </c>
    </row>
    <row r="1049" spans="1:3" hidden="1" outlineLevel="1" x14ac:dyDescent="0.25">
      <c r="B1049" s="99" t="s">
        <v>1375</v>
      </c>
      <c r="C1049" s="319">
        <f>баланс!$B$655</f>
        <v>-0.17399999999997817</v>
      </c>
    </row>
    <row r="1050" spans="1:3" x14ac:dyDescent="0.25">
      <c r="A1050" s="99" t="s">
        <v>597</v>
      </c>
      <c r="C1050" s="319">
        <f>SUM(C1049)</f>
        <v>-0.17399999999997817</v>
      </c>
    </row>
    <row r="1051" spans="1:3" hidden="1" outlineLevel="1" x14ac:dyDescent="0.25">
      <c r="B1051" s="99" t="s">
        <v>1375</v>
      </c>
      <c r="C1051" s="319">
        <f>баланс!$B$656</f>
        <v>9.0126149539230482E-2</v>
      </c>
    </row>
    <row r="1052" spans="1:3" x14ac:dyDescent="0.25">
      <c r="A1052" s="99" t="s">
        <v>598</v>
      </c>
      <c r="C1052" s="319">
        <f>SUM(C1051)</f>
        <v>9.0126149539230482E-2</v>
      </c>
    </row>
    <row r="1053" spans="1:3" hidden="1" outlineLevel="1" x14ac:dyDescent="0.25">
      <c r="B1053" s="99" t="s">
        <v>1375</v>
      </c>
      <c r="C1053" s="319">
        <f>баланс!$B$657</f>
        <v>-0.15569999999956963</v>
      </c>
    </row>
    <row r="1054" spans="1:3" x14ac:dyDescent="0.25">
      <c r="A1054" s="99" t="s">
        <v>600</v>
      </c>
      <c r="C1054" s="319">
        <f>SUM(C1053)</f>
        <v>-0.15569999999956963</v>
      </c>
    </row>
    <row r="1055" spans="1:3" hidden="1" outlineLevel="1" x14ac:dyDescent="0.25">
      <c r="B1055" s="99" t="s">
        <v>1375</v>
      </c>
      <c r="C1055" s="319">
        <f>баланс!$B$658</f>
        <v>0.34672500000033324</v>
      </c>
    </row>
    <row r="1056" spans="1:3" x14ac:dyDescent="0.25">
      <c r="A1056" s="99" t="s">
        <v>602</v>
      </c>
      <c r="C1056" s="319">
        <f>SUM(C1055)</f>
        <v>0.34672500000033324</v>
      </c>
    </row>
    <row r="1057" spans="2:3" hidden="1" outlineLevel="1" x14ac:dyDescent="0.25">
      <c r="B1057" s="99" t="s">
        <v>1375</v>
      </c>
      <c r="C1057" s="319">
        <f>баланс!$B$659</f>
        <v>289.93847200000039</v>
      </c>
    </row>
    <row r="1058" spans="2:3" hidden="1" outlineLevel="1" x14ac:dyDescent="0.25">
      <c r="C1058" s="319">
        <f>баланс!$B$660</f>
        <v>-0.19839999999999236</v>
      </c>
    </row>
    <row r="1059" spans="2:3" hidden="1" outlineLevel="1" x14ac:dyDescent="0.25">
      <c r="C1059" s="319">
        <f>баланс!$B$661</f>
        <v>-0.14300200000002405</v>
      </c>
    </row>
    <row r="1060" spans="2:3" hidden="1" outlineLevel="1" x14ac:dyDescent="0.25">
      <c r="C1060" s="319">
        <f>баланс!$B$662</f>
        <v>-0.38797499999964202</v>
      </c>
    </row>
    <row r="1061" spans="2:3" hidden="1" outlineLevel="1" x14ac:dyDescent="0.25">
      <c r="C1061" s="319">
        <f>баланс!$B$663</f>
        <v>-0.20571950000004335</v>
      </c>
    </row>
    <row r="1062" spans="2:3" hidden="1" outlineLevel="1" x14ac:dyDescent="0.25">
      <c r="C1062" s="319">
        <f>баланс!$B$664</f>
        <v>-0.40119000000004235</v>
      </c>
    </row>
    <row r="1063" spans="2:3" hidden="1" outlineLevel="1" x14ac:dyDescent="0.25">
      <c r="C1063" s="319">
        <f>баланс!$B$665</f>
        <v>0.18084299999998166</v>
      </c>
    </row>
    <row r="1064" spans="2:3" hidden="1" outlineLevel="1" x14ac:dyDescent="0.25">
      <c r="C1064" s="319">
        <f>баланс!$B$666</f>
        <v>0.32868000000007669</v>
      </c>
    </row>
    <row r="1065" spans="2:3" hidden="1" outlineLevel="1" x14ac:dyDescent="0.25">
      <c r="C1065" s="319">
        <f>баланс!$B$667</f>
        <v>-0.53599999999983083</v>
      </c>
    </row>
    <row r="1066" spans="2:3" hidden="1" outlineLevel="1" x14ac:dyDescent="0.25">
      <c r="C1066" s="319">
        <f>баланс!$B$668</f>
        <v>-0.34911999999997079</v>
      </c>
    </row>
    <row r="1067" spans="2:3" hidden="1" outlineLevel="1" x14ac:dyDescent="0.25">
      <c r="C1067" s="319">
        <f>баланс!$B$669</f>
        <v>-0.42360700000006091</v>
      </c>
    </row>
    <row r="1068" spans="2:3" hidden="1" outlineLevel="1" x14ac:dyDescent="0.25">
      <c r="C1068" s="319">
        <f>баланс!$B$670</f>
        <v>0.23659999999995307</v>
      </c>
    </row>
    <row r="1069" spans="2:3" hidden="1" outlineLevel="1" x14ac:dyDescent="0.25">
      <c r="C1069" s="319">
        <f>баланс!$B$671</f>
        <v>0.30434000000013839</v>
      </c>
    </row>
    <row r="1070" spans="2:3" hidden="1" outlineLevel="1" x14ac:dyDescent="0.25">
      <c r="C1070" s="319">
        <f>баланс!$B$672</f>
        <v>0.13120749999995951</v>
      </c>
    </row>
    <row r="1071" spans="2:3" hidden="1" outlineLevel="1" x14ac:dyDescent="0.25">
      <c r="C1071" s="319">
        <f>баланс!$B$673</f>
        <v>-288.89619250000032</v>
      </c>
    </row>
    <row r="1072" spans="2:3" hidden="1" outlineLevel="1" x14ac:dyDescent="0.25">
      <c r="C1072" s="319">
        <f>баланс!$B$674</f>
        <v>0.2170099999998456</v>
      </c>
    </row>
    <row r="1073" spans="1:3" hidden="1" outlineLevel="1" x14ac:dyDescent="0.25">
      <c r="C1073" s="319">
        <f>баланс!$B$675</f>
        <v>-7.0500000000038199E-2</v>
      </c>
    </row>
    <row r="1074" spans="1:3" hidden="1" outlineLevel="1" x14ac:dyDescent="0.25">
      <c r="C1074" s="319">
        <f>баланс!$B$676</f>
        <v>0.37049999999999272</v>
      </c>
    </row>
    <row r="1075" spans="1:3" hidden="1" outlineLevel="1" x14ac:dyDescent="0.25">
      <c r="C1075" s="319">
        <f>баланс!$B$677</f>
        <v>-1521.4212</v>
      </c>
    </row>
    <row r="1076" spans="1:3" x14ac:dyDescent="0.25">
      <c r="A1076" s="99" t="s">
        <v>604</v>
      </c>
      <c r="C1076" s="319">
        <f>SUM(C1057:C1075)</f>
        <v>-1521.3252534999997</v>
      </c>
    </row>
    <row r="1077" spans="1:3" hidden="1" outlineLevel="1" x14ac:dyDescent="0.25">
      <c r="B1077" s="99" t="s">
        <v>1375</v>
      </c>
      <c r="C1077" s="319">
        <f>баланс!$B$678</f>
        <v>0.20120000000000005</v>
      </c>
    </row>
    <row r="1078" spans="1:3" x14ac:dyDescent="0.25">
      <c r="A1078" s="99" t="s">
        <v>606</v>
      </c>
      <c r="C1078" s="319">
        <f>SUM(C1077)</f>
        <v>0.20120000000000005</v>
      </c>
    </row>
    <row r="1079" spans="1:3" hidden="1" outlineLevel="1" x14ac:dyDescent="0.25">
      <c r="B1079" s="99" t="s">
        <v>1375</v>
      </c>
      <c r="C1079" s="319">
        <f>баланс!$B$679</f>
        <v>-54.383440000000064</v>
      </c>
    </row>
    <row r="1080" spans="1:3" x14ac:dyDescent="0.25">
      <c r="A1080" s="99" t="s">
        <v>608</v>
      </c>
      <c r="C1080" s="319">
        <f>SUM(C1079)</f>
        <v>-54.383440000000064</v>
      </c>
    </row>
    <row r="1081" spans="1:3" hidden="1" outlineLevel="1" x14ac:dyDescent="0.25">
      <c r="B1081" s="99" t="s">
        <v>1375</v>
      </c>
      <c r="C1081" s="319">
        <f>баланс!$B$680</f>
        <v>0.24175000000002456</v>
      </c>
    </row>
    <row r="1082" spans="1:3" x14ac:dyDescent="0.25">
      <c r="A1082" s="99" t="s">
        <v>609</v>
      </c>
      <c r="C1082" s="319">
        <f>SUM(C1081)</f>
        <v>0.24175000000002456</v>
      </c>
    </row>
    <row r="1083" spans="1:3" hidden="1" outlineLevel="1" x14ac:dyDescent="0.25">
      <c r="B1083" s="99" t="s">
        <v>1375</v>
      </c>
      <c r="C1083" s="319">
        <f>баланс!$B$681</f>
        <v>0.36275999999998021</v>
      </c>
    </row>
    <row r="1084" spans="1:3" hidden="1" outlineLevel="1" x14ac:dyDescent="0.25">
      <c r="C1084" s="319">
        <f>баланс!$B$682</f>
        <v>0.43327999999996791</v>
      </c>
    </row>
    <row r="1085" spans="1:3" x14ac:dyDescent="0.25">
      <c r="A1085" s="99" t="s">
        <v>610</v>
      </c>
      <c r="C1085" s="319">
        <f>SUM(C1083:C1084)</f>
        <v>0.79603999999994812</v>
      </c>
    </row>
    <row r="1086" spans="1:3" hidden="1" outlineLevel="1" x14ac:dyDescent="0.25">
      <c r="B1086" s="99" t="s">
        <v>1375</v>
      </c>
      <c r="C1086" s="319">
        <f>баланс!$B$683</f>
        <v>-3.1999999999925421E-2</v>
      </c>
    </row>
    <row r="1087" spans="1:3" x14ac:dyDescent="0.25">
      <c r="A1087" s="99" t="s">
        <v>612</v>
      </c>
      <c r="C1087" s="319">
        <f>SUM(C1086)</f>
        <v>-3.1999999999925421E-2</v>
      </c>
    </row>
    <row r="1088" spans="1:3" hidden="1" outlineLevel="1" x14ac:dyDescent="0.25">
      <c r="B1088" s="99" t="s">
        <v>1375</v>
      </c>
      <c r="C1088" s="319">
        <f>баланс!$B$684</f>
        <v>6.6818682155769693E-2</v>
      </c>
    </row>
    <row r="1089" spans="1:3" x14ac:dyDescent="0.25">
      <c r="A1089" s="99" t="s">
        <v>613</v>
      </c>
      <c r="C1089" s="319">
        <f>SUM(C1088)</f>
        <v>6.6818682155769693E-2</v>
      </c>
    </row>
    <row r="1090" spans="1:3" hidden="1" outlineLevel="1" x14ac:dyDescent="0.25">
      <c r="B1090" s="99" t="s">
        <v>1375</v>
      </c>
      <c r="C1090" s="319">
        <f>баланс!$B$685</f>
        <v>-0.80993999999918742</v>
      </c>
    </row>
    <row r="1091" spans="1:3" hidden="1" outlineLevel="1" x14ac:dyDescent="0.25">
      <c r="C1091" s="319">
        <f>баланс!$B$686</f>
        <v>0.18620999999996002</v>
      </c>
    </row>
    <row r="1092" spans="1:3" hidden="1" outlineLevel="1" x14ac:dyDescent="0.25">
      <c r="C1092" s="319">
        <f>баланс!$B$687</f>
        <v>8.0572399999937261E-2</v>
      </c>
    </row>
    <row r="1093" spans="1:3" x14ac:dyDescent="0.25">
      <c r="A1093" s="99" t="s">
        <v>615</v>
      </c>
      <c r="C1093" s="319">
        <f>SUM(C1090:C1092)</f>
        <v>-0.54315759999929014</v>
      </c>
    </row>
    <row r="1094" spans="1:3" hidden="1" outlineLevel="1" x14ac:dyDescent="0.25">
      <c r="B1094" s="99" t="s">
        <v>1375</v>
      </c>
      <c r="C1094" s="319">
        <f>баланс!$B$688</f>
        <v>-0.37867197191789614</v>
      </c>
    </row>
    <row r="1095" spans="1:3" hidden="1" outlineLevel="1" x14ac:dyDescent="0.25">
      <c r="C1095" s="319">
        <f>баланс!$B$689</f>
        <v>-2373.1352336999998</v>
      </c>
    </row>
    <row r="1096" spans="1:3" hidden="1" outlineLevel="1" x14ac:dyDescent="0.25">
      <c r="C1096" s="319">
        <f>баланс!$B$690</f>
        <v>-8.8115337499630186E-2</v>
      </c>
    </row>
    <row r="1097" spans="1:3" hidden="1" outlineLevel="1" x14ac:dyDescent="0.25">
      <c r="C1097" s="319">
        <f>баланс!$B$691</f>
        <v>-0.31520000000000437</v>
      </c>
    </row>
    <row r="1098" spans="1:3" hidden="1" outlineLevel="1" x14ac:dyDescent="0.25">
      <c r="C1098" s="319">
        <f>баланс!$B$692</f>
        <v>-0.24800000000004729</v>
      </c>
    </row>
    <row r="1099" spans="1:3" hidden="1" outlineLevel="1" x14ac:dyDescent="0.25">
      <c r="C1099" s="319">
        <f>баланс!$B$693</f>
        <v>-0.32962500000007822</v>
      </c>
    </row>
    <row r="1100" spans="1:3" x14ac:dyDescent="0.25">
      <c r="A1100" s="99" t="s">
        <v>617</v>
      </c>
      <c r="C1100" s="319">
        <f>SUM(C1094:C1099)</f>
        <v>-2374.4948460094174</v>
      </c>
    </row>
    <row r="1101" spans="1:3" hidden="1" outlineLevel="1" x14ac:dyDescent="0.25">
      <c r="B1101" s="99" t="s">
        <v>1375</v>
      </c>
      <c r="C1101" s="319">
        <f>баланс!$B$694</f>
        <v>-0.26989999999955216</v>
      </c>
    </row>
    <row r="1102" spans="1:3" x14ac:dyDescent="0.25">
      <c r="A1102" s="99" t="s">
        <v>619</v>
      </c>
      <c r="C1102" s="319">
        <f>SUM(C1101)</f>
        <v>-0.26989999999955216</v>
      </c>
    </row>
    <row r="1103" spans="1:3" hidden="1" outlineLevel="1" x14ac:dyDescent="0.25">
      <c r="B1103" s="99" t="s">
        <v>1375</v>
      </c>
      <c r="C1103" s="319">
        <f>баланс!$B$695</f>
        <v>-0.30570000000000164</v>
      </c>
    </row>
    <row r="1104" spans="1:3" x14ac:dyDescent="0.25">
      <c r="A1104" s="99" t="s">
        <v>621</v>
      </c>
      <c r="C1104" s="319">
        <f>SUM(C1103)</f>
        <v>-0.30570000000000164</v>
      </c>
    </row>
    <row r="1105" spans="1:3" hidden="1" outlineLevel="1" x14ac:dyDescent="0.25">
      <c r="B1105" s="99" t="s">
        <v>1375</v>
      </c>
      <c r="C1105" s="319">
        <f>баланс!$B$696</f>
        <v>-8.4167446295610944</v>
      </c>
    </row>
    <row r="1106" spans="1:3" hidden="1" outlineLevel="1" x14ac:dyDescent="0.25">
      <c r="C1106" s="319">
        <f>баланс!$B$697</f>
        <v>170.54160000000002</v>
      </c>
    </row>
    <row r="1107" spans="1:3" hidden="1" outlineLevel="1" x14ac:dyDescent="0.25">
      <c r="C1107" s="319">
        <f>баланс!$B$698</f>
        <v>-170.655</v>
      </c>
    </row>
    <row r="1108" spans="1:3" hidden="1" outlineLevel="1" x14ac:dyDescent="0.25">
      <c r="C1108" s="319">
        <f>баланс!$B$699</f>
        <v>6.3831999999820255E-2</v>
      </c>
    </row>
    <row r="1109" spans="1:3" hidden="1" outlineLevel="1" x14ac:dyDescent="0.25">
      <c r="C1109" s="319">
        <f>баланс!$B$700</f>
        <v>-1.3357640000000401</v>
      </c>
    </row>
    <row r="1110" spans="1:3" hidden="1" outlineLevel="1" x14ac:dyDescent="0.25">
      <c r="C1110" s="319">
        <f>баланс!$B$701</f>
        <v>-0.15209469999990688</v>
      </c>
    </row>
    <row r="1111" spans="1:3" hidden="1" outlineLevel="1" x14ac:dyDescent="0.25">
      <c r="C1111" s="319">
        <f>баланс!$B$702</f>
        <v>0.24961999999959517</v>
      </c>
    </row>
    <row r="1112" spans="1:3" hidden="1" outlineLevel="1" x14ac:dyDescent="0.25">
      <c r="C1112" s="319">
        <f>баланс!$B$703</f>
        <v>9.2766500000002452</v>
      </c>
    </row>
    <row r="1113" spans="1:3" x14ac:dyDescent="0.25">
      <c r="A1113" s="99" t="s">
        <v>622</v>
      </c>
      <c r="C1113" s="319">
        <f>SUM(C1105:C1112)</f>
        <v>-0.42790132956136517</v>
      </c>
    </row>
    <row r="1114" spans="1:3" hidden="1" outlineLevel="1" x14ac:dyDescent="0.25">
      <c r="B1114" s="99" t="s">
        <v>1375</v>
      </c>
      <c r="C1114" s="319">
        <f>баланс!$B$704</f>
        <v>-0.25330599999989545</v>
      </c>
    </row>
    <row r="1115" spans="1:3" hidden="1" outlineLevel="1" x14ac:dyDescent="0.25">
      <c r="C1115" s="319">
        <f>баланс!$B$705</f>
        <v>-0.56074000000000979</v>
      </c>
    </row>
    <row r="1116" spans="1:3" hidden="1" outlineLevel="1" x14ac:dyDescent="0.25">
      <c r="C1116" s="319">
        <f>баланс!$B$706</f>
        <v>0.86645000000004302</v>
      </c>
    </row>
    <row r="1117" spans="1:3" x14ac:dyDescent="0.25">
      <c r="A1117" s="99" t="s">
        <v>624</v>
      </c>
      <c r="C1117" s="319">
        <f>SUM(C1114:C1116)</f>
        <v>5.2404000000137785E-2</v>
      </c>
    </row>
    <row r="1118" spans="1:3" hidden="1" outlineLevel="1" x14ac:dyDescent="0.25">
      <c r="B1118" s="99" t="s">
        <v>1375</v>
      </c>
      <c r="C1118" s="319">
        <f>баланс!$B$707</f>
        <v>-1.1178249070632091</v>
      </c>
    </row>
    <row r="1119" spans="1:3" x14ac:dyDescent="0.25">
      <c r="A1119" s="99" t="s">
        <v>626</v>
      </c>
      <c r="C1119" s="319">
        <f>SUM(C1118)</f>
        <v>-1.1178249070632091</v>
      </c>
    </row>
    <row r="1120" spans="1:3" hidden="1" outlineLevel="1" x14ac:dyDescent="0.25">
      <c r="B1120" s="99" t="s">
        <v>1375</v>
      </c>
      <c r="C1120" s="319">
        <f>баланс!$B$708</f>
        <v>1.3911200000000008</v>
      </c>
    </row>
    <row r="1121" spans="1:3" x14ac:dyDescent="0.25">
      <c r="A1121" s="99" t="s">
        <v>627</v>
      </c>
      <c r="C1121" s="319">
        <f>SUM(C1120)</f>
        <v>1.3911200000000008</v>
      </c>
    </row>
    <row r="1122" spans="1:3" hidden="1" outlineLevel="1" x14ac:dyDescent="0.25">
      <c r="B1122" s="99" t="s">
        <v>1375</v>
      </c>
      <c r="C1122" s="319">
        <f>баланс!$B$709</f>
        <v>0.18299999999999272</v>
      </c>
    </row>
    <row r="1123" spans="1:3" x14ac:dyDescent="0.25">
      <c r="A1123" s="99" t="s">
        <v>628</v>
      </c>
      <c r="C1123" s="319">
        <f>SUM(C1122)</f>
        <v>0.18299999999999272</v>
      </c>
    </row>
    <row r="1124" spans="1:3" hidden="1" outlineLevel="1" x14ac:dyDescent="0.25">
      <c r="B1124" s="99" t="s">
        <v>1375</v>
      </c>
      <c r="C1124" s="319">
        <f>баланс!$B$710</f>
        <v>4.5499999999947249E-2</v>
      </c>
    </row>
    <row r="1125" spans="1:3" hidden="1" outlineLevel="1" x14ac:dyDescent="0.25">
      <c r="C1125" s="319">
        <f>баланс!$B$711</f>
        <v>-0.14490900000009788</v>
      </c>
    </row>
    <row r="1126" spans="1:3" x14ac:dyDescent="0.25">
      <c r="A1126" s="99" t="s">
        <v>629</v>
      </c>
      <c r="C1126" s="319">
        <f>SUM(C1124:C1125)</f>
        <v>-9.9409000000150627E-2</v>
      </c>
    </row>
    <row r="1127" spans="1:3" hidden="1" outlineLevel="1" x14ac:dyDescent="0.25">
      <c r="B1127" s="99" t="s">
        <v>1375</v>
      </c>
      <c r="C1127" s="319">
        <f>баланс!$B$712</f>
        <v>-4.8556489972821453</v>
      </c>
    </row>
    <row r="1128" spans="1:3" hidden="1" outlineLevel="1" x14ac:dyDescent="0.25">
      <c r="C1128" s="319">
        <f>баланс!$B$713</f>
        <v>0.18727999999998701</v>
      </c>
    </row>
    <row r="1129" spans="1:3" hidden="1" outlineLevel="1" x14ac:dyDescent="0.25">
      <c r="C1129" s="319">
        <f>баланс!$B$714</f>
        <v>0.33400999999992109</v>
      </c>
    </row>
    <row r="1130" spans="1:3" x14ac:dyDescent="0.25">
      <c r="A1130" s="99" t="s">
        <v>631</v>
      </c>
      <c r="C1130" s="319">
        <f>SUM(C1127:C1129)</f>
        <v>-4.3343589972822372</v>
      </c>
    </row>
    <row r="1131" spans="1:3" hidden="1" outlineLevel="1" x14ac:dyDescent="0.25">
      <c r="B1131" s="99" t="s">
        <v>1375</v>
      </c>
      <c r="C1131" s="319">
        <f>баланс!$B$715</f>
        <v>0.19680000000002451</v>
      </c>
    </row>
    <row r="1132" spans="1:3" x14ac:dyDescent="0.25">
      <c r="A1132" s="99" t="s">
        <v>633</v>
      </c>
      <c r="C1132" s="319">
        <f>SUM(C1131)</f>
        <v>0.19680000000002451</v>
      </c>
    </row>
    <row r="1133" spans="1:3" hidden="1" outlineLevel="1" x14ac:dyDescent="0.25">
      <c r="B1133" s="99" t="s">
        <v>1375</v>
      </c>
      <c r="C1133" s="319">
        <f>баланс!$B$716</f>
        <v>-0.37903999999969074</v>
      </c>
    </row>
    <row r="1134" spans="1:3" hidden="1" outlineLevel="1" x14ac:dyDescent="0.25">
      <c r="C1134" s="319">
        <f>баланс!$B$717</f>
        <v>0.41959999999971842</v>
      </c>
    </row>
    <row r="1135" spans="1:3" hidden="1" outlineLevel="1" x14ac:dyDescent="0.25">
      <c r="C1135" s="319">
        <f>баланс!$B$718</f>
        <v>0.30948499999999513</v>
      </c>
    </row>
    <row r="1136" spans="1:3" hidden="1" outlineLevel="1" x14ac:dyDescent="0.25">
      <c r="C1136" s="319">
        <f>баланс!$B$719</f>
        <v>-0.31539999999995416</v>
      </c>
    </row>
    <row r="1137" spans="1:3" x14ac:dyDescent="0.25">
      <c r="A1137" s="99" t="s">
        <v>634</v>
      </c>
      <c r="C1137" s="319">
        <f>SUM(C1133:C1136)</f>
        <v>3.4645000000068649E-2</v>
      </c>
    </row>
    <row r="1138" spans="1:3" hidden="1" outlineLevel="1" x14ac:dyDescent="0.25">
      <c r="B1138" s="99" t="s">
        <v>1375</v>
      </c>
      <c r="C1138" s="319">
        <f>баланс!$B$720</f>
        <v>20.286640000001853</v>
      </c>
    </row>
    <row r="1139" spans="1:3" hidden="1" outlineLevel="1" x14ac:dyDescent="0.25">
      <c r="C1139" s="319">
        <f>баланс!$B$721</f>
        <v>-0.38334000000008928</v>
      </c>
    </row>
    <row r="1140" spans="1:3" hidden="1" outlineLevel="1" x14ac:dyDescent="0.25">
      <c r="C1140" s="319">
        <f>баланс!$B$722</f>
        <v>0.26153499999998076</v>
      </c>
    </row>
    <row r="1141" spans="1:3" hidden="1" outlineLevel="1" x14ac:dyDescent="0.25">
      <c r="C1141" s="319">
        <f>баланс!$B$723</f>
        <v>-3.5199999999974807E-2</v>
      </c>
    </row>
    <row r="1142" spans="1:3" x14ac:dyDescent="0.25">
      <c r="A1142" s="99" t="s">
        <v>636</v>
      </c>
      <c r="C1142" s="319">
        <f>SUM(C1138:C1141)</f>
        <v>20.12963500000177</v>
      </c>
    </row>
    <row r="1143" spans="1:3" hidden="1" outlineLevel="1" x14ac:dyDescent="0.25">
      <c r="B1143" s="99" t="s">
        <v>1375</v>
      </c>
      <c r="C1143" s="319">
        <f>баланс!$B$724</f>
        <v>0.69688571428577006</v>
      </c>
    </row>
    <row r="1144" spans="1:3" x14ac:dyDescent="0.25">
      <c r="A1144" s="99" t="s">
        <v>638</v>
      </c>
      <c r="C1144" s="319">
        <f>SUM(C1143)</f>
        <v>0.69688571428577006</v>
      </c>
    </row>
    <row r="1145" spans="1:3" hidden="1" outlineLevel="1" x14ac:dyDescent="0.25">
      <c r="B1145" s="99" t="s">
        <v>1375</v>
      </c>
      <c r="C1145" s="319">
        <f>баланс!$B$725</f>
        <v>-0.11998000000016873</v>
      </c>
    </row>
    <row r="1146" spans="1:3" x14ac:dyDescent="0.25">
      <c r="A1146" s="99" t="s">
        <v>639</v>
      </c>
      <c r="C1146" s="319">
        <f>SUM(C1145)</f>
        <v>-0.11998000000016873</v>
      </c>
    </row>
    <row r="1147" spans="1:3" hidden="1" outlineLevel="1" x14ac:dyDescent="0.25">
      <c r="B1147" s="99" t="s">
        <v>1375</v>
      </c>
      <c r="C1147" s="319">
        <f>баланс!$B$726</f>
        <v>-89.55660160965806</v>
      </c>
    </row>
    <row r="1148" spans="1:3" x14ac:dyDescent="0.25">
      <c r="A1148" s="99" t="s">
        <v>641</v>
      </c>
      <c r="C1148" s="319">
        <f>SUM(C1147)</f>
        <v>-89.55660160965806</v>
      </c>
    </row>
    <row r="1149" spans="1:3" hidden="1" outlineLevel="1" x14ac:dyDescent="0.25">
      <c r="B1149" s="99" t="s">
        <v>1375</v>
      </c>
      <c r="C1149" s="319">
        <f>баланс!$B$727</f>
        <v>-0.12599999999997635</v>
      </c>
    </row>
    <row r="1150" spans="1:3" x14ac:dyDescent="0.25">
      <c r="A1150" s="99" t="s">
        <v>642</v>
      </c>
      <c r="C1150" s="319">
        <f>SUM(C1149)</f>
        <v>-0.12599999999997635</v>
      </c>
    </row>
    <row r="1151" spans="1:3" hidden="1" outlineLevel="1" x14ac:dyDescent="0.25">
      <c r="B1151" s="99" t="s">
        <v>1375</v>
      </c>
      <c r="C1151" s="319">
        <f>баланс!$B$728</f>
        <v>0.31419999999997117</v>
      </c>
    </row>
    <row r="1152" spans="1:3" hidden="1" outlineLevel="1" x14ac:dyDescent="0.25">
      <c r="C1152" s="319">
        <f>баланс!$B$729</f>
        <v>-0.32112849999998616</v>
      </c>
    </row>
    <row r="1153" spans="1:3" x14ac:dyDescent="0.25">
      <c r="A1153" s="99" t="s">
        <v>644</v>
      </c>
      <c r="C1153" s="319">
        <f>SUM(C1151:C1152)</f>
        <v>-6.9285000000149921E-3</v>
      </c>
    </row>
    <row r="1154" spans="1:3" hidden="1" outlineLevel="1" x14ac:dyDescent="0.25">
      <c r="B1154" s="99" t="s">
        <v>1375</v>
      </c>
      <c r="C1154" s="319">
        <f>баланс!$B$730</f>
        <v>0.43349999999963984</v>
      </c>
    </row>
    <row r="1155" spans="1:3" x14ac:dyDescent="0.25">
      <c r="A1155" s="99" t="s">
        <v>645</v>
      </c>
      <c r="C1155" s="319">
        <f>SUM(C1154)</f>
        <v>0.43349999999963984</v>
      </c>
    </row>
    <row r="1156" spans="1:3" hidden="1" outlineLevel="1" x14ac:dyDescent="0.25">
      <c r="B1156" s="99" t="s">
        <v>1375</v>
      </c>
      <c r="C1156" s="319">
        <f>баланс!$B$731</f>
        <v>-0.46879999999964639</v>
      </c>
    </row>
    <row r="1157" spans="1:3" x14ac:dyDescent="0.25">
      <c r="A1157" s="99" t="s">
        <v>646</v>
      </c>
      <c r="C1157" s="319">
        <f>SUM(C1156)</f>
        <v>-0.46879999999964639</v>
      </c>
    </row>
    <row r="1158" spans="1:3" hidden="1" outlineLevel="1" x14ac:dyDescent="0.25">
      <c r="B1158" s="99" t="s">
        <v>1375</v>
      </c>
      <c r="C1158" s="319">
        <f>баланс!$B$732</f>
        <v>-0.31522499999996967</v>
      </c>
    </row>
    <row r="1159" spans="1:3" x14ac:dyDescent="0.25">
      <c r="A1159" s="99" t="s">
        <v>647</v>
      </c>
      <c r="C1159" s="319">
        <f>SUM(C1158)</f>
        <v>-0.31522499999996967</v>
      </c>
    </row>
    <row r="1160" spans="1:3" hidden="1" outlineLevel="1" x14ac:dyDescent="0.25">
      <c r="B1160" s="99" t="s">
        <v>1375</v>
      </c>
      <c r="C1160" s="319">
        <f>баланс!$B$733</f>
        <v>0.31799999999998363</v>
      </c>
    </row>
    <row r="1161" spans="1:3" x14ac:dyDescent="0.25">
      <c r="A1161" s="99" t="s">
        <v>649</v>
      </c>
      <c r="C1161" s="319">
        <f>SUM(C1160)</f>
        <v>0.31799999999998363</v>
      </c>
    </row>
    <row r="1162" spans="1:3" hidden="1" outlineLevel="1" x14ac:dyDescent="0.25">
      <c r="B1162" s="99" t="s">
        <v>1375</v>
      </c>
      <c r="C1162" s="319">
        <f>баланс!$B$734</f>
        <v>-3.5511999999998807</v>
      </c>
    </row>
    <row r="1163" spans="1:3" x14ac:dyDescent="0.25">
      <c r="A1163" s="99" t="s">
        <v>651</v>
      </c>
      <c r="C1163" s="319">
        <f>SUM(C1162)</f>
        <v>-3.5511999999998807</v>
      </c>
    </row>
    <row r="1164" spans="1:3" hidden="1" outlineLevel="1" x14ac:dyDescent="0.25">
      <c r="B1164" s="99" t="s">
        <v>1375</v>
      </c>
      <c r="C1164" s="319">
        <f>баланс!$B$735</f>
        <v>-0.51828000000000429</v>
      </c>
    </row>
    <row r="1165" spans="1:3" x14ac:dyDescent="0.25">
      <c r="A1165" s="99" t="s">
        <v>1364</v>
      </c>
      <c r="C1165" s="319">
        <f>SUM(C1164)</f>
        <v>-0.51828000000000429</v>
      </c>
    </row>
    <row r="1166" spans="1:3" hidden="1" outlineLevel="1" x14ac:dyDescent="0.25">
      <c r="B1166" s="99" t="s">
        <v>1375</v>
      </c>
      <c r="C1166" s="319">
        <f>баланс!$B$736</f>
        <v>-10.535323000000062</v>
      </c>
    </row>
    <row r="1167" spans="1:3" x14ac:dyDescent="0.25">
      <c r="A1167" s="99" t="s">
        <v>653</v>
      </c>
      <c r="C1167" s="319">
        <f>SUM(C1166)</f>
        <v>-10.535323000000062</v>
      </c>
    </row>
    <row r="1168" spans="1:3" hidden="1" outlineLevel="1" x14ac:dyDescent="0.25">
      <c r="B1168" s="99" t="s">
        <v>1375</v>
      </c>
      <c r="C1168" s="319">
        <f>баланс!$B$737</f>
        <v>1.0245199999985743</v>
      </c>
    </row>
    <row r="1169" spans="1:3" x14ac:dyDescent="0.25">
      <c r="A1169" s="99" t="s">
        <v>654</v>
      </c>
      <c r="C1169" s="319">
        <f>SUM(C1168)</f>
        <v>1.0245199999985743</v>
      </c>
    </row>
    <row r="1170" spans="1:3" hidden="1" outlineLevel="1" x14ac:dyDescent="0.25">
      <c r="B1170" s="99" t="s">
        <v>1375</v>
      </c>
      <c r="C1170" s="319">
        <f>баланс!$B$738</f>
        <v>-7.4378670008352401</v>
      </c>
    </row>
    <row r="1171" spans="1:3" x14ac:dyDescent="0.25">
      <c r="A1171" s="99" t="s">
        <v>656</v>
      </c>
      <c r="C1171" s="319">
        <f>SUM(C1170)</f>
        <v>-7.4378670008352401</v>
      </c>
    </row>
    <row r="1172" spans="1:3" hidden="1" outlineLevel="1" x14ac:dyDescent="0.25">
      <c r="B1172" s="99" t="s">
        <v>1375</v>
      </c>
      <c r="C1172" s="319">
        <f>баланс!$B$739</f>
        <v>0.15311693532734694</v>
      </c>
    </row>
    <row r="1173" spans="1:3" x14ac:dyDescent="0.25">
      <c r="A1173" s="99" t="s">
        <v>658</v>
      </c>
      <c r="C1173" s="319">
        <f>SUM(C1172)</f>
        <v>0.15311693532734694</v>
      </c>
    </row>
    <row r="1174" spans="1:3" hidden="1" outlineLevel="1" x14ac:dyDescent="0.25">
      <c r="B1174" s="99" t="s">
        <v>1375</v>
      </c>
      <c r="C1174" s="319">
        <f>баланс!$B$740</f>
        <v>-0.7224000000001638</v>
      </c>
    </row>
    <row r="1175" spans="1:3" hidden="1" outlineLevel="1" x14ac:dyDescent="0.25">
      <c r="C1175" s="319">
        <f>баланс!$B$741</f>
        <v>0.14144749999991291</v>
      </c>
    </row>
    <row r="1176" spans="1:3" hidden="1" outlineLevel="1" x14ac:dyDescent="0.25">
      <c r="C1176" s="319">
        <f>баланс!$B$742</f>
        <v>0.57742499999949359</v>
      </c>
    </row>
    <row r="1177" spans="1:3" x14ac:dyDescent="0.25">
      <c r="A1177" s="99" t="s">
        <v>660</v>
      </c>
      <c r="C1177" s="319">
        <f>SUM(C1174:C1176)</f>
        <v>-3.5275000007572999E-3</v>
      </c>
    </row>
    <row r="1178" spans="1:3" hidden="1" outlineLevel="1" x14ac:dyDescent="0.25">
      <c r="B1178" s="99" t="s">
        <v>1375</v>
      </c>
      <c r="C1178" s="319">
        <f>баланс!$B$743</f>
        <v>-0.33819323103125498</v>
      </c>
    </row>
    <row r="1179" spans="1:3" hidden="1" outlineLevel="1" x14ac:dyDescent="0.25">
      <c r="C1179" s="319">
        <f>баланс!$B$744</f>
        <v>-0.48059000000000651</v>
      </c>
    </row>
    <row r="1180" spans="1:3" x14ac:dyDescent="0.25">
      <c r="A1180" s="99" t="s">
        <v>662</v>
      </c>
      <c r="C1180" s="319">
        <f>SUM(C1178:C1179)</f>
        <v>-0.81878323103126149</v>
      </c>
    </row>
    <row r="1181" spans="1:3" hidden="1" outlineLevel="1" x14ac:dyDescent="0.25">
      <c r="B1181" s="99" t="s">
        <v>1375</v>
      </c>
      <c r="C1181" s="319">
        <f>баланс!$B$745</f>
        <v>-0.58413300000006529</v>
      </c>
    </row>
    <row r="1182" spans="1:3" hidden="1" outlineLevel="1" x14ac:dyDescent="0.25">
      <c r="C1182" s="319">
        <f>баланс!$B$746</f>
        <v>-0.18646950000004381</v>
      </c>
    </row>
    <row r="1183" spans="1:3" hidden="1" outlineLevel="1" x14ac:dyDescent="0.25">
      <c r="C1183" s="319">
        <f>баланс!$B$747</f>
        <v>-0.57159999999998945</v>
      </c>
    </row>
    <row r="1184" spans="1:3" x14ac:dyDescent="0.25">
      <c r="A1184" s="99" t="s">
        <v>664</v>
      </c>
      <c r="C1184" s="319">
        <f>SUM(C1181:C1183)</f>
        <v>-1.3422025000000986</v>
      </c>
    </row>
    <row r="1185" spans="1:3" hidden="1" outlineLevel="1" x14ac:dyDescent="0.25">
      <c r="B1185" s="99" t="s">
        <v>1375</v>
      </c>
      <c r="C1185" s="319">
        <f>баланс!$B$748</f>
        <v>-0.22440000000005966</v>
      </c>
    </row>
    <row r="1186" spans="1:3" x14ac:dyDescent="0.25">
      <c r="A1186" s="99" t="s">
        <v>665</v>
      </c>
      <c r="C1186" s="319">
        <f>SUM(C1185)</f>
        <v>-0.22440000000005966</v>
      </c>
    </row>
    <row r="1187" spans="1:3" hidden="1" outlineLevel="1" x14ac:dyDescent="0.25">
      <c r="B1187" s="99" t="s">
        <v>1375</v>
      </c>
      <c r="C1187" s="319">
        <f>баланс!$B$749</f>
        <v>-7.2000000000002728E-2</v>
      </c>
    </row>
    <row r="1188" spans="1:3" x14ac:dyDescent="0.25">
      <c r="A1188" s="99" t="s">
        <v>666</v>
      </c>
      <c r="C1188" s="319">
        <f>SUM(C1187)</f>
        <v>-7.2000000000002728E-2</v>
      </c>
    </row>
    <row r="1189" spans="1:3" hidden="1" outlineLevel="1" x14ac:dyDescent="0.25">
      <c r="B1189" s="99" t="s">
        <v>1375</v>
      </c>
      <c r="C1189" s="319">
        <f>баланс!$B$750</f>
        <v>0.43519999999989523</v>
      </c>
    </row>
    <row r="1190" spans="1:3" x14ac:dyDescent="0.25">
      <c r="A1190" s="99" t="s">
        <v>667</v>
      </c>
      <c r="C1190" s="319">
        <f>SUM(C1189)</f>
        <v>0.43519999999989523</v>
      </c>
    </row>
    <row r="1191" spans="1:3" hidden="1" outlineLevel="1" x14ac:dyDescent="0.25">
      <c r="B1191" s="99" t="s">
        <v>1375</v>
      </c>
      <c r="C1191" s="319">
        <f>баланс!$B$751</f>
        <v>8.9888764045554126E-2</v>
      </c>
    </row>
    <row r="1192" spans="1:3" x14ac:dyDescent="0.25">
      <c r="A1192" s="99" t="s">
        <v>668</v>
      </c>
      <c r="C1192" s="319">
        <f>SUM(C1191)</f>
        <v>8.9888764045554126E-2</v>
      </c>
    </row>
    <row r="1193" spans="1:3" hidden="1" outlineLevel="1" x14ac:dyDescent="0.25">
      <c r="B1193" s="99" t="s">
        <v>1375</v>
      </c>
      <c r="C1193" s="319">
        <f>баланс!$B$752</f>
        <v>1.4174055583127654</v>
      </c>
    </row>
    <row r="1194" spans="1:3" x14ac:dyDescent="0.25">
      <c r="A1194" s="99" t="s">
        <v>670</v>
      </c>
      <c r="C1194" s="319">
        <f>SUM(C1193)</f>
        <v>1.4174055583127654</v>
      </c>
    </row>
    <row r="1195" spans="1:3" hidden="1" outlineLevel="1" x14ac:dyDescent="0.25">
      <c r="B1195" s="99" t="s">
        <v>1375</v>
      </c>
      <c r="C1195" s="319">
        <f>баланс!$B$753</f>
        <v>0.22073500000021795</v>
      </c>
    </row>
    <row r="1196" spans="1:3" x14ac:dyDescent="0.25">
      <c r="A1196" s="99" t="s">
        <v>672</v>
      </c>
      <c r="C1196" s="319">
        <f>SUM(C1195)</f>
        <v>0.22073500000021795</v>
      </c>
    </row>
    <row r="1197" spans="1:3" hidden="1" outlineLevel="1" x14ac:dyDescent="0.25">
      <c r="B1197" s="99" t="s">
        <v>1375</v>
      </c>
      <c r="C1197" s="319">
        <f>баланс!$B$754</f>
        <v>4.8357356877323809</v>
      </c>
    </row>
    <row r="1198" spans="1:3" x14ac:dyDescent="0.25">
      <c r="A1198" s="99" t="s">
        <v>674</v>
      </c>
      <c r="C1198" s="319">
        <f>SUM(C1197)</f>
        <v>4.8357356877323809</v>
      </c>
    </row>
    <row r="1199" spans="1:3" hidden="1" outlineLevel="1" x14ac:dyDescent="0.25">
      <c r="B1199" s="99" t="s">
        <v>1375</v>
      </c>
      <c r="C1199" s="319">
        <f>баланс!$B$755</f>
        <v>-5.3812999999998965</v>
      </c>
    </row>
    <row r="1200" spans="1:3" hidden="1" outlineLevel="1" x14ac:dyDescent="0.25">
      <c r="C1200" s="319">
        <f>баланс!$B$756</f>
        <v>-0.17059999999997899</v>
      </c>
    </row>
    <row r="1201" spans="1:3" x14ac:dyDescent="0.25">
      <c r="A1201" s="99" t="s">
        <v>675</v>
      </c>
      <c r="C1201" s="319">
        <f>SUM(C1199:C1200)</f>
        <v>-5.5518999999998755</v>
      </c>
    </row>
    <row r="1202" spans="1:3" hidden="1" outlineLevel="1" x14ac:dyDescent="0.25">
      <c r="B1202" s="99" t="s">
        <v>1375</v>
      </c>
      <c r="C1202" s="319">
        <f>баланс!$B$757</f>
        <v>-0.3557999999999879</v>
      </c>
    </row>
    <row r="1203" spans="1:3" x14ac:dyDescent="0.25">
      <c r="A1203" s="99" t="s">
        <v>677</v>
      </c>
      <c r="C1203" s="319">
        <f>SUM(C1202)</f>
        <v>-0.3557999999999879</v>
      </c>
    </row>
    <row r="1204" spans="1:3" hidden="1" outlineLevel="1" x14ac:dyDescent="0.25">
      <c r="B1204" s="99" t="s">
        <v>1375</v>
      </c>
      <c r="C1204" s="319">
        <f>баланс!$B$758</f>
        <v>2.8470588235293803E-2</v>
      </c>
    </row>
    <row r="1205" spans="1:3" x14ac:dyDescent="0.25">
      <c r="A1205" s="99" t="s">
        <v>678</v>
      </c>
      <c r="C1205" s="319">
        <f>SUM(C1204)</f>
        <v>2.8470588235293803E-2</v>
      </c>
    </row>
    <row r="1206" spans="1:3" hidden="1" outlineLevel="1" x14ac:dyDescent="0.25">
      <c r="B1206" s="99" t="s">
        <v>1375</v>
      </c>
      <c r="C1206" s="319">
        <f>баланс!$B$759</f>
        <v>0.25600000000008549</v>
      </c>
    </row>
    <row r="1207" spans="1:3" x14ac:dyDescent="0.25">
      <c r="A1207" s="99" t="s">
        <v>679</v>
      </c>
      <c r="C1207" s="319">
        <f>SUM(C1206)</f>
        <v>0.25600000000008549</v>
      </c>
    </row>
    <row r="1208" spans="1:3" hidden="1" outlineLevel="1" x14ac:dyDescent="0.25">
      <c r="B1208" s="99" t="s">
        <v>1375</v>
      </c>
      <c r="C1208" s="319">
        <f>баланс!$B$760</f>
        <v>0.14691516129028059</v>
      </c>
    </row>
    <row r="1209" spans="1:3" x14ac:dyDescent="0.25">
      <c r="A1209" s="99" t="s">
        <v>681</v>
      </c>
      <c r="C1209" s="319">
        <f>SUM(C1208)</f>
        <v>0.14691516129028059</v>
      </c>
    </row>
    <row r="1210" spans="1:3" hidden="1" outlineLevel="1" x14ac:dyDescent="0.25">
      <c r="B1210" s="99" t="s">
        <v>1375</v>
      </c>
      <c r="C1210" s="319">
        <f>баланс!$B$761</f>
        <v>0.48029999999971551</v>
      </c>
    </row>
    <row r="1211" spans="1:3" x14ac:dyDescent="0.25">
      <c r="A1211" s="99" t="s">
        <v>683</v>
      </c>
      <c r="C1211" s="319">
        <f>SUM(C1210)</f>
        <v>0.48029999999971551</v>
      </c>
    </row>
    <row r="1212" spans="1:3" hidden="1" outlineLevel="1" x14ac:dyDescent="0.25">
      <c r="B1212" s="99" t="s">
        <v>1375</v>
      </c>
      <c r="C1212" s="319">
        <f>баланс!$B$762</f>
        <v>0.18843874999993204</v>
      </c>
    </row>
    <row r="1213" spans="1:3" x14ac:dyDescent="0.25">
      <c r="A1213" s="99" t="s">
        <v>685</v>
      </c>
      <c r="C1213" s="319">
        <f>SUM(C1212)</f>
        <v>0.18843874999993204</v>
      </c>
    </row>
    <row r="1214" spans="1:3" hidden="1" outlineLevel="1" x14ac:dyDescent="0.25">
      <c r="B1214" s="99" t="s">
        <v>1375</v>
      </c>
      <c r="C1214" s="319">
        <f>баланс!$B$763</f>
        <v>-0.49360000000069704</v>
      </c>
    </row>
    <row r="1215" spans="1:3" x14ac:dyDescent="0.25">
      <c r="A1215" s="99" t="s">
        <v>686</v>
      </c>
      <c r="C1215" s="319">
        <f>SUM(C1214)</f>
        <v>-0.49360000000069704</v>
      </c>
    </row>
    <row r="1216" spans="1:3" hidden="1" outlineLevel="1" x14ac:dyDescent="0.25">
      <c r="B1216" s="99" t="s">
        <v>1375</v>
      </c>
      <c r="C1216" s="319">
        <f>баланс!$B$764</f>
        <v>-4.7199999999975262E-2</v>
      </c>
    </row>
    <row r="1217" spans="1:3" x14ac:dyDescent="0.25">
      <c r="A1217" s="99" t="s">
        <v>687</v>
      </c>
      <c r="C1217" s="319">
        <f>SUM(C1216)</f>
        <v>-4.7199999999975262E-2</v>
      </c>
    </row>
    <row r="1218" spans="1:3" hidden="1" outlineLevel="1" x14ac:dyDescent="0.25">
      <c r="B1218" s="99" t="s">
        <v>1375</v>
      </c>
      <c r="C1218" s="319">
        <f>баланс!$B$765</f>
        <v>6.1329999999998108E-2</v>
      </c>
    </row>
    <row r="1219" spans="1:3" x14ac:dyDescent="0.25">
      <c r="A1219" s="99" t="s">
        <v>688</v>
      </c>
      <c r="C1219" s="319">
        <f>SUM(C1218)</f>
        <v>6.1329999999998108E-2</v>
      </c>
    </row>
    <row r="1220" spans="1:3" hidden="1" outlineLevel="1" x14ac:dyDescent="0.25">
      <c r="B1220" s="99" t="s">
        <v>1375</v>
      </c>
      <c r="C1220" s="319">
        <f>баланс!$B$766</f>
        <v>0.18570876143644455</v>
      </c>
    </row>
    <row r="1221" spans="1:3" x14ac:dyDescent="0.25">
      <c r="A1221" s="99" t="s">
        <v>690</v>
      </c>
      <c r="C1221" s="319">
        <f>SUM(C1220)</f>
        <v>0.18570876143644455</v>
      </c>
    </row>
    <row r="1222" spans="1:3" hidden="1" outlineLevel="1" x14ac:dyDescent="0.25">
      <c r="B1222" s="99" t="s">
        <v>1375</v>
      </c>
      <c r="C1222" s="319">
        <f>баланс!$B$767</f>
        <v>-0.37404000000020687</v>
      </c>
    </row>
    <row r="1223" spans="1:3" x14ac:dyDescent="0.25">
      <c r="A1223" s="99" t="s">
        <v>692</v>
      </c>
      <c r="C1223" s="319">
        <f>SUM(C1222)</f>
        <v>-0.37404000000020687</v>
      </c>
    </row>
    <row r="1224" spans="1:3" hidden="1" outlineLevel="1" x14ac:dyDescent="0.25">
      <c r="B1224" s="99" t="s">
        <v>1375</v>
      </c>
      <c r="C1224" s="319">
        <f>баланс!$B$768</f>
        <v>0.10451999999986583</v>
      </c>
    </row>
    <row r="1225" spans="1:3" hidden="1" outlineLevel="1" x14ac:dyDescent="0.25">
      <c r="C1225" s="319">
        <f>баланс!$B$769</f>
        <v>0.38582249999990381</v>
      </c>
    </row>
    <row r="1226" spans="1:3" hidden="1" outlineLevel="1" x14ac:dyDescent="0.25">
      <c r="C1226" s="319">
        <f>баланс!$B$770</f>
        <v>0.2697400000001835</v>
      </c>
    </row>
    <row r="1227" spans="1:3" x14ac:dyDescent="0.25">
      <c r="A1227" s="99" t="s">
        <v>694</v>
      </c>
      <c r="C1227" s="319">
        <f>SUM(C1224:C1226)</f>
        <v>0.76008249999995314</v>
      </c>
    </row>
    <row r="1228" spans="1:3" hidden="1" outlineLevel="1" x14ac:dyDescent="0.25">
      <c r="B1228" s="99" t="s">
        <v>1375</v>
      </c>
      <c r="C1228" s="319">
        <f>баланс!$B$771</f>
        <v>0.19660000000021682</v>
      </c>
    </row>
    <row r="1229" spans="1:3" hidden="1" outlineLevel="1" x14ac:dyDescent="0.25">
      <c r="C1229" s="319">
        <f>баланс!$B$772</f>
        <v>-0.23982999999952881</v>
      </c>
    </row>
    <row r="1230" spans="1:3" hidden="1" outlineLevel="1" x14ac:dyDescent="0.25">
      <c r="C1230" s="319">
        <f>баланс!$B$773</f>
        <v>0.2619849999998678</v>
      </c>
    </row>
    <row r="1231" spans="1:3" hidden="1" outlineLevel="1" x14ac:dyDescent="0.25">
      <c r="C1231" s="319">
        <f>баланс!$B$774</f>
        <v>5.3200000000288128E-2</v>
      </c>
    </row>
    <row r="1232" spans="1:3" x14ac:dyDescent="0.25">
      <c r="A1232" s="99" t="s">
        <v>695</v>
      </c>
      <c r="C1232" s="319">
        <f>SUM(C1228:C1231)</f>
        <v>0.27195500000084394</v>
      </c>
    </row>
    <row r="1233" spans="1:3" hidden="1" outlineLevel="1" x14ac:dyDescent="0.25">
      <c r="B1233" s="99" t="s">
        <v>1375</v>
      </c>
      <c r="C1233" s="319">
        <f>баланс!$B$775</f>
        <v>8.399999999994634E-2</v>
      </c>
    </row>
    <row r="1234" spans="1:3" x14ac:dyDescent="0.25">
      <c r="A1234" s="99" t="s">
        <v>697</v>
      </c>
      <c r="C1234" s="319">
        <f>SUM(C1233)</f>
        <v>8.399999999994634E-2</v>
      </c>
    </row>
    <row r="1235" spans="1:3" hidden="1" outlineLevel="1" x14ac:dyDescent="0.25">
      <c r="B1235" s="99" t="s">
        <v>1375</v>
      </c>
      <c r="C1235" s="319">
        <f>баланс!$B$776</f>
        <v>0.8297999999999206</v>
      </c>
    </row>
    <row r="1236" spans="1:3" x14ac:dyDescent="0.25">
      <c r="A1236" s="99" t="s">
        <v>698</v>
      </c>
      <c r="C1236" s="319">
        <f>SUM(C1235)</f>
        <v>0.8297999999999206</v>
      </c>
    </row>
    <row r="1237" spans="1:3" hidden="1" outlineLevel="1" x14ac:dyDescent="0.25">
      <c r="B1237" s="99" t="s">
        <v>1375</v>
      </c>
      <c r="C1237" s="319">
        <f>баланс!$B$777</f>
        <v>0.34740999999999644</v>
      </c>
    </row>
    <row r="1238" spans="1:3" x14ac:dyDescent="0.25">
      <c r="A1238" s="99" t="s">
        <v>700</v>
      </c>
      <c r="C1238" s="319">
        <f>SUM(C1237)</f>
        <v>0.34740999999999644</v>
      </c>
    </row>
    <row r="1239" spans="1:3" hidden="1" outlineLevel="1" x14ac:dyDescent="0.25">
      <c r="B1239" s="99" t="s">
        <v>1375</v>
      </c>
      <c r="C1239" s="319">
        <f>баланс!$B$778</f>
        <v>-0.57054999999945721</v>
      </c>
    </row>
    <row r="1240" spans="1:3" x14ac:dyDescent="0.25">
      <c r="A1240" s="99" t="s">
        <v>701</v>
      </c>
      <c r="C1240" s="319">
        <f>SUM(C1239)</f>
        <v>-0.57054999999945721</v>
      </c>
    </row>
    <row r="1241" spans="1:3" hidden="1" outlineLevel="1" x14ac:dyDescent="0.25">
      <c r="B1241" s="99" t="s">
        <v>1375</v>
      </c>
      <c r="C1241" s="319">
        <f>баланс!$B$779</f>
        <v>-0.13529023292545617</v>
      </c>
    </row>
    <row r="1242" spans="1:3" x14ac:dyDescent="0.25">
      <c r="A1242" s="99" t="s">
        <v>703</v>
      </c>
      <c r="C1242" s="319">
        <f>SUM(C1241)</f>
        <v>-0.13529023292545617</v>
      </c>
    </row>
    <row r="1243" spans="1:3" hidden="1" outlineLevel="1" x14ac:dyDescent="0.25">
      <c r="B1243" s="99" t="s">
        <v>1375</v>
      </c>
      <c r="C1243" s="319">
        <f>баланс!$B$780</f>
        <v>0.34003999999958978</v>
      </c>
    </row>
    <row r="1244" spans="1:3" x14ac:dyDescent="0.25">
      <c r="A1244" s="99" t="s">
        <v>705</v>
      </c>
      <c r="C1244" s="319">
        <f>SUM(C1243)</f>
        <v>0.34003999999958978</v>
      </c>
    </row>
    <row r="1245" spans="1:3" hidden="1" outlineLevel="1" x14ac:dyDescent="0.25">
      <c r="B1245" s="99" t="s">
        <v>1375</v>
      </c>
      <c r="C1245" s="319">
        <f>баланс!$B$781</f>
        <v>-3.7800000000061118E-2</v>
      </c>
    </row>
    <row r="1246" spans="1:3" hidden="1" outlineLevel="1" x14ac:dyDescent="0.25">
      <c r="C1246" s="319">
        <f>баланс!$B$782</f>
        <v>-0.22311249999984284</v>
      </c>
    </row>
    <row r="1247" spans="1:3" hidden="1" outlineLevel="1" x14ac:dyDescent="0.25">
      <c r="C1247" s="319">
        <f>баланс!$B$783</f>
        <v>0.38323000000013963</v>
      </c>
    </row>
    <row r="1248" spans="1:3" hidden="1" outlineLevel="1" x14ac:dyDescent="0.25">
      <c r="C1248" s="319">
        <f>баланс!$B$784</f>
        <v>0.1340900000000147</v>
      </c>
    </row>
    <row r="1249" spans="1:3" x14ac:dyDescent="0.25">
      <c r="A1249" s="99" t="s">
        <v>707</v>
      </c>
      <c r="C1249" s="319">
        <f>SUM(C1245:C1248)</f>
        <v>0.25640750000025037</v>
      </c>
    </row>
    <row r="1250" spans="1:3" hidden="1" outlineLevel="1" x14ac:dyDescent="0.25">
      <c r="B1250" s="99" t="s">
        <v>1375</v>
      </c>
      <c r="C1250" s="319">
        <f>баланс!$B$785</f>
        <v>0.26193100000023151</v>
      </c>
    </row>
    <row r="1251" spans="1:3" x14ac:dyDescent="0.25">
      <c r="A1251" s="99" t="s">
        <v>708</v>
      </c>
      <c r="C1251" s="319">
        <f>SUM(C1250)</f>
        <v>0.26193100000023151</v>
      </c>
    </row>
    <row r="1252" spans="1:3" hidden="1" outlineLevel="1" x14ac:dyDescent="0.25">
      <c r="B1252" s="99" t="s">
        <v>1375</v>
      </c>
      <c r="C1252" s="319">
        <f>баланс!$B$786</f>
        <v>-0.13788799999929324</v>
      </c>
    </row>
    <row r="1253" spans="1:3" x14ac:dyDescent="0.25">
      <c r="A1253" s="99" t="s">
        <v>709</v>
      </c>
      <c r="C1253" s="319">
        <f>SUM(C1252)</f>
        <v>-0.13788799999929324</v>
      </c>
    </row>
    <row r="1254" spans="1:3" hidden="1" outlineLevel="1" x14ac:dyDescent="0.25">
      <c r="B1254" s="99" t="s">
        <v>1375</v>
      </c>
      <c r="C1254" s="319">
        <f>баланс!$B$787</f>
        <v>63.019099999999867</v>
      </c>
    </row>
    <row r="1255" spans="1:3" x14ac:dyDescent="0.25">
      <c r="A1255" s="99" t="s">
        <v>710</v>
      </c>
      <c r="C1255" s="319">
        <f>SUM(C1254)</f>
        <v>63.019099999999867</v>
      </c>
    </row>
    <row r="1256" spans="1:3" hidden="1" outlineLevel="1" x14ac:dyDescent="0.25">
      <c r="B1256" s="99" t="s">
        <v>1375</v>
      </c>
      <c r="C1256" s="319">
        <f>баланс!$B$788</f>
        <v>-0.24079999999992197</v>
      </c>
    </row>
    <row r="1257" spans="1:3" x14ac:dyDescent="0.25">
      <c r="A1257" s="99" t="s">
        <v>712</v>
      </c>
      <c r="C1257" s="319">
        <f>SUM(C1256)</f>
        <v>-0.24079999999992197</v>
      </c>
    </row>
    <row r="1258" spans="1:3" hidden="1" outlineLevel="1" x14ac:dyDescent="0.25">
      <c r="B1258" s="99" t="s">
        <v>1375</v>
      </c>
      <c r="C1258" s="319">
        <f>баланс!$B$789</f>
        <v>0.24360000000007176</v>
      </c>
    </row>
    <row r="1259" spans="1:3" hidden="1" outlineLevel="1" x14ac:dyDescent="0.25">
      <c r="C1259" s="319">
        <f>баланс!$B$790</f>
        <v>0.26048499999996011</v>
      </c>
    </row>
    <row r="1260" spans="1:3" hidden="1" outlineLevel="1" x14ac:dyDescent="0.25">
      <c r="C1260" s="319">
        <f>баланс!$B$791</f>
        <v>0.39170000000001437</v>
      </c>
    </row>
    <row r="1261" spans="1:3" x14ac:dyDescent="0.25">
      <c r="A1261" s="99" t="s">
        <v>714</v>
      </c>
      <c r="C1261" s="319">
        <f>SUM(C1258:C1260)</f>
        <v>0.89578500000004624</v>
      </c>
    </row>
    <row r="1262" spans="1:3" hidden="1" outlineLevel="1" x14ac:dyDescent="0.25">
      <c r="B1262" s="99" t="s">
        <v>1375</v>
      </c>
      <c r="C1262" s="319">
        <f>баланс!$B$792</f>
        <v>0.16960150000005569</v>
      </c>
    </row>
    <row r="1263" spans="1:3" hidden="1" outlineLevel="1" x14ac:dyDescent="0.25">
      <c r="C1263" s="319">
        <f>баланс!$B$793</f>
        <v>-0.12800000000004275</v>
      </c>
    </row>
    <row r="1264" spans="1:3" hidden="1" outlineLevel="1" x14ac:dyDescent="0.25">
      <c r="C1264" s="319">
        <f>баланс!$B$794</f>
        <v>-0.41150239999996074</v>
      </c>
    </row>
    <row r="1265" spans="1:3" hidden="1" outlineLevel="1" x14ac:dyDescent="0.25">
      <c r="C1265" s="319">
        <f>баланс!$B$795</f>
        <v>125.68339900000001</v>
      </c>
    </row>
    <row r="1266" spans="1:3" hidden="1" outlineLevel="1" x14ac:dyDescent="0.25">
      <c r="C1266" s="319">
        <f>баланс!$B$796</f>
        <v>5.9599999999932152E-2</v>
      </c>
    </row>
    <row r="1267" spans="1:3" hidden="1" outlineLevel="1" x14ac:dyDescent="0.25">
      <c r="C1267" s="319">
        <f>баланс!$B$797</f>
        <v>0.31236000000001241</v>
      </c>
    </row>
    <row r="1268" spans="1:3" x14ac:dyDescent="0.25">
      <c r="A1268" s="99" t="s">
        <v>716</v>
      </c>
      <c r="C1268" s="319">
        <f>SUM(C1262:C1267)</f>
        <v>125.68545810000001</v>
      </c>
    </row>
    <row r="1269" spans="1:3" hidden="1" outlineLevel="1" x14ac:dyDescent="0.25">
      <c r="B1269" s="99" t="s">
        <v>1375</v>
      </c>
      <c r="C1269" s="319">
        <f>баланс!$B$798</f>
        <v>0.22871500000007927</v>
      </c>
    </row>
    <row r="1270" spans="1:3" hidden="1" outlineLevel="1" x14ac:dyDescent="0.25">
      <c r="C1270" s="319">
        <f>баланс!$B$799</f>
        <v>-0.17314999999962311</v>
      </c>
    </row>
    <row r="1271" spans="1:3" hidden="1" outlineLevel="1" x14ac:dyDescent="0.25">
      <c r="C1271" s="319">
        <f>баланс!$B$800</f>
        <v>-0.44579999999984921</v>
      </c>
    </row>
    <row r="1272" spans="1:3" hidden="1" outlineLevel="1" x14ac:dyDescent="0.25">
      <c r="C1272" s="319">
        <f>баланс!$B$801</f>
        <v>6.1400000000048749E-2</v>
      </c>
    </row>
    <row r="1273" spans="1:3" hidden="1" outlineLevel="1" x14ac:dyDescent="0.25">
      <c r="C1273" s="319">
        <f>баланс!$B$802</f>
        <v>-0.17501519999973425</v>
      </c>
    </row>
    <row r="1274" spans="1:3" hidden="1" outlineLevel="1" x14ac:dyDescent="0.25">
      <c r="C1274" s="319">
        <f>баланс!$B$803</f>
        <v>0.25205999999934647</v>
      </c>
    </row>
    <row r="1275" spans="1:3" hidden="1" outlineLevel="1" x14ac:dyDescent="0.25">
      <c r="C1275" s="319">
        <f>баланс!$B$804</f>
        <v>-0.43500000000005912</v>
      </c>
    </row>
    <row r="1276" spans="1:3" x14ac:dyDescent="0.25">
      <c r="A1276" s="99" t="s">
        <v>718</v>
      </c>
      <c r="C1276" s="319">
        <f>SUM(C1269:C1275)</f>
        <v>-0.68679019999979118</v>
      </c>
    </row>
    <row r="1277" spans="1:3" hidden="1" outlineLevel="1" x14ac:dyDescent="0.25">
      <c r="B1277" s="99" t="s">
        <v>1375</v>
      </c>
      <c r="C1277" s="319">
        <f>баланс!$B$805</f>
        <v>0.38124625000045853</v>
      </c>
    </row>
    <row r="1278" spans="1:3" x14ac:dyDescent="0.25">
      <c r="A1278" s="99" t="s">
        <v>720</v>
      </c>
      <c r="C1278" s="319">
        <f>SUM(C1277)</f>
        <v>0.38124625000045853</v>
      </c>
    </row>
    <row r="1279" spans="1:3" hidden="1" outlineLevel="1" x14ac:dyDescent="0.25">
      <c r="B1279" s="99" t="s">
        <v>1375</v>
      </c>
      <c r="C1279" s="319">
        <f>баланс!$B$806</f>
        <v>-0.25199999999998113</v>
      </c>
    </row>
    <row r="1280" spans="1:3" x14ac:dyDescent="0.25">
      <c r="A1280" s="99" t="s">
        <v>721</v>
      </c>
      <c r="C1280" s="319">
        <f>SUM(C1279)</f>
        <v>-0.25199999999998113</v>
      </c>
    </row>
    <row r="1281" spans="1:3" hidden="1" outlineLevel="1" x14ac:dyDescent="0.25">
      <c r="B1281" s="99" t="s">
        <v>1375</v>
      </c>
      <c r="C1281" s="319">
        <f>баланс!$B$807</f>
        <v>-0.51449000000002343</v>
      </c>
    </row>
    <row r="1282" spans="1:3" x14ac:dyDescent="0.25">
      <c r="A1282" s="99" t="s">
        <v>722</v>
      </c>
      <c r="C1282" s="319">
        <f>SUM(C1281)</f>
        <v>-0.51449000000002343</v>
      </c>
    </row>
    <row r="1283" spans="1:3" hidden="1" outlineLevel="1" x14ac:dyDescent="0.25">
      <c r="B1283" s="99" t="s">
        <v>1375</v>
      </c>
      <c r="C1283" s="319">
        <f>баланс!$B$808</f>
        <v>3.3579522800096129E-2</v>
      </c>
    </row>
    <row r="1284" spans="1:3" hidden="1" outlineLevel="1" x14ac:dyDescent="0.25">
      <c r="C1284" s="319">
        <f>баланс!$B$809</f>
        <v>-7.9259999999976571E-2</v>
      </c>
    </row>
    <row r="1285" spans="1:3" hidden="1" outlineLevel="1" x14ac:dyDescent="0.25">
      <c r="C1285" s="319">
        <f>баланс!$B$810</f>
        <v>4.9250000000029104E-2</v>
      </c>
    </row>
    <row r="1286" spans="1:3" hidden="1" outlineLevel="1" x14ac:dyDescent="0.25">
      <c r="C1286" s="319">
        <f>баланс!$B$811</f>
        <v>0.19291999999995824</v>
      </c>
    </row>
    <row r="1287" spans="1:3" hidden="1" outlineLevel="1" x14ac:dyDescent="0.25">
      <c r="C1287" s="319">
        <f>баланс!$B$812</f>
        <v>0.17603750000034779</v>
      </c>
    </row>
    <row r="1288" spans="1:3" x14ac:dyDescent="0.25">
      <c r="A1288" s="99" t="s">
        <v>724</v>
      </c>
      <c r="C1288" s="319">
        <f>SUM(C1283:C1287)</f>
        <v>0.37252702280045469</v>
      </c>
    </row>
    <row r="1289" spans="1:3" hidden="1" outlineLevel="1" x14ac:dyDescent="0.25">
      <c r="B1289" s="99" t="s">
        <v>1375</v>
      </c>
      <c r="C1289" s="319">
        <f>баланс!$B$813</f>
        <v>0.49105830258304195</v>
      </c>
    </row>
    <row r="1290" spans="1:3" x14ac:dyDescent="0.25">
      <c r="A1290" s="99" t="s">
        <v>726</v>
      </c>
      <c r="C1290" s="319">
        <f>SUM(C1289)</f>
        <v>0.49105830258304195</v>
      </c>
    </row>
    <row r="1291" spans="1:3" hidden="1" outlineLevel="1" x14ac:dyDescent="0.25">
      <c r="B1291" s="99" t="s">
        <v>1375</v>
      </c>
      <c r="C1291" s="319">
        <f>баланс!$B$814</f>
        <v>0.19699999999966167</v>
      </c>
    </row>
    <row r="1292" spans="1:3" x14ac:dyDescent="0.25">
      <c r="A1292" s="99" t="s">
        <v>727</v>
      </c>
      <c r="C1292" s="319">
        <f>SUM(C1291)</f>
        <v>0.19699999999966167</v>
      </c>
    </row>
    <row r="1293" spans="1:3" hidden="1" outlineLevel="1" x14ac:dyDescent="0.25">
      <c r="B1293" s="99" t="s">
        <v>1375</v>
      </c>
      <c r="C1293" s="319">
        <f>баланс!$B$815</f>
        <v>-9.9639825678195848E-2</v>
      </c>
    </row>
    <row r="1294" spans="1:3" hidden="1" outlineLevel="1" x14ac:dyDescent="0.25">
      <c r="C1294" s="319">
        <f>баланс!$B$816</f>
        <v>0.32717249999996056</v>
      </c>
    </row>
    <row r="1295" spans="1:3" hidden="1" outlineLevel="1" x14ac:dyDescent="0.25">
      <c r="C1295" s="319">
        <f>баланс!$B$817</f>
        <v>-0.10815999999999804</v>
      </c>
    </row>
    <row r="1296" spans="1:3" x14ac:dyDescent="0.25">
      <c r="A1296" s="99" t="s">
        <v>728</v>
      </c>
      <c r="C1296" s="319">
        <f>SUM(C1293:C1295)</f>
        <v>0.11937267432176668</v>
      </c>
    </row>
    <row r="1297" spans="1:3" hidden="1" outlineLevel="1" x14ac:dyDescent="0.25">
      <c r="B1297" s="99" t="s">
        <v>1375</v>
      </c>
      <c r="C1297" s="319">
        <f>баланс!$B$818</f>
        <v>-10.769205197847384</v>
      </c>
    </row>
    <row r="1298" spans="1:3" hidden="1" outlineLevel="1" x14ac:dyDescent="0.25">
      <c r="C1298" s="319">
        <f>баланс!$B$819</f>
        <v>-2.4849999999787542E-3</v>
      </c>
    </row>
    <row r="1299" spans="1:3" x14ac:dyDescent="0.25">
      <c r="A1299" s="99" t="s">
        <v>730</v>
      </c>
      <c r="C1299" s="319">
        <f>SUM(C1297:C1298)</f>
        <v>-10.771690197847363</v>
      </c>
    </row>
    <row r="1300" spans="1:3" hidden="1" outlineLevel="1" x14ac:dyDescent="0.25">
      <c r="B1300" s="99" t="s">
        <v>1375</v>
      </c>
      <c r="C1300" s="319">
        <f>баланс!$B$820</f>
        <v>6.1299999998709609E-3</v>
      </c>
    </row>
    <row r="1301" spans="1:3" hidden="1" outlineLevel="1" x14ac:dyDescent="0.25">
      <c r="C1301" s="319">
        <f>баланс!$B$821</f>
        <v>-0.45049999999991996</v>
      </c>
    </row>
    <row r="1302" spans="1:3" hidden="1" outlineLevel="1" x14ac:dyDescent="0.25">
      <c r="C1302" s="319">
        <f>баланс!$B$822</f>
        <v>-0.1213470000000143</v>
      </c>
    </row>
    <row r="1303" spans="1:3" hidden="1" outlineLevel="1" x14ac:dyDescent="0.25">
      <c r="C1303" s="319">
        <f>баланс!$B$823</f>
        <v>0.10041600000022299</v>
      </c>
    </row>
    <row r="1304" spans="1:3" x14ac:dyDescent="0.25">
      <c r="A1304" s="99" t="s">
        <v>733</v>
      </c>
      <c r="C1304" s="319">
        <f>SUM(C1300:C1303)</f>
        <v>-0.46530099999984031</v>
      </c>
    </row>
    <row r="1305" spans="1:3" hidden="1" outlineLevel="1" x14ac:dyDescent="0.25">
      <c r="B1305" s="99" t="s">
        <v>1375</v>
      </c>
      <c r="C1305" s="319">
        <f>баланс!$B$824</f>
        <v>-0.39620000000002165</v>
      </c>
    </row>
    <row r="1306" spans="1:3" hidden="1" outlineLevel="1" x14ac:dyDescent="0.25">
      <c r="C1306" s="319">
        <f>баланс!$B$825</f>
        <v>-0.52055250000000797</v>
      </c>
    </row>
    <row r="1307" spans="1:3" hidden="1" outlineLevel="1" x14ac:dyDescent="0.25">
      <c r="C1307" s="319">
        <f>баланс!$B$826</f>
        <v>-0.43745499999977255</v>
      </c>
    </row>
    <row r="1308" spans="1:3" hidden="1" outlineLevel="1" x14ac:dyDescent="0.25">
      <c r="C1308" s="319">
        <f>баланс!$B$827</f>
        <v>-0.29590749999999844</v>
      </c>
    </row>
    <row r="1309" spans="1:3" hidden="1" outlineLevel="1" x14ac:dyDescent="0.25">
      <c r="C1309" s="319">
        <f>баланс!$B$828</f>
        <v>-0.59831000000031054</v>
      </c>
    </row>
    <row r="1310" spans="1:3" hidden="1" outlineLevel="1" x14ac:dyDescent="0.25">
      <c r="C1310" s="319">
        <f>баланс!$B$829</f>
        <v>8.7750000000141881E-2</v>
      </c>
    </row>
    <row r="1311" spans="1:3" hidden="1" outlineLevel="1" x14ac:dyDescent="0.25">
      <c r="C1311" s="319">
        <f>баланс!$B$830</f>
        <v>-8.1720000000132131E-2</v>
      </c>
    </row>
    <row r="1312" spans="1:3" hidden="1" outlineLevel="1" x14ac:dyDescent="0.25">
      <c r="C1312" s="319">
        <f>баланс!$B$831</f>
        <v>-0.10546280000005481</v>
      </c>
    </row>
    <row r="1313" spans="1:3" hidden="1" outlineLevel="1" x14ac:dyDescent="0.25">
      <c r="C1313" s="319">
        <f>баланс!$B$832</f>
        <v>-0.52288000000010015</v>
      </c>
    </row>
    <row r="1314" spans="1:3" hidden="1" outlineLevel="1" x14ac:dyDescent="0.25">
      <c r="C1314" s="319">
        <f>баланс!$B$833</f>
        <v>-0.44000000000005457</v>
      </c>
    </row>
    <row r="1315" spans="1:3" hidden="1" outlineLevel="1" x14ac:dyDescent="0.25">
      <c r="C1315" s="319">
        <f>баланс!$B$834</f>
        <v>-0.16896399999950518</v>
      </c>
    </row>
    <row r="1316" spans="1:3" hidden="1" outlineLevel="1" x14ac:dyDescent="0.25">
      <c r="C1316" s="319">
        <f>баланс!$B$835</f>
        <v>0.40721900000016831</v>
      </c>
    </row>
    <row r="1317" spans="1:3" hidden="1" outlineLevel="1" x14ac:dyDescent="0.25">
      <c r="C1317" s="319">
        <f>баланс!$B$836</f>
        <v>-9.8375499999974636E-2</v>
      </c>
    </row>
    <row r="1318" spans="1:3" hidden="1" outlineLevel="1" x14ac:dyDescent="0.25">
      <c r="C1318" s="319">
        <f>баланс!$B$837</f>
        <v>-0.2323549999999841</v>
      </c>
    </row>
    <row r="1319" spans="1:3" hidden="1" outlineLevel="1" x14ac:dyDescent="0.25">
      <c r="C1319" s="319">
        <f>баланс!$B$838</f>
        <v>-61.953349499999831</v>
      </c>
    </row>
    <row r="1320" spans="1:3" hidden="1" outlineLevel="1" x14ac:dyDescent="0.25">
      <c r="C1320" s="319">
        <f>баланс!$B$839</f>
        <v>0.24715999999989435</v>
      </c>
    </row>
    <row r="1321" spans="1:3" hidden="1" outlineLevel="1" x14ac:dyDescent="0.25">
      <c r="C1321" s="319">
        <f>баланс!$B$840</f>
        <v>-0.21649999999988268</v>
      </c>
    </row>
    <row r="1322" spans="1:3" hidden="1" outlineLevel="1" x14ac:dyDescent="0.25">
      <c r="C1322" s="319">
        <f>баланс!$B$841</f>
        <v>0.36261999999987893</v>
      </c>
    </row>
    <row r="1323" spans="1:3" x14ac:dyDescent="0.25">
      <c r="A1323" s="99" t="s">
        <v>735</v>
      </c>
      <c r="C1323" s="319">
        <f>SUM(C1305:C1322)</f>
        <v>-64.963282799999547</v>
      </c>
    </row>
    <row r="1324" spans="1:3" hidden="1" outlineLevel="1" x14ac:dyDescent="0.25">
      <c r="B1324" s="99" t="s">
        <v>1375</v>
      </c>
      <c r="C1324" s="319">
        <f>баланс!$B$842</f>
        <v>11.088943333333532</v>
      </c>
    </row>
    <row r="1325" spans="1:3" x14ac:dyDescent="0.25">
      <c r="A1325" s="99" t="s">
        <v>736</v>
      </c>
      <c r="C1325" s="319">
        <f>SUM(C1324)</f>
        <v>11.088943333333532</v>
      </c>
    </row>
    <row r="1326" spans="1:3" hidden="1" outlineLevel="1" x14ac:dyDescent="0.25">
      <c r="B1326" s="99" t="s">
        <v>1375</v>
      </c>
      <c r="C1326" s="319">
        <f>баланс!$B$843</f>
        <v>8.3788999999994758</v>
      </c>
    </row>
    <row r="1327" spans="1:3" hidden="1" outlineLevel="1" x14ac:dyDescent="0.25">
      <c r="C1327" s="319">
        <f>баланс!$B$844</f>
        <v>-0.89625000000000909</v>
      </c>
    </row>
    <row r="1328" spans="1:3" x14ac:dyDescent="0.25">
      <c r="A1328" s="99" t="s">
        <v>738</v>
      </c>
      <c r="C1328" s="319">
        <f>SUM(C1326:C1327)</f>
        <v>7.4826499999994667</v>
      </c>
    </row>
    <row r="1329" spans="1:3" hidden="1" outlineLevel="1" x14ac:dyDescent="0.25">
      <c r="B1329" s="99" t="s">
        <v>1375</v>
      </c>
      <c r="C1329" s="319">
        <f>баланс!$B$845</f>
        <v>0.43749402985062602</v>
      </c>
    </row>
    <row r="1330" spans="1:3" x14ac:dyDescent="0.25">
      <c r="A1330" s="99" t="s">
        <v>740</v>
      </c>
      <c r="C1330" s="319">
        <f>SUM(C1329)</f>
        <v>0.43749402985062602</v>
      </c>
    </row>
    <row r="1331" spans="1:3" hidden="1" outlineLevel="1" x14ac:dyDescent="0.25">
      <c r="B1331" s="99" t="s">
        <v>1375</v>
      </c>
      <c r="C1331" s="319">
        <f>баланс!$B$846</f>
        <v>-0.49646000000018375</v>
      </c>
    </row>
    <row r="1332" spans="1:3" x14ac:dyDescent="0.25">
      <c r="A1332" s="99" t="s">
        <v>742</v>
      </c>
      <c r="C1332" s="319">
        <f>SUM(C1331)</f>
        <v>-0.49646000000018375</v>
      </c>
    </row>
    <row r="1333" spans="1:3" hidden="1" outlineLevel="1" x14ac:dyDescent="0.25">
      <c r="B1333" s="99" t="s">
        <v>1375</v>
      </c>
      <c r="C1333" s="319">
        <f>баланс!$B$847</f>
        <v>0.31500000000005457</v>
      </c>
    </row>
    <row r="1334" spans="1:3" x14ac:dyDescent="0.25">
      <c r="A1334" s="99" t="s">
        <v>744</v>
      </c>
      <c r="C1334" s="319">
        <f>SUM(C1333)</f>
        <v>0.31500000000005457</v>
      </c>
    </row>
    <row r="1335" spans="1:3" hidden="1" outlineLevel="1" x14ac:dyDescent="0.25">
      <c r="B1335" s="99" t="s">
        <v>1375</v>
      </c>
      <c r="C1335" s="319">
        <f>баланс!$B$848</f>
        <v>-0.11264910293800767</v>
      </c>
    </row>
    <row r="1336" spans="1:3" x14ac:dyDescent="0.25">
      <c r="A1336" s="99" t="s">
        <v>745</v>
      </c>
      <c r="C1336" s="319">
        <f>SUM(C1335)</f>
        <v>-0.11264910293800767</v>
      </c>
    </row>
    <row r="1337" spans="1:3" hidden="1" outlineLevel="1" x14ac:dyDescent="0.25">
      <c r="B1337" s="99" t="s">
        <v>1375</v>
      </c>
      <c r="C1337" s="319">
        <f>баланс!$B$849</f>
        <v>1.0084816326530017</v>
      </c>
    </row>
    <row r="1338" spans="1:3" x14ac:dyDescent="0.25">
      <c r="A1338" s="99" t="s">
        <v>747</v>
      </c>
      <c r="C1338" s="319">
        <f>SUM(C1337)</f>
        <v>1.0084816326530017</v>
      </c>
    </row>
    <row r="1339" spans="1:3" hidden="1" outlineLevel="1" x14ac:dyDescent="0.25">
      <c r="B1339" s="99" t="s">
        <v>1375</v>
      </c>
      <c r="C1339" s="319">
        <f>баланс!$B$850</f>
        <v>-0.33478000000059183</v>
      </c>
    </row>
    <row r="1340" spans="1:3" hidden="1" outlineLevel="1" x14ac:dyDescent="0.25">
      <c r="C1340" s="319">
        <f>баланс!$B$851</f>
        <v>0.39199999999982538</v>
      </c>
    </row>
    <row r="1341" spans="1:3" hidden="1" outlineLevel="1" x14ac:dyDescent="0.25">
      <c r="C1341" s="319">
        <f>баланс!$B$852</f>
        <v>-0.43456850000006852</v>
      </c>
    </row>
    <row r="1342" spans="1:3" hidden="1" outlineLevel="1" x14ac:dyDescent="0.25">
      <c r="C1342" s="319">
        <f>баланс!$B$853</f>
        <v>0.30280000000038854</v>
      </c>
    </row>
    <row r="1343" spans="1:3" hidden="1" outlineLevel="1" x14ac:dyDescent="0.25">
      <c r="C1343" s="319">
        <f>баланс!$B$854</f>
        <v>0.24320000000011532</v>
      </c>
    </row>
    <row r="1344" spans="1:3" hidden="1" outlineLevel="1" x14ac:dyDescent="0.25">
      <c r="C1344" s="319">
        <f>баланс!$B$855</f>
        <v>-0.50747999999998683</v>
      </c>
    </row>
    <row r="1345" spans="1:3" hidden="1" outlineLevel="1" x14ac:dyDescent="0.25">
      <c r="C1345" s="319">
        <f>баланс!$B$856</f>
        <v>3.9526999999907275E-2</v>
      </c>
    </row>
    <row r="1346" spans="1:3" x14ac:dyDescent="0.25">
      <c r="A1346" s="99" t="s">
        <v>748</v>
      </c>
      <c r="C1346" s="319">
        <f>SUM(C1339:C1345)</f>
        <v>-0.29930150000041067</v>
      </c>
    </row>
    <row r="1347" spans="1:3" hidden="1" outlineLevel="1" x14ac:dyDescent="0.25">
      <c r="B1347" s="99" t="s">
        <v>1375</v>
      </c>
      <c r="C1347" s="319">
        <f>баланс!$B$857</f>
        <v>0.89946666666662622</v>
      </c>
    </row>
    <row r="1348" spans="1:3" x14ac:dyDescent="0.25">
      <c r="A1348" s="99" t="s">
        <v>750</v>
      </c>
      <c r="C1348" s="319">
        <f>SUM(C1347)</f>
        <v>0.89946666666662622</v>
      </c>
    </row>
    <row r="1349" spans="1:3" hidden="1" outlineLevel="1" x14ac:dyDescent="0.25">
      <c r="B1349" s="99" t="s">
        <v>1375</v>
      </c>
      <c r="C1349" s="319">
        <f>баланс!$B$858</f>
        <v>-0.33446000000003551</v>
      </c>
    </row>
    <row r="1350" spans="1:3" x14ac:dyDescent="0.25">
      <c r="A1350" s="99" t="s">
        <v>751</v>
      </c>
      <c r="C1350" s="319">
        <f>SUM(C1349)</f>
        <v>-0.33446000000003551</v>
      </c>
    </row>
    <row r="1351" spans="1:3" hidden="1" outlineLevel="1" x14ac:dyDescent="0.25">
      <c r="B1351" s="99" t="s">
        <v>1375</v>
      </c>
      <c r="C1351" s="319">
        <f>баланс!$B$859</f>
        <v>-6.6900000000543969E-2</v>
      </c>
    </row>
    <row r="1352" spans="1:3" x14ac:dyDescent="0.25">
      <c r="A1352" s="99" t="s">
        <v>752</v>
      </c>
      <c r="C1352" s="319">
        <f>SUM(C1351)</f>
        <v>-6.6900000000543969E-2</v>
      </c>
    </row>
    <row r="1353" spans="1:3" hidden="1" outlineLevel="1" x14ac:dyDescent="0.25">
      <c r="B1353" s="99" t="s">
        <v>1375</v>
      </c>
      <c r="C1353" s="319">
        <f>баланс!$B$860</f>
        <v>-1.0948590000007243</v>
      </c>
    </row>
    <row r="1354" spans="1:3" hidden="1" outlineLevel="1" x14ac:dyDescent="0.25">
      <c r="C1354" s="319">
        <f>баланс!$B$861</f>
        <v>0.32635499999992135</v>
      </c>
    </row>
    <row r="1355" spans="1:3" x14ac:dyDescent="0.25">
      <c r="A1355" s="99" t="s">
        <v>754</v>
      </c>
      <c r="C1355" s="319">
        <f>SUM(C1353:C1354)</f>
        <v>-0.76850400000080299</v>
      </c>
    </row>
    <row r="1356" spans="1:3" hidden="1" outlineLevel="1" x14ac:dyDescent="0.25">
      <c r="B1356" s="99" t="s">
        <v>1375</v>
      </c>
      <c r="C1356" s="319">
        <f>баланс!$B$862</f>
        <v>-0.1438658297405766</v>
      </c>
    </row>
    <row r="1357" spans="1:3" x14ac:dyDescent="0.25">
      <c r="A1357" s="99" t="s">
        <v>756</v>
      </c>
      <c r="C1357" s="319">
        <f>SUM(C1356)</f>
        <v>-0.1438658297405766</v>
      </c>
    </row>
    <row r="1358" spans="1:3" hidden="1" outlineLevel="1" x14ac:dyDescent="0.25">
      <c r="B1358" s="99" t="s">
        <v>1375</v>
      </c>
      <c r="C1358" s="319">
        <f>баланс!$B$863</f>
        <v>-0.63459999999986394</v>
      </c>
    </row>
    <row r="1359" spans="1:3" hidden="1" outlineLevel="1" x14ac:dyDescent="0.25">
      <c r="C1359" s="319">
        <f>баланс!$B$864</f>
        <v>1.0807479999998577</v>
      </c>
    </row>
    <row r="1360" spans="1:3" x14ac:dyDescent="0.25">
      <c r="A1360" s="99" t="s">
        <v>758</v>
      </c>
      <c r="C1360" s="319">
        <f>SUM(C1358:C1359)</f>
        <v>0.44614799999999377</v>
      </c>
    </row>
    <row r="1361" spans="1:3" hidden="1" outlineLevel="1" x14ac:dyDescent="0.25">
      <c r="B1361" s="99" t="s">
        <v>1375</v>
      </c>
      <c r="C1361" s="319">
        <f>баланс!$B$865</f>
        <v>-0.33320000000003347</v>
      </c>
    </row>
    <row r="1362" spans="1:3" x14ac:dyDescent="0.25">
      <c r="A1362" s="99" t="s">
        <v>759</v>
      </c>
      <c r="C1362" s="319">
        <f>SUM(C1361)</f>
        <v>-0.33320000000003347</v>
      </c>
    </row>
    <row r="1363" spans="1:3" hidden="1" outlineLevel="1" x14ac:dyDescent="0.25">
      <c r="B1363" s="99" t="s">
        <v>1375</v>
      </c>
      <c r="C1363" s="319">
        <f>баланс!$B$866</f>
        <v>-0.5629600000000039</v>
      </c>
    </row>
    <row r="1364" spans="1:3" x14ac:dyDescent="0.25">
      <c r="A1364" s="99" t="s">
        <v>760</v>
      </c>
      <c r="C1364" s="319">
        <f>SUM(C1363)</f>
        <v>-0.5629600000000039</v>
      </c>
    </row>
    <row r="1365" spans="1:3" hidden="1" outlineLevel="1" x14ac:dyDescent="0.25">
      <c r="B1365" s="99" t="s">
        <v>1375</v>
      </c>
      <c r="C1365" s="319">
        <f>баланс!$B$867</f>
        <v>9.3349999999645661E-3</v>
      </c>
    </row>
    <row r="1366" spans="1:3" x14ac:dyDescent="0.25">
      <c r="A1366" s="99" t="s">
        <v>761</v>
      </c>
      <c r="C1366" s="319">
        <f>SUM(C1365)</f>
        <v>9.3349999999645661E-3</v>
      </c>
    </row>
    <row r="1367" spans="1:3" hidden="1" outlineLevel="1" x14ac:dyDescent="0.25">
      <c r="B1367" s="99" t="s">
        <v>1375</v>
      </c>
      <c r="C1367" s="319">
        <f>баланс!$B$868</f>
        <v>-0.10307000000037192</v>
      </c>
    </row>
    <row r="1368" spans="1:3" hidden="1" outlineLevel="1" x14ac:dyDescent="0.25">
      <c r="C1368" s="319">
        <f>баланс!$B$869</f>
        <v>-0.43000000000006366</v>
      </c>
    </row>
    <row r="1369" spans="1:3" hidden="1" outlineLevel="1" x14ac:dyDescent="0.25">
      <c r="C1369" s="319">
        <f>баланс!$B$870</f>
        <v>-7.9999999999245119E-3</v>
      </c>
    </row>
    <row r="1370" spans="1:3" hidden="1" outlineLevel="1" x14ac:dyDescent="0.25">
      <c r="C1370" s="319">
        <f>баланс!$B$871</f>
        <v>0.13668350000000373</v>
      </c>
    </row>
    <row r="1371" spans="1:3" hidden="1" outlineLevel="1" x14ac:dyDescent="0.25">
      <c r="C1371" s="319">
        <f>баланс!$B$872</f>
        <v>0.27946999999994659</v>
      </c>
    </row>
    <row r="1372" spans="1:3" hidden="1" outlineLevel="1" x14ac:dyDescent="0.25">
      <c r="C1372" s="319">
        <f>баланс!$B$873</f>
        <v>-662.53341999999998</v>
      </c>
    </row>
    <row r="1373" spans="1:3" x14ac:dyDescent="0.25">
      <c r="A1373" s="99" t="s">
        <v>762</v>
      </c>
      <c r="C1373" s="319">
        <f>SUM(C1367:C1372)</f>
        <v>-662.65833650000036</v>
      </c>
    </row>
    <row r="1374" spans="1:3" hidden="1" outlineLevel="1" x14ac:dyDescent="0.25">
      <c r="B1374" s="99" t="s">
        <v>1375</v>
      </c>
      <c r="C1374" s="319">
        <f>баланс!$B$874</f>
        <v>-0.5665700000000129</v>
      </c>
    </row>
    <row r="1375" spans="1:3" hidden="1" outlineLevel="1" x14ac:dyDescent="0.25">
      <c r="C1375" s="319">
        <f>баланс!$B$875</f>
        <v>0.28027000000003</v>
      </c>
    </row>
    <row r="1376" spans="1:3" x14ac:dyDescent="0.25">
      <c r="A1376" s="99" t="s">
        <v>764</v>
      </c>
      <c r="C1376" s="319">
        <f>SUM(C1374:C1375)</f>
        <v>-0.2862999999999829</v>
      </c>
    </row>
    <row r="1377" spans="1:3" hidden="1" outlineLevel="1" x14ac:dyDescent="0.25">
      <c r="B1377" s="99" t="s">
        <v>1375</v>
      </c>
      <c r="C1377" s="319">
        <f>баланс!$B$876</f>
        <v>-0.42370000000005348</v>
      </c>
    </row>
    <row r="1378" spans="1:3" x14ac:dyDescent="0.25">
      <c r="A1378" s="99" t="s">
        <v>765</v>
      </c>
      <c r="C1378" s="319">
        <f>SUM(C1377)</f>
        <v>-0.42370000000005348</v>
      </c>
    </row>
    <row r="1379" spans="1:3" hidden="1" outlineLevel="1" x14ac:dyDescent="0.25">
      <c r="B1379" s="99" t="s">
        <v>1375</v>
      </c>
      <c r="C1379" s="319">
        <f>баланс!$B$877</f>
        <v>-0.58239999999977954</v>
      </c>
    </row>
    <row r="1380" spans="1:3" x14ac:dyDescent="0.25">
      <c r="A1380" s="99" t="s">
        <v>766</v>
      </c>
      <c r="C1380" s="319">
        <f>SUM(C1379)</f>
        <v>-0.58239999999977954</v>
      </c>
    </row>
    <row r="1381" spans="1:3" hidden="1" outlineLevel="1" x14ac:dyDescent="0.25">
      <c r="B1381" s="99" t="s">
        <v>1375</v>
      </c>
      <c r="C1381" s="319">
        <f>баланс!$B$878</f>
        <v>0.49799999999999045</v>
      </c>
    </row>
    <row r="1382" spans="1:3" x14ac:dyDescent="0.25">
      <c r="A1382" s="99" t="s">
        <v>1378</v>
      </c>
      <c r="C1382" s="319">
        <f>SUM(C1381)</f>
        <v>0.49799999999999045</v>
      </c>
    </row>
    <row r="1383" spans="1:3" hidden="1" outlineLevel="1" x14ac:dyDescent="0.25">
      <c r="B1383" s="99" t="s">
        <v>1375</v>
      </c>
      <c r="C1383" s="319">
        <f>баланс!$B$879</f>
        <v>7.999999999992724E-2</v>
      </c>
    </row>
    <row r="1384" spans="1:3" x14ac:dyDescent="0.25">
      <c r="A1384" s="99" t="s">
        <v>768</v>
      </c>
      <c r="C1384" s="319">
        <f>SUM(C1383)</f>
        <v>7.999999999992724E-2</v>
      </c>
    </row>
    <row r="1385" spans="1:3" hidden="1" outlineLevel="1" x14ac:dyDescent="0.25">
      <c r="B1385" s="99" t="s">
        <v>1375</v>
      </c>
      <c r="C1385" s="319">
        <f>баланс!$B$880</f>
        <v>-1.0265599999998472</v>
      </c>
    </row>
    <row r="1386" spans="1:3" x14ac:dyDescent="0.25">
      <c r="A1386" s="99" t="s">
        <v>769</v>
      </c>
      <c r="C1386" s="319">
        <f>SUM(C1385)</f>
        <v>-1.0265599999998472</v>
      </c>
    </row>
    <row r="1387" spans="1:3" hidden="1" outlineLevel="1" x14ac:dyDescent="0.25">
      <c r="B1387" s="99" t="s">
        <v>1375</v>
      </c>
      <c r="C1387" s="319">
        <f>баланс!$B$881</f>
        <v>-0.5022200000003636</v>
      </c>
    </row>
    <row r="1388" spans="1:3" x14ac:dyDescent="0.25">
      <c r="A1388" s="99" t="s">
        <v>771</v>
      </c>
      <c r="C1388" s="319">
        <f>SUM(C1387)</f>
        <v>-0.5022200000003636</v>
      </c>
    </row>
    <row r="1389" spans="1:3" hidden="1" outlineLevel="1" x14ac:dyDescent="0.25">
      <c r="B1389" s="99" t="s">
        <v>1375</v>
      </c>
      <c r="C1389" s="319">
        <f>баланс!$B$882</f>
        <v>110.01491209468338</v>
      </c>
    </row>
    <row r="1390" spans="1:3" x14ac:dyDescent="0.25">
      <c r="A1390" s="99" t="s">
        <v>773</v>
      </c>
      <c r="C1390" s="319">
        <f>SUM(C1389)</f>
        <v>110.01491209468338</v>
      </c>
    </row>
    <row r="1391" spans="1:3" hidden="1" outlineLevel="1" x14ac:dyDescent="0.25">
      <c r="B1391" s="99" t="s">
        <v>1375</v>
      </c>
      <c r="C1391" s="319">
        <f>баланс!$B$883</f>
        <v>-5.7953732858341027</v>
      </c>
    </row>
    <row r="1392" spans="1:3" hidden="1" outlineLevel="1" x14ac:dyDescent="0.25">
      <c r="C1392" s="319">
        <f>баланс!$B$884</f>
        <v>0.22347070000006397</v>
      </c>
    </row>
    <row r="1393" spans="1:3" hidden="1" outlineLevel="1" x14ac:dyDescent="0.25">
      <c r="C1393" s="319">
        <f>баланс!$B$885</f>
        <v>-0.54734419999999773</v>
      </c>
    </row>
    <row r="1394" spans="1:3" hidden="1" outlineLevel="1" x14ac:dyDescent="0.25">
      <c r="C1394" s="319">
        <f>баланс!$B$886</f>
        <v>-0.23587500000007822</v>
      </c>
    </row>
    <row r="1395" spans="1:3" hidden="1" outlineLevel="1" x14ac:dyDescent="0.25">
      <c r="C1395" s="319">
        <f>баланс!$B$887</f>
        <v>-67.609263000000055</v>
      </c>
    </row>
    <row r="1396" spans="1:3" hidden="1" outlineLevel="1" x14ac:dyDescent="0.25">
      <c r="C1396" s="319">
        <f>баланс!$B$888</f>
        <v>-0.21744999999998527</v>
      </c>
    </row>
    <row r="1397" spans="1:3" x14ac:dyDescent="0.25">
      <c r="A1397" s="99" t="s">
        <v>775</v>
      </c>
      <c r="C1397" s="319">
        <f>SUM(C1391:C1396)</f>
        <v>-74.181834785834155</v>
      </c>
    </row>
    <row r="1398" spans="1:3" hidden="1" outlineLevel="1" x14ac:dyDescent="0.25">
      <c r="B1398" s="99" t="s">
        <v>1375</v>
      </c>
      <c r="C1398" s="319">
        <f>баланс!$B$889</f>
        <v>-5.0499999999829015E-2</v>
      </c>
    </row>
    <row r="1399" spans="1:3" hidden="1" outlineLevel="1" x14ac:dyDescent="0.25">
      <c r="C1399" s="319">
        <f>баланс!$B$890</f>
        <v>-0.54371100000003025</v>
      </c>
    </row>
    <row r="1400" spans="1:3" x14ac:dyDescent="0.25">
      <c r="A1400" s="99" t="s">
        <v>777</v>
      </c>
      <c r="C1400" s="319">
        <f>SUM(C1398:C1399)</f>
        <v>-0.59421099999985927</v>
      </c>
    </row>
    <row r="1401" spans="1:3" hidden="1" outlineLevel="1" x14ac:dyDescent="0.25">
      <c r="B1401" s="99" t="s">
        <v>1375</v>
      </c>
      <c r="C1401" s="319">
        <f>баланс!$B$891</f>
        <v>0.13082900000017617</v>
      </c>
    </row>
    <row r="1402" spans="1:3" hidden="1" outlineLevel="1" x14ac:dyDescent="0.25">
      <c r="C1402" s="319">
        <f>баланс!$B$892</f>
        <v>-5.7599999999979445E-2</v>
      </c>
    </row>
    <row r="1403" spans="1:3" x14ac:dyDescent="0.25">
      <c r="A1403" s="99" t="s">
        <v>778</v>
      </c>
      <c r="C1403" s="319">
        <f>SUM(C1401:C1402)</f>
        <v>7.322900000019672E-2</v>
      </c>
    </row>
    <row r="1404" spans="1:3" hidden="1" outlineLevel="1" x14ac:dyDescent="0.25">
      <c r="B1404" s="99" t="s">
        <v>1375</v>
      </c>
      <c r="C1404" s="319">
        <f>баланс!$B$893</f>
        <v>-409.4506943955073</v>
      </c>
    </row>
    <row r="1405" spans="1:3" x14ac:dyDescent="0.25">
      <c r="A1405" s="99" t="s">
        <v>779</v>
      </c>
      <c r="C1405" s="319">
        <f>SUM(C1404)</f>
        <v>-409.4506943955073</v>
      </c>
    </row>
    <row r="1406" spans="1:3" hidden="1" outlineLevel="1" x14ac:dyDescent="0.25">
      <c r="B1406" s="99" t="s">
        <v>1375</v>
      </c>
      <c r="C1406" s="319">
        <f>баланс!$B$894</f>
        <v>-0.10748999999998432</v>
      </c>
    </row>
    <row r="1407" spans="1:3" x14ac:dyDescent="0.25">
      <c r="A1407" s="99" t="s">
        <v>1355</v>
      </c>
      <c r="C1407" s="319">
        <f>SUM(C1406)</f>
        <v>-0.10748999999998432</v>
      </c>
    </row>
    <row r="1408" spans="1:3" hidden="1" outlineLevel="1" x14ac:dyDescent="0.25">
      <c r="B1408" s="99" t="s">
        <v>1375</v>
      </c>
      <c r="C1408" s="319">
        <f>баланс!$B$895</f>
        <v>-0.23315000000002328</v>
      </c>
    </row>
    <row r="1409" spans="1:3" x14ac:dyDescent="0.25">
      <c r="A1409" s="99" t="s">
        <v>1356</v>
      </c>
      <c r="C1409" s="319">
        <f>SUM(C1408)</f>
        <v>-0.23315000000002328</v>
      </c>
    </row>
    <row r="1410" spans="1:3" hidden="1" outlineLevel="1" x14ac:dyDescent="0.25">
      <c r="B1410" s="99" t="s">
        <v>1375</v>
      </c>
      <c r="C1410" s="319">
        <f>баланс!$B$896</f>
        <v>-0.45830225713001482</v>
      </c>
    </row>
    <row r="1411" spans="1:3" x14ac:dyDescent="0.25">
      <c r="A1411" s="99" t="s">
        <v>781</v>
      </c>
      <c r="C1411" s="319">
        <f>SUM(C1410)</f>
        <v>-0.45830225713001482</v>
      </c>
    </row>
    <row r="1412" spans="1:3" hidden="1" outlineLevel="1" x14ac:dyDescent="0.25">
      <c r="B1412" s="99" t="s">
        <v>1375</v>
      </c>
      <c r="C1412" s="319">
        <f>баланс!$B$897</f>
        <v>0.29012000000000171</v>
      </c>
    </row>
    <row r="1413" spans="1:3" x14ac:dyDescent="0.25">
      <c r="A1413" s="99" t="s">
        <v>1354</v>
      </c>
      <c r="C1413" s="319">
        <f>SUM(C1412)</f>
        <v>0.29012000000000171</v>
      </c>
    </row>
    <row r="1414" spans="1:3" hidden="1" outlineLevel="1" x14ac:dyDescent="0.25">
      <c r="B1414" s="99" t="s">
        <v>1375</v>
      </c>
      <c r="C1414" s="319">
        <f>баланс!$B$898</f>
        <v>46.592575448599746</v>
      </c>
    </row>
    <row r="1415" spans="1:3" x14ac:dyDescent="0.25">
      <c r="A1415" s="99" t="s">
        <v>783</v>
      </c>
      <c r="C1415" s="319">
        <f>SUM(C1414)</f>
        <v>46.592575448599746</v>
      </c>
    </row>
    <row r="1416" spans="1:3" hidden="1" outlineLevel="1" x14ac:dyDescent="0.25">
      <c r="B1416" s="99" t="s">
        <v>1375</v>
      </c>
      <c r="C1416" s="319">
        <f>баланс!$B$899</f>
        <v>-0.27602500000011787</v>
      </c>
    </row>
    <row r="1417" spans="1:3" hidden="1" outlineLevel="1" x14ac:dyDescent="0.25">
      <c r="C1417" s="319">
        <f>баланс!$B$900</f>
        <v>0.25205999999991491</v>
      </c>
    </row>
    <row r="1418" spans="1:3" x14ac:dyDescent="0.25">
      <c r="A1418" s="99" t="s">
        <v>785</v>
      </c>
      <c r="C1418" s="319">
        <f>SUM(C1416:C1417)</f>
        <v>-2.3965000000202963E-2</v>
      </c>
    </row>
    <row r="1419" spans="1:3" hidden="1" outlineLevel="1" x14ac:dyDescent="0.25">
      <c r="B1419" s="99" t="s">
        <v>1375</v>
      </c>
      <c r="C1419" s="319">
        <f>баланс!$B$901</f>
        <v>-0.61905800000005229</v>
      </c>
    </row>
    <row r="1420" spans="1:3" hidden="1" outlineLevel="1" x14ac:dyDescent="0.25">
      <c r="C1420" s="319">
        <f>баланс!$B$902</f>
        <v>-0.18734999999992397</v>
      </c>
    </row>
    <row r="1421" spans="1:3" hidden="1" outlineLevel="1" x14ac:dyDescent="0.25">
      <c r="C1421" s="319">
        <f>баланс!$B$903</f>
        <v>-0.4062940000000026</v>
      </c>
    </row>
    <row r="1422" spans="1:3" x14ac:dyDescent="0.25">
      <c r="A1422" s="99" t="s">
        <v>786</v>
      </c>
      <c r="C1422" s="319">
        <f>SUM(C1419:C1421)</f>
        <v>-1.2127019999999789</v>
      </c>
    </row>
    <row r="1423" spans="1:3" hidden="1" outlineLevel="1" x14ac:dyDescent="0.25">
      <c r="B1423" s="99" t="s">
        <v>1375</v>
      </c>
      <c r="C1423" s="319">
        <f>баланс!$B$904</f>
        <v>-0.45255000000020118</v>
      </c>
    </row>
    <row r="1424" spans="1:3" hidden="1" outlineLevel="1" x14ac:dyDescent="0.25">
      <c r="C1424" s="319">
        <f>баланс!$B$905</f>
        <v>0.30296999999995933</v>
      </c>
    </row>
    <row r="1425" spans="1:3" x14ac:dyDescent="0.25">
      <c r="A1425" s="99" t="s">
        <v>788</v>
      </c>
      <c r="C1425" s="319">
        <f>SUM(C1423:C1424)</f>
        <v>-0.14958000000024185</v>
      </c>
    </row>
    <row r="1426" spans="1:3" hidden="1" outlineLevel="1" x14ac:dyDescent="0.25">
      <c r="B1426" s="99" t="s">
        <v>1375</v>
      </c>
      <c r="C1426" s="319">
        <f>баланс!$B$906</f>
        <v>10.846999999999966</v>
      </c>
    </row>
    <row r="1427" spans="1:3" hidden="1" outlineLevel="1" x14ac:dyDescent="0.25">
      <c r="C1427" s="319">
        <f>баланс!$B$907</f>
        <v>-0.45980000000002974</v>
      </c>
    </row>
    <row r="1428" spans="1:3" x14ac:dyDescent="0.25">
      <c r="A1428" s="99" t="s">
        <v>790</v>
      </c>
      <c r="C1428" s="319">
        <f>SUM(C1426:C1427)</f>
        <v>10.387199999999936</v>
      </c>
    </row>
    <row r="1429" spans="1:3" hidden="1" outlineLevel="1" x14ac:dyDescent="0.25">
      <c r="B1429" s="99" t="s">
        <v>1375</v>
      </c>
      <c r="C1429" s="319">
        <f>баланс!$B$908</f>
        <v>-33.095446265696978</v>
      </c>
    </row>
    <row r="1430" spans="1:3" x14ac:dyDescent="0.25">
      <c r="A1430" s="99" t="s">
        <v>792</v>
      </c>
      <c r="C1430" s="319">
        <f>SUM(C1429)</f>
        <v>-33.095446265696978</v>
      </c>
    </row>
    <row r="1431" spans="1:3" hidden="1" outlineLevel="1" x14ac:dyDescent="0.25">
      <c r="B1431" s="99" t="s">
        <v>1375</v>
      </c>
      <c r="C1431" s="319">
        <f>баланс!$B$909</f>
        <v>-7.2400000000016007E-2</v>
      </c>
    </row>
    <row r="1432" spans="1:3" x14ac:dyDescent="0.25">
      <c r="A1432" s="99" t="s">
        <v>794</v>
      </c>
      <c r="C1432" s="319">
        <f>SUM(C1431)</f>
        <v>-7.2400000000016007E-2</v>
      </c>
    </row>
    <row r="1433" spans="1:3" hidden="1" outlineLevel="1" x14ac:dyDescent="0.25">
      <c r="B1433" s="99" t="s">
        <v>1375</v>
      </c>
      <c r="C1433" s="319">
        <f>баланс!$B$910</f>
        <v>180.9091100000002</v>
      </c>
    </row>
    <row r="1434" spans="1:3" hidden="1" outlineLevel="1" x14ac:dyDescent="0.25">
      <c r="C1434" s="319">
        <f>баланс!$B$911</f>
        <v>-0.27839900000003581</v>
      </c>
    </row>
    <row r="1435" spans="1:3" x14ac:dyDescent="0.25">
      <c r="A1435" s="99" t="s">
        <v>795</v>
      </c>
      <c r="C1435" s="319">
        <f>SUM(C1433:C1434)</f>
        <v>180.63071100000016</v>
      </c>
    </row>
    <row r="1436" spans="1:3" hidden="1" outlineLevel="1" x14ac:dyDescent="0.25">
      <c r="B1436" s="99" t="s">
        <v>1375</v>
      </c>
      <c r="C1436" s="319">
        <f>баланс!$B$912</f>
        <v>-15.800000000000011</v>
      </c>
    </row>
    <row r="1437" spans="1:3" x14ac:dyDescent="0.25">
      <c r="A1437" s="99" t="s">
        <v>797</v>
      </c>
      <c r="C1437" s="319">
        <f>SUM(C1436)</f>
        <v>-15.800000000000011</v>
      </c>
    </row>
    <row r="1438" spans="1:3" hidden="1" outlineLevel="1" x14ac:dyDescent="0.25">
      <c r="B1438" s="99" t="s">
        <v>1375</v>
      </c>
      <c r="C1438" s="319">
        <f>баланс!$B$913</f>
        <v>0.28880000000003747</v>
      </c>
    </row>
    <row r="1439" spans="1:3" x14ac:dyDescent="0.25">
      <c r="A1439" s="99" t="s">
        <v>798</v>
      </c>
      <c r="C1439" s="319">
        <f>SUM(C1438)</f>
        <v>0.28880000000003747</v>
      </c>
    </row>
    <row r="1440" spans="1:3" hidden="1" outlineLevel="1" x14ac:dyDescent="0.25">
      <c r="B1440" s="99" t="s">
        <v>1375</v>
      </c>
      <c r="C1440" s="319">
        <f>баланс!$B$914</f>
        <v>0.48192499999998972</v>
      </c>
    </row>
    <row r="1441" spans="1:3" x14ac:dyDescent="0.25">
      <c r="A1441" s="99" t="s">
        <v>800</v>
      </c>
      <c r="C1441" s="319">
        <f>SUM(C1440)</f>
        <v>0.48192499999998972</v>
      </c>
    </row>
    <row r="1442" spans="1:3" hidden="1" outlineLevel="1" x14ac:dyDescent="0.25">
      <c r="B1442" s="99" t="s">
        <v>1375</v>
      </c>
      <c r="C1442" s="319">
        <f>баланс!$B$915</f>
        <v>-4.5252352941179197</v>
      </c>
    </row>
    <row r="1443" spans="1:3" x14ac:dyDescent="0.25">
      <c r="A1443" s="99" t="s">
        <v>801</v>
      </c>
      <c r="C1443" s="319">
        <f>SUM(C1442)</f>
        <v>-4.5252352941179197</v>
      </c>
    </row>
    <row r="1444" spans="1:3" hidden="1" outlineLevel="1" x14ac:dyDescent="0.25">
      <c r="B1444" s="99" t="s">
        <v>1375</v>
      </c>
      <c r="C1444" s="319">
        <f>баланс!$B$916</f>
        <v>-0.45079999999998677</v>
      </c>
    </row>
    <row r="1445" spans="1:3" x14ac:dyDescent="0.25">
      <c r="A1445" s="99" t="s">
        <v>802</v>
      </c>
      <c r="C1445" s="319">
        <f>SUM(C1444)</f>
        <v>-0.45079999999998677</v>
      </c>
    </row>
    <row r="1446" spans="1:3" hidden="1" outlineLevel="1" x14ac:dyDescent="0.25">
      <c r="B1446" s="99" t="s">
        <v>1375</v>
      </c>
      <c r="C1446" s="319">
        <f>баланс!$B$917</f>
        <v>-0.32199999999988904</v>
      </c>
    </row>
    <row r="1447" spans="1:3" x14ac:dyDescent="0.25">
      <c r="A1447" s="99" t="s">
        <v>803</v>
      </c>
      <c r="C1447" s="319">
        <f>SUM(C1446)</f>
        <v>-0.32199999999988904</v>
      </c>
    </row>
    <row r="1448" spans="1:3" hidden="1" outlineLevel="1" x14ac:dyDescent="0.25">
      <c r="B1448" s="99" t="s">
        <v>1375</v>
      </c>
      <c r="C1448" s="319">
        <f>баланс!$B$918</f>
        <v>-0.14105999999986807</v>
      </c>
    </row>
    <row r="1449" spans="1:3" hidden="1" outlineLevel="1" x14ac:dyDescent="0.25">
      <c r="C1449" s="319">
        <f>баланс!$B$919</f>
        <v>-0.46534999999994398</v>
      </c>
    </row>
    <row r="1450" spans="1:3" x14ac:dyDescent="0.25">
      <c r="A1450" s="99" t="s">
        <v>804</v>
      </c>
      <c r="C1450" s="319">
        <f>SUM(C1448:C1449)</f>
        <v>-0.60640999999981204</v>
      </c>
    </row>
    <row r="1451" spans="1:3" hidden="1" outlineLevel="1" x14ac:dyDescent="0.25">
      <c r="B1451" s="99" t="s">
        <v>1375</v>
      </c>
      <c r="C1451" s="319">
        <f>баланс!$B$920</f>
        <v>-0.35584000000017113</v>
      </c>
    </row>
    <row r="1452" spans="1:3" x14ac:dyDescent="0.25">
      <c r="A1452" s="99" t="s">
        <v>806</v>
      </c>
      <c r="C1452" s="319">
        <f>SUM(C1451)</f>
        <v>-0.35584000000017113</v>
      </c>
    </row>
    <row r="1453" spans="1:3" hidden="1" outlineLevel="1" x14ac:dyDescent="0.25">
      <c r="B1453" s="99" t="s">
        <v>1375</v>
      </c>
      <c r="C1453" s="319">
        <f>баланс!$B$921</f>
        <v>-0.90145230125426679</v>
      </c>
    </row>
    <row r="1454" spans="1:3" hidden="1" outlineLevel="1" x14ac:dyDescent="0.25">
      <c r="C1454" s="319">
        <f>баланс!$B$922</f>
        <v>-5.2579999999807114E-2</v>
      </c>
    </row>
    <row r="1455" spans="1:3" hidden="1" outlineLevel="1" x14ac:dyDescent="0.25">
      <c r="C1455" s="319">
        <f>баланс!$B$923</f>
        <v>0.30347999999980857</v>
      </c>
    </row>
    <row r="1456" spans="1:3" hidden="1" outlineLevel="1" x14ac:dyDescent="0.25">
      <c r="C1456" s="319">
        <f>баланс!$B$924</f>
        <v>-0.35500000000001819</v>
      </c>
    </row>
    <row r="1457" spans="1:3" hidden="1" outlineLevel="1" x14ac:dyDescent="0.25">
      <c r="C1457" s="319">
        <f>баланс!$B$925</f>
        <v>-7.6999999998861313E-3</v>
      </c>
    </row>
    <row r="1458" spans="1:3" hidden="1" outlineLevel="1" x14ac:dyDescent="0.25">
      <c r="C1458" s="319">
        <f>баланс!$B$926</f>
        <v>0.38179999999999836</v>
      </c>
    </row>
    <row r="1459" spans="1:3" hidden="1" outlineLevel="1" x14ac:dyDescent="0.25">
      <c r="C1459" s="319">
        <f>баланс!$B$927</f>
        <v>-0.26719999999977517</v>
      </c>
    </row>
    <row r="1460" spans="1:3" x14ac:dyDescent="0.25">
      <c r="A1460" s="99" t="s">
        <v>807</v>
      </c>
      <c r="C1460" s="319">
        <f>SUM(C1453:C1459)</f>
        <v>-0.89865230125394646</v>
      </c>
    </row>
    <row r="1461" spans="1:3" hidden="1" outlineLevel="1" x14ac:dyDescent="0.25">
      <c r="B1461" s="99" t="s">
        <v>1375</v>
      </c>
      <c r="C1461" s="319">
        <f>баланс!$B$928</f>
        <v>0.25009999999986121</v>
      </c>
    </row>
    <row r="1462" spans="1:3" hidden="1" outlineLevel="1" x14ac:dyDescent="0.25">
      <c r="C1462" s="319">
        <f>баланс!$B$929</f>
        <v>12.064799999999991</v>
      </c>
    </row>
    <row r="1463" spans="1:3" x14ac:dyDescent="0.25">
      <c r="A1463" s="99" t="s">
        <v>809</v>
      </c>
      <c r="C1463" s="319">
        <f>SUM(C1461:C1462)</f>
        <v>12.314899999999852</v>
      </c>
    </row>
    <row r="1464" spans="1:3" hidden="1" outlineLevel="1" x14ac:dyDescent="0.25">
      <c r="B1464" s="99" t="s">
        <v>1375</v>
      </c>
      <c r="C1464" s="319">
        <f>баланс!$B$930</f>
        <v>8.6080000000038126E-2</v>
      </c>
    </row>
    <row r="1465" spans="1:3" hidden="1" outlineLevel="1" x14ac:dyDescent="0.25">
      <c r="C1465" s="319">
        <f>баланс!$B$931</f>
        <v>-0.38350000000002638</v>
      </c>
    </row>
    <row r="1466" spans="1:3" hidden="1" outlineLevel="1" x14ac:dyDescent="0.25">
      <c r="C1466" s="319">
        <f>баланс!$B$932</f>
        <v>-0.81440000000003465</v>
      </c>
    </row>
    <row r="1467" spans="1:3" hidden="1" outlineLevel="1" x14ac:dyDescent="0.25">
      <c r="C1467" s="319">
        <f>баланс!$B$933</f>
        <v>-0.17079999999998563</v>
      </c>
    </row>
    <row r="1468" spans="1:3" hidden="1" outlineLevel="1" x14ac:dyDescent="0.25">
      <c r="C1468" s="319">
        <f>баланс!$B$934</f>
        <v>-0.49091999999996005</v>
      </c>
    </row>
    <row r="1469" spans="1:3" x14ac:dyDescent="0.25">
      <c r="A1469" s="99" t="s">
        <v>811</v>
      </c>
      <c r="C1469" s="319">
        <f>SUM(C1464:C1468)</f>
        <v>-1.7735399999999686</v>
      </c>
    </row>
    <row r="1470" spans="1:3" hidden="1" outlineLevel="1" x14ac:dyDescent="0.25">
      <c r="B1470" s="99" t="s">
        <v>1375</v>
      </c>
      <c r="C1470" s="319">
        <f>баланс!$B$935</f>
        <v>4.1971830986540226E-3</v>
      </c>
    </row>
    <row r="1471" spans="1:3" x14ac:dyDescent="0.25">
      <c r="A1471" s="99" t="s">
        <v>812</v>
      </c>
      <c r="C1471" s="319">
        <f>SUM(C1470)</f>
        <v>4.1971830986540226E-3</v>
      </c>
    </row>
    <row r="1472" spans="1:3" hidden="1" outlineLevel="1" x14ac:dyDescent="0.25">
      <c r="B1472" s="99" t="s">
        <v>1375</v>
      </c>
      <c r="C1472" s="319">
        <f>баланс!$B$936</f>
        <v>211.3542205273834</v>
      </c>
    </row>
    <row r="1473" spans="1:3" x14ac:dyDescent="0.25">
      <c r="A1473" s="99" t="s">
        <v>813</v>
      </c>
      <c r="C1473" s="319">
        <f>SUM(C1472)</f>
        <v>211.3542205273834</v>
      </c>
    </row>
    <row r="1474" spans="1:3" hidden="1" outlineLevel="1" x14ac:dyDescent="0.25">
      <c r="B1474" s="99" t="s">
        <v>1375</v>
      </c>
      <c r="C1474" s="319">
        <f>баланс!$B$937</f>
        <v>-0.33037999999987733</v>
      </c>
    </row>
    <row r="1475" spans="1:3" x14ac:dyDescent="0.25">
      <c r="A1475" s="99" t="s">
        <v>815</v>
      </c>
      <c r="C1475" s="319">
        <f>SUM(C1474)</f>
        <v>-0.33037999999987733</v>
      </c>
    </row>
    <row r="1476" spans="1:3" hidden="1" outlineLevel="1" x14ac:dyDescent="0.25">
      <c r="B1476" s="99" t="s">
        <v>1375</v>
      </c>
      <c r="C1476" s="319">
        <f>баланс!$B$938</f>
        <v>-1.152120000000366</v>
      </c>
    </row>
    <row r="1477" spans="1:3" hidden="1" outlineLevel="1" x14ac:dyDescent="0.25">
      <c r="C1477" s="319">
        <f>баланс!$B$939</f>
        <v>-0.10030000000000427</v>
      </c>
    </row>
    <row r="1478" spans="1:3" x14ac:dyDescent="0.25">
      <c r="A1478" s="99" t="s">
        <v>816</v>
      </c>
      <c r="C1478" s="319">
        <f>SUM(C1476:C1477)</f>
        <v>-1.2524200000003702</v>
      </c>
    </row>
    <row r="1479" spans="1:3" hidden="1" outlineLevel="1" x14ac:dyDescent="0.25">
      <c r="B1479" s="99" t="s">
        <v>1375</v>
      </c>
      <c r="C1479" s="319">
        <f>баланс!$B$940</f>
        <v>-0.18197999999983949</v>
      </c>
    </row>
    <row r="1480" spans="1:3" x14ac:dyDescent="0.25">
      <c r="A1480" s="99" t="s">
        <v>818</v>
      </c>
      <c r="C1480" s="319">
        <f>SUM(C1479)</f>
        <v>-0.18197999999983949</v>
      </c>
    </row>
    <row r="1481" spans="1:3" hidden="1" outlineLevel="1" x14ac:dyDescent="0.25">
      <c r="B1481" s="99" t="s">
        <v>1375</v>
      </c>
      <c r="C1481" s="319">
        <f>баланс!$B$941</f>
        <v>-0.17340000000058353</v>
      </c>
    </row>
    <row r="1482" spans="1:3" x14ac:dyDescent="0.25">
      <c r="A1482" s="99" t="s">
        <v>819</v>
      </c>
      <c r="C1482" s="319">
        <f>SUM(C1481)</f>
        <v>-0.17340000000058353</v>
      </c>
    </row>
    <row r="1483" spans="1:3" hidden="1" outlineLevel="1" x14ac:dyDescent="0.25">
      <c r="B1483" s="99" t="s">
        <v>1375</v>
      </c>
      <c r="C1483" s="319">
        <f>баланс!$B$942</f>
        <v>0.36910000000011678</v>
      </c>
    </row>
    <row r="1484" spans="1:3" x14ac:dyDescent="0.25">
      <c r="A1484" s="99" t="s">
        <v>1362</v>
      </c>
      <c r="C1484" s="319">
        <f>SUM(C1483)</f>
        <v>0.36910000000011678</v>
      </c>
    </row>
    <row r="1485" spans="1:3" hidden="1" outlineLevel="1" x14ac:dyDescent="0.25">
      <c r="B1485" s="99" t="s">
        <v>1375</v>
      </c>
      <c r="C1485" s="319">
        <f>баланс!$B$943</f>
        <v>21.463988475835805</v>
      </c>
    </row>
    <row r="1486" spans="1:3" x14ac:dyDescent="0.25">
      <c r="A1486" s="99" t="s">
        <v>820</v>
      </c>
      <c r="C1486" s="319">
        <f>SUM(C1485)</f>
        <v>21.463988475835805</v>
      </c>
    </row>
    <row r="1487" spans="1:3" hidden="1" outlineLevel="1" x14ac:dyDescent="0.25">
      <c r="B1487" s="99" t="s">
        <v>1375</v>
      </c>
      <c r="C1487" s="319">
        <f>баланс!$B$944</f>
        <v>-5.3200000000060754E-2</v>
      </c>
    </row>
    <row r="1488" spans="1:3" x14ac:dyDescent="0.25">
      <c r="A1488" s="99" t="s">
        <v>822</v>
      </c>
      <c r="C1488" s="319">
        <f>SUM(C1487)</f>
        <v>-5.3200000000060754E-2</v>
      </c>
    </row>
    <row r="1489" spans="1:3" hidden="1" outlineLevel="1" x14ac:dyDescent="0.25">
      <c r="B1489" s="99" t="s">
        <v>1375</v>
      </c>
      <c r="C1489" s="319">
        <f>баланс!$B$945</f>
        <v>-0.33408000000002858</v>
      </c>
    </row>
    <row r="1490" spans="1:3" x14ac:dyDescent="0.25">
      <c r="A1490" s="99" t="s">
        <v>823</v>
      </c>
      <c r="C1490" s="319">
        <f>SUM(C1489)</f>
        <v>-0.33408000000002858</v>
      </c>
    </row>
    <row r="1491" spans="1:3" hidden="1" outlineLevel="1" x14ac:dyDescent="0.25">
      <c r="B1491" s="99" t="s">
        <v>1375</v>
      </c>
      <c r="C1491" s="319">
        <f>баланс!$B$946</f>
        <v>-0.52946099999985563</v>
      </c>
    </row>
    <row r="1492" spans="1:3" hidden="1" outlineLevel="1" x14ac:dyDescent="0.25">
      <c r="C1492" s="319">
        <f>баланс!$B$947</f>
        <v>-0.46464000000014494</v>
      </c>
    </row>
    <row r="1493" spans="1:3" x14ac:dyDescent="0.25">
      <c r="A1493" s="99" t="s">
        <v>824</v>
      </c>
      <c r="C1493" s="319">
        <f>SUM(C1491:C1492)</f>
        <v>-0.99410100000000057</v>
      </c>
    </row>
    <row r="1494" spans="1:3" hidden="1" outlineLevel="1" x14ac:dyDescent="0.25">
      <c r="B1494" s="99" t="s">
        <v>1375</v>
      </c>
      <c r="C1494" s="319">
        <f>баланс!$B$948</f>
        <v>-0.14240000000012287</v>
      </c>
    </row>
    <row r="1495" spans="1:3" x14ac:dyDescent="0.25">
      <c r="A1495" s="99" t="s">
        <v>825</v>
      </c>
      <c r="C1495" s="319">
        <f>SUM(C1494)</f>
        <v>-0.14240000000012287</v>
      </c>
    </row>
    <row r="1496" spans="1:3" hidden="1" outlineLevel="1" x14ac:dyDescent="0.25">
      <c r="B1496" s="99" t="s">
        <v>1375</v>
      </c>
      <c r="C1496" s="319">
        <f>баланс!$B$949</f>
        <v>-0.46687500000007276</v>
      </c>
    </row>
    <row r="1497" spans="1:3" hidden="1" outlineLevel="1" x14ac:dyDescent="0.25">
      <c r="C1497" s="319">
        <f>баланс!$B$950</f>
        <v>-0.43891000000002123</v>
      </c>
    </row>
    <row r="1498" spans="1:3" hidden="1" outlineLevel="1" x14ac:dyDescent="0.25">
      <c r="C1498" s="319">
        <f>баланс!$B$951</f>
        <v>0.36565299999995204</v>
      </c>
    </row>
    <row r="1499" spans="1:3" x14ac:dyDescent="0.25">
      <c r="A1499" s="99" t="s">
        <v>827</v>
      </c>
      <c r="C1499" s="319">
        <f>SUM(C1496:C1498)</f>
        <v>-0.54013200000014194</v>
      </c>
    </row>
    <row r="1500" spans="1:3" hidden="1" outlineLevel="1" x14ac:dyDescent="0.25">
      <c r="B1500" s="99" t="s">
        <v>1375</v>
      </c>
      <c r="C1500" s="319">
        <f>баланс!$B$952</f>
        <v>285.61035445528819</v>
      </c>
    </row>
    <row r="1501" spans="1:3" hidden="1" outlineLevel="1" x14ac:dyDescent="0.25">
      <c r="C1501" s="319">
        <f>баланс!$B$953</f>
        <v>-0.47360000000026048</v>
      </c>
    </row>
    <row r="1502" spans="1:3" hidden="1" outlineLevel="1" x14ac:dyDescent="0.25">
      <c r="C1502" s="319">
        <f>баланс!$B$954</f>
        <v>-0.350750000000005</v>
      </c>
    </row>
    <row r="1503" spans="1:3" hidden="1" outlineLevel="1" x14ac:dyDescent="0.25">
      <c r="C1503" s="319">
        <f>баланс!$B$955</f>
        <v>-307.29538875000003</v>
      </c>
    </row>
    <row r="1504" spans="1:3" hidden="1" outlineLevel="1" x14ac:dyDescent="0.25">
      <c r="C1504" s="319">
        <f>баланс!$B$956</f>
        <v>22.551994000000377</v>
      </c>
    </row>
    <row r="1505" spans="1:3" hidden="1" outlineLevel="1" x14ac:dyDescent="0.25">
      <c r="C1505" s="319">
        <f>баланс!$B$957</f>
        <v>-2.9012499999225838E-3</v>
      </c>
    </row>
    <row r="1506" spans="1:3" hidden="1" outlineLevel="1" x14ac:dyDescent="0.25">
      <c r="C1506" s="319">
        <f>баланс!$B$958</f>
        <v>-0.40582399999993868</v>
      </c>
    </row>
    <row r="1507" spans="1:3" hidden="1" outlineLevel="1" x14ac:dyDescent="0.25">
      <c r="C1507" s="319">
        <f>баланс!$B$959</f>
        <v>0.86378119999994851</v>
      </c>
    </row>
    <row r="1508" spans="1:3" hidden="1" outlineLevel="1" x14ac:dyDescent="0.25">
      <c r="C1508" s="319">
        <f>баланс!$B$960</f>
        <v>0.10089999999991051</v>
      </c>
    </row>
    <row r="1509" spans="1:3" hidden="1" outlineLevel="1" x14ac:dyDescent="0.25">
      <c r="C1509" s="319">
        <f>баланс!$B$961</f>
        <v>-0.18200000000001637</v>
      </c>
    </row>
    <row r="1510" spans="1:3" hidden="1" outlineLevel="1" x14ac:dyDescent="0.25">
      <c r="C1510" s="319">
        <f>баланс!$B$962</f>
        <v>2185.0410900000002</v>
      </c>
    </row>
    <row r="1511" spans="1:3" hidden="1" outlineLevel="1" x14ac:dyDescent="0.25">
      <c r="C1511" s="319">
        <f>баланс!$B$963</f>
        <v>-2184.886305</v>
      </c>
    </row>
    <row r="1512" spans="1:3" hidden="1" outlineLevel="1" x14ac:dyDescent="0.25">
      <c r="C1512" s="319">
        <f>баланс!$B$964</f>
        <v>-0.38523550000036266</v>
      </c>
    </row>
    <row r="1513" spans="1:3" hidden="1" outlineLevel="1" x14ac:dyDescent="0.25">
      <c r="C1513" s="319">
        <f>баланс!$B$965</f>
        <v>0.32001999999999953</v>
      </c>
    </row>
    <row r="1514" spans="1:3" hidden="1" outlineLevel="1" x14ac:dyDescent="0.25">
      <c r="C1514" s="319">
        <f>баланс!$B$966</f>
        <v>-0.29120000000011714</v>
      </c>
    </row>
    <row r="1515" spans="1:3" hidden="1" outlineLevel="1" x14ac:dyDescent="0.25">
      <c r="C1515" s="319">
        <f>баланс!$B$967</f>
        <v>-0.34677650000000426</v>
      </c>
    </row>
    <row r="1516" spans="1:3" hidden="1" outlineLevel="1" x14ac:dyDescent="0.25">
      <c r="C1516" s="319">
        <f>баланс!$B$968</f>
        <v>0.45751000000007025</v>
      </c>
    </row>
    <row r="1517" spans="1:3" hidden="1" outlineLevel="1" x14ac:dyDescent="0.25">
      <c r="C1517" s="319">
        <f>баланс!$B$969</f>
        <v>-0.47429200000010496</v>
      </c>
    </row>
    <row r="1518" spans="1:3" hidden="1" outlineLevel="1" x14ac:dyDescent="0.25">
      <c r="C1518" s="319">
        <f>баланс!$B$970</f>
        <v>0.41460000000006403</v>
      </c>
    </row>
    <row r="1519" spans="1:3" x14ac:dyDescent="0.25">
      <c r="A1519" s="99" t="s">
        <v>829</v>
      </c>
      <c r="C1519" s="319">
        <f>SUM(C1500:C1518)</f>
        <v>0.26597665528791481</v>
      </c>
    </row>
    <row r="1520" spans="1:3" hidden="1" outlineLevel="1" x14ac:dyDescent="0.25">
      <c r="B1520" s="99" t="s">
        <v>1375</v>
      </c>
      <c r="C1520" s="319">
        <f>баланс!$B$971</f>
        <v>0.21720000000004802</v>
      </c>
    </row>
    <row r="1521" spans="1:3" x14ac:dyDescent="0.25">
      <c r="A1521" s="99" t="s">
        <v>831</v>
      </c>
      <c r="C1521" s="319">
        <f>SUM(C1520)</f>
        <v>0.21720000000004802</v>
      </c>
    </row>
    <row r="1522" spans="1:3" hidden="1" outlineLevel="1" x14ac:dyDescent="0.25">
      <c r="B1522" s="99" t="s">
        <v>1375</v>
      </c>
      <c r="C1522" s="319">
        <f>баланс!$B$972</f>
        <v>0.10860000000019454</v>
      </c>
    </row>
    <row r="1523" spans="1:3" x14ac:dyDescent="0.25">
      <c r="A1523" s="99" t="s">
        <v>832</v>
      </c>
      <c r="C1523" s="319">
        <f>SUM(C1522)</f>
        <v>0.10860000000019454</v>
      </c>
    </row>
    <row r="1524" spans="1:3" hidden="1" outlineLevel="1" x14ac:dyDescent="0.25">
      <c r="B1524" s="99" t="s">
        <v>1375</v>
      </c>
      <c r="C1524" s="319">
        <f>баланс!$B$973</f>
        <v>25.590499999999508</v>
      </c>
    </row>
    <row r="1525" spans="1:3" hidden="1" outlineLevel="1" x14ac:dyDescent="0.25">
      <c r="C1525" s="319">
        <f>баланс!$B$974</f>
        <v>-0.32814999999993688</v>
      </c>
    </row>
    <row r="1526" spans="1:3" hidden="1" outlineLevel="1" x14ac:dyDescent="0.25">
      <c r="C1526" s="319">
        <f>баланс!$B$975</f>
        <v>-0.48787000000038461</v>
      </c>
    </row>
    <row r="1527" spans="1:3" hidden="1" outlineLevel="1" x14ac:dyDescent="0.25">
      <c r="C1527" s="319">
        <f>баланс!$B$976</f>
        <v>0.32447999999976673</v>
      </c>
    </row>
    <row r="1528" spans="1:3" hidden="1" outlineLevel="1" x14ac:dyDescent="0.25">
      <c r="C1528" s="319">
        <f>баланс!$B$977</f>
        <v>0.28296999999997752</v>
      </c>
    </row>
    <row r="1529" spans="1:3" x14ac:dyDescent="0.25">
      <c r="A1529" s="99" t="s">
        <v>833</v>
      </c>
      <c r="C1529" s="319">
        <f>SUM(C1524:C1528)</f>
        <v>25.381929999998931</v>
      </c>
    </row>
    <row r="1530" spans="1:3" hidden="1" outlineLevel="1" x14ac:dyDescent="0.25">
      <c r="B1530" s="99" t="s">
        <v>1375</v>
      </c>
      <c r="C1530" s="319">
        <f>баланс!$B$978</f>
        <v>6.8688965212755875</v>
      </c>
    </row>
    <row r="1531" spans="1:3" x14ac:dyDescent="0.25">
      <c r="A1531" s="99" t="s">
        <v>835</v>
      </c>
      <c r="C1531" s="319">
        <f>SUM(C1530)</f>
        <v>6.8688965212755875</v>
      </c>
    </row>
    <row r="1532" spans="1:3" hidden="1" outlineLevel="1" x14ac:dyDescent="0.25">
      <c r="B1532" s="99" t="s">
        <v>1375</v>
      </c>
      <c r="C1532" s="319">
        <f>баланс!$B$979</f>
        <v>-1.7826000000000022</v>
      </c>
    </row>
    <row r="1533" spans="1:3" x14ac:dyDescent="0.25">
      <c r="A1533" s="99" t="s">
        <v>837</v>
      </c>
      <c r="C1533" s="319">
        <f>SUM(C1532)</f>
        <v>-1.7826000000000022</v>
      </c>
    </row>
    <row r="1534" spans="1:3" hidden="1" outlineLevel="1" x14ac:dyDescent="0.25">
      <c r="B1534" s="99" t="s">
        <v>1375</v>
      </c>
      <c r="C1534" s="319">
        <f>баланс!$B$980</f>
        <v>-0.10400000000004184</v>
      </c>
    </row>
    <row r="1535" spans="1:3" hidden="1" outlineLevel="1" x14ac:dyDescent="0.25">
      <c r="C1535" s="319">
        <f>баланс!$B$981</f>
        <v>-0.37817750000010619</v>
      </c>
    </row>
    <row r="1536" spans="1:3" hidden="1" outlineLevel="1" x14ac:dyDescent="0.25">
      <c r="C1536" s="319">
        <f>баланс!$B$982</f>
        <v>0.28473200000007637</v>
      </c>
    </row>
    <row r="1537" spans="1:3" x14ac:dyDescent="0.25">
      <c r="A1537" s="99" t="s">
        <v>838</v>
      </c>
      <c r="C1537" s="319">
        <f>SUM(C1534:C1536)</f>
        <v>-0.19744550000007166</v>
      </c>
    </row>
    <row r="1538" spans="1:3" hidden="1" outlineLevel="1" x14ac:dyDescent="0.25">
      <c r="B1538" s="99" t="s">
        <v>1375</v>
      </c>
      <c r="C1538" s="319">
        <f>баланс!$B$983</f>
        <v>0.48536387096714861</v>
      </c>
    </row>
    <row r="1539" spans="1:3" hidden="1" outlineLevel="1" x14ac:dyDescent="0.25">
      <c r="C1539" s="319">
        <f>баланс!$B$984</f>
        <v>-1.4766249999865977E-2</v>
      </c>
    </row>
    <row r="1540" spans="1:3" hidden="1" outlineLevel="1" x14ac:dyDescent="0.25">
      <c r="C1540" s="319">
        <f>баланс!$B$985</f>
        <v>-0.19175499999983003</v>
      </c>
    </row>
    <row r="1541" spans="1:3" hidden="1" outlineLevel="1" x14ac:dyDescent="0.25">
      <c r="C1541" s="319">
        <f>баланс!$B$986</f>
        <v>0.15768499999967389</v>
      </c>
    </row>
    <row r="1542" spans="1:3" hidden="1" outlineLevel="1" x14ac:dyDescent="0.25">
      <c r="C1542" s="319">
        <f>баланс!$B$987</f>
        <v>0.19474499999978434</v>
      </c>
    </row>
    <row r="1543" spans="1:3" x14ac:dyDescent="0.25">
      <c r="A1543" s="99" t="s">
        <v>839</v>
      </c>
      <c r="C1543" s="319">
        <f>SUM(C1538:C1542)</f>
        <v>0.63127262096691084</v>
      </c>
    </row>
    <row r="1544" spans="1:3" hidden="1" outlineLevel="1" x14ac:dyDescent="0.25">
      <c r="B1544" s="99" t="s">
        <v>1375</v>
      </c>
      <c r="C1544" s="319">
        <f>баланс!$B$988</f>
        <v>0.3889100000000667</v>
      </c>
    </row>
    <row r="1545" spans="1:3" x14ac:dyDescent="0.25">
      <c r="A1545" s="99" t="s">
        <v>841</v>
      </c>
      <c r="C1545" s="319">
        <f>SUM(C1544)</f>
        <v>0.3889100000000667</v>
      </c>
    </row>
    <row r="1546" spans="1:3" hidden="1" outlineLevel="1" x14ac:dyDescent="0.25">
      <c r="B1546" s="99" t="s">
        <v>1375</v>
      </c>
      <c r="C1546" s="319">
        <f>баланс!$B$989</f>
        <v>-0.16307726914817522</v>
      </c>
    </row>
    <row r="1547" spans="1:3" x14ac:dyDescent="0.25">
      <c r="A1547" s="99" t="s">
        <v>843</v>
      </c>
      <c r="C1547" s="319">
        <f>SUM(C1546)</f>
        <v>-0.16307726914817522</v>
      </c>
    </row>
    <row r="1548" spans="1:3" hidden="1" outlineLevel="1" x14ac:dyDescent="0.25">
      <c r="B1548" s="99" t="s">
        <v>1375</v>
      </c>
      <c r="C1548" s="319">
        <f>баланс!$B$990</f>
        <v>0.21029800000027876</v>
      </c>
    </row>
    <row r="1549" spans="1:3" hidden="1" outlineLevel="1" x14ac:dyDescent="0.25">
      <c r="C1549" s="319">
        <f>баланс!$B$991</f>
        <v>274.78999999999996</v>
      </c>
    </row>
    <row r="1550" spans="1:3" hidden="1" outlineLevel="1" x14ac:dyDescent="0.25">
      <c r="C1550" s="319">
        <f>баланс!$B$992</f>
        <v>-274.89600000000002</v>
      </c>
    </row>
    <row r="1551" spans="1:3" hidden="1" outlineLevel="1" x14ac:dyDescent="0.25">
      <c r="C1551" s="319">
        <f>баланс!$B$993</f>
        <v>-0.54995550000012372</v>
      </c>
    </row>
    <row r="1552" spans="1:3" hidden="1" outlineLevel="1" x14ac:dyDescent="0.25">
      <c r="C1552" s="319">
        <f>баланс!$B$994</f>
        <v>-0.25621999999998479</v>
      </c>
    </row>
    <row r="1553" spans="1:3" hidden="1" outlineLevel="1" x14ac:dyDescent="0.25">
      <c r="C1553" s="319">
        <f>баланс!$B$995</f>
        <v>-8.443749999969441E-3</v>
      </c>
    </row>
    <row r="1554" spans="1:3" hidden="1" outlineLevel="1" x14ac:dyDescent="0.25">
      <c r="C1554" s="319">
        <f>баланс!$B$996</f>
        <v>-0.20294000000001233</v>
      </c>
    </row>
    <row r="1555" spans="1:3" hidden="1" outlineLevel="1" x14ac:dyDescent="0.25">
      <c r="C1555" s="319">
        <f>баланс!$B$997</f>
        <v>-0.48520000000007713</v>
      </c>
    </row>
    <row r="1556" spans="1:3" hidden="1" outlineLevel="1" x14ac:dyDescent="0.25">
      <c r="C1556" s="319">
        <f>баланс!$B$998</f>
        <v>0.33241450000002715</v>
      </c>
    </row>
    <row r="1557" spans="1:3" hidden="1" outlineLevel="1" x14ac:dyDescent="0.25">
      <c r="C1557" s="319">
        <f>баланс!$B$999</f>
        <v>-0.47356000000002041</v>
      </c>
    </row>
    <row r="1558" spans="1:3" hidden="1" outlineLevel="1" x14ac:dyDescent="0.25">
      <c r="C1558" s="319">
        <f>баланс!$B$1000</f>
        <v>0.16763449999962177</v>
      </c>
    </row>
    <row r="1559" spans="1:3" hidden="1" outlineLevel="1" x14ac:dyDescent="0.25">
      <c r="C1559" s="319">
        <f>баланс!$B$1001</f>
        <v>-0.11210999999997284</v>
      </c>
    </row>
    <row r="1560" spans="1:3" hidden="1" outlineLevel="1" x14ac:dyDescent="0.25">
      <c r="C1560" s="319">
        <f>баланс!$B$1002</f>
        <v>8.4972500000048967E-2</v>
      </c>
    </row>
    <row r="1561" spans="1:3" hidden="1" outlineLevel="1" x14ac:dyDescent="0.25">
      <c r="C1561" s="319">
        <f>баланс!$B$1003</f>
        <v>2.0679999999856591E-2</v>
      </c>
    </row>
    <row r="1562" spans="1:3" hidden="1" outlineLevel="1" x14ac:dyDescent="0.25">
      <c r="C1562" s="319">
        <f>баланс!$B$1004</f>
        <v>0.35088999999970838</v>
      </c>
    </row>
    <row r="1563" spans="1:3" hidden="1" outlineLevel="1" x14ac:dyDescent="0.25">
      <c r="C1563" s="319">
        <f>баланс!$B$1005</f>
        <v>1.3565400000001091</v>
      </c>
    </row>
    <row r="1564" spans="1:3" hidden="1" outlineLevel="1" x14ac:dyDescent="0.25">
      <c r="C1564" s="319">
        <f>баланс!$B$1006</f>
        <v>-0.26244999999994434</v>
      </c>
    </row>
    <row r="1565" spans="1:3" hidden="1" outlineLevel="1" x14ac:dyDescent="0.25">
      <c r="C1565" s="319">
        <f>баланс!$B$1007</f>
        <v>0.35239999999998872</v>
      </c>
    </row>
    <row r="1566" spans="1:3" x14ac:dyDescent="0.25">
      <c r="A1566" s="99" t="s">
        <v>845</v>
      </c>
      <c r="C1566" s="319">
        <f>SUM(C1548:C1565)</f>
        <v>0.41895024999951147</v>
      </c>
    </row>
    <row r="1567" spans="1:3" hidden="1" outlineLevel="1" x14ac:dyDescent="0.25">
      <c r="B1567" s="99" t="s">
        <v>1375</v>
      </c>
      <c r="C1567" s="319">
        <f>баланс!$B$1008</f>
        <v>-20.791199999999662</v>
      </c>
    </row>
    <row r="1568" spans="1:3" x14ac:dyDescent="0.25">
      <c r="A1568" s="99" t="s">
        <v>847</v>
      </c>
      <c r="C1568" s="319">
        <f>SUM(C1567)</f>
        <v>-20.791199999999662</v>
      </c>
    </row>
    <row r="1569" spans="1:3" hidden="1" outlineLevel="1" x14ac:dyDescent="0.25">
      <c r="B1569" s="99" t="s">
        <v>1375</v>
      </c>
      <c r="C1569" s="319">
        <f>баланс!$B$1009</f>
        <v>17.670436080887171</v>
      </c>
    </row>
    <row r="1570" spans="1:3" x14ac:dyDescent="0.25">
      <c r="A1570" s="99" t="s">
        <v>848</v>
      </c>
      <c r="C1570" s="319">
        <f>SUM(C1569)</f>
        <v>17.670436080887171</v>
      </c>
    </row>
    <row r="1571" spans="1:3" hidden="1" outlineLevel="1" x14ac:dyDescent="0.25">
      <c r="B1571" s="99" t="s">
        <v>1375</v>
      </c>
      <c r="C1571" s="319">
        <f>баланс!$B$1010</f>
        <v>-0.97607354694517312</v>
      </c>
    </row>
    <row r="1572" spans="1:3" x14ac:dyDescent="0.25">
      <c r="A1572" s="99" t="s">
        <v>850</v>
      </c>
      <c r="C1572" s="319">
        <f>SUM(C1571)</f>
        <v>-0.97607354694517312</v>
      </c>
    </row>
    <row r="1573" spans="1:3" hidden="1" outlineLevel="1" x14ac:dyDescent="0.25">
      <c r="B1573" s="99" t="s">
        <v>1375</v>
      </c>
      <c r="C1573" s="319">
        <f>баланс!$B$1011</f>
        <v>0.31231999999999971</v>
      </c>
    </row>
    <row r="1574" spans="1:3" x14ac:dyDescent="0.25">
      <c r="A1574" s="99" t="s">
        <v>852</v>
      </c>
      <c r="C1574" s="319">
        <f>SUM(C1573)</f>
        <v>0.31231999999999971</v>
      </c>
    </row>
    <row r="1575" spans="1:3" hidden="1" outlineLevel="1" x14ac:dyDescent="0.25">
      <c r="B1575" s="99" t="s">
        <v>1375</v>
      </c>
      <c r="C1575" s="319">
        <f>баланс!$B$1012</f>
        <v>-6.3139644776119042</v>
      </c>
    </row>
    <row r="1576" spans="1:3" x14ac:dyDescent="0.25">
      <c r="A1576" s="99" t="s">
        <v>853</v>
      </c>
      <c r="C1576" s="319">
        <f>SUM(C1575)</f>
        <v>-6.3139644776119042</v>
      </c>
    </row>
    <row r="1577" spans="1:3" hidden="1" outlineLevel="1" x14ac:dyDescent="0.25">
      <c r="B1577" s="99" t="s">
        <v>1375</v>
      </c>
      <c r="C1577" s="319">
        <f>баланс!$B$1013</f>
        <v>2.7200000000107138E-2</v>
      </c>
    </row>
    <row r="1578" spans="1:3" x14ac:dyDescent="0.25">
      <c r="A1578" s="99" t="s">
        <v>855</v>
      </c>
      <c r="C1578" s="319">
        <f>SUM(C1577)</f>
        <v>2.7200000000107138E-2</v>
      </c>
    </row>
    <row r="1579" spans="1:3" hidden="1" outlineLevel="1" x14ac:dyDescent="0.25">
      <c r="B1579" s="99" t="s">
        <v>1375</v>
      </c>
      <c r="C1579" s="319">
        <f>баланс!$B$1014</f>
        <v>0.27299999999991087</v>
      </c>
    </row>
    <row r="1580" spans="1:3" x14ac:dyDescent="0.25">
      <c r="A1580" s="99" t="s">
        <v>857</v>
      </c>
      <c r="C1580" s="319">
        <f>SUM(C1579)</f>
        <v>0.27299999999991087</v>
      </c>
    </row>
    <row r="1581" spans="1:3" hidden="1" outlineLevel="1" x14ac:dyDescent="0.25">
      <c r="B1581" s="99" t="s">
        <v>1375</v>
      </c>
      <c r="C1581" s="319">
        <f>баланс!$B$1015</f>
        <v>-0.23646500000006654</v>
      </c>
    </row>
    <row r="1582" spans="1:3" x14ac:dyDescent="0.25">
      <c r="A1582" s="99" t="s">
        <v>1372</v>
      </c>
      <c r="C1582" s="319">
        <f>SUM(C1581)</f>
        <v>-0.23646500000006654</v>
      </c>
    </row>
    <row r="1583" spans="1:3" hidden="1" outlineLevel="1" x14ac:dyDescent="0.25">
      <c r="B1583" s="99" t="s">
        <v>1375</v>
      </c>
      <c r="C1583" s="319">
        <f>баланс!$B$1016</f>
        <v>0.37800000000004275</v>
      </c>
    </row>
    <row r="1584" spans="1:3" x14ac:dyDescent="0.25">
      <c r="A1584" s="99" t="s">
        <v>858</v>
      </c>
      <c r="C1584" s="319">
        <f>SUM(C1583)</f>
        <v>0.37800000000004275</v>
      </c>
    </row>
    <row r="1585" spans="1:3" hidden="1" outlineLevel="1" x14ac:dyDescent="0.25">
      <c r="B1585" s="99" t="s">
        <v>1375</v>
      </c>
      <c r="C1585" s="319">
        <f>баланс!$B$1017</f>
        <v>0.20361914350422694</v>
      </c>
    </row>
    <row r="1586" spans="1:3" x14ac:dyDescent="0.25">
      <c r="A1586" s="99" t="s">
        <v>859</v>
      </c>
      <c r="C1586" s="319">
        <f>SUM(C1585)</f>
        <v>0.20361914350422694</v>
      </c>
    </row>
    <row r="1587" spans="1:3" hidden="1" outlineLevel="1" x14ac:dyDescent="0.25">
      <c r="B1587" s="99" t="s">
        <v>1375</v>
      </c>
      <c r="C1587" s="319">
        <f>баланс!$B$1018</f>
        <v>-4.3724999999999454</v>
      </c>
    </row>
    <row r="1588" spans="1:3" hidden="1" outlineLevel="1" x14ac:dyDescent="0.25">
      <c r="C1588" s="319">
        <f>баланс!$B$1019</f>
        <v>-0.4535200000000259</v>
      </c>
    </row>
    <row r="1589" spans="1:3" x14ac:dyDescent="0.25">
      <c r="A1589" s="99" t="s">
        <v>861</v>
      </c>
      <c r="C1589" s="319">
        <f>SUM(C1587:C1588)</f>
        <v>-4.8260199999999713</v>
      </c>
    </row>
    <row r="1590" spans="1:3" hidden="1" outlineLevel="1" x14ac:dyDescent="0.25">
      <c r="B1590" s="99" t="s">
        <v>1375</v>
      </c>
      <c r="C1590" s="319">
        <f>баланс!$B$1020</f>
        <v>0.19635080756432899</v>
      </c>
    </row>
    <row r="1591" spans="1:3" hidden="1" outlineLevel="1" x14ac:dyDescent="0.25">
      <c r="C1591" s="319">
        <f>баланс!$B$1021</f>
        <v>-0.25592580000011367</v>
      </c>
    </row>
    <row r="1592" spans="1:3" x14ac:dyDescent="0.25">
      <c r="A1592" s="99" t="s">
        <v>863</v>
      </c>
      <c r="C1592" s="319">
        <f>SUM(C1590:C1591)</f>
        <v>-5.9574992435784679E-2</v>
      </c>
    </row>
    <row r="1593" spans="1:3" hidden="1" outlineLevel="1" x14ac:dyDescent="0.25">
      <c r="B1593" s="99" t="s">
        <v>1375</v>
      </c>
      <c r="C1593" s="319">
        <f>баланс!$B$1022</f>
        <v>-0.38557500000024447</v>
      </c>
    </row>
    <row r="1594" spans="1:3" x14ac:dyDescent="0.25">
      <c r="A1594" s="99" t="s">
        <v>865</v>
      </c>
      <c r="C1594" s="319">
        <f>SUM(C1593)</f>
        <v>-0.38557500000024447</v>
      </c>
    </row>
    <row r="1595" spans="1:3" hidden="1" outlineLevel="1" x14ac:dyDescent="0.25">
      <c r="B1595" s="99" t="s">
        <v>1375</v>
      </c>
      <c r="C1595" s="319">
        <f>баланс!$B$1023</f>
        <v>8.3900000000028285E-2</v>
      </c>
    </row>
    <row r="1596" spans="1:3" x14ac:dyDescent="0.25">
      <c r="A1596" s="99" t="s">
        <v>866</v>
      </c>
      <c r="C1596" s="319">
        <f>SUM(C1595)</f>
        <v>8.3900000000028285E-2</v>
      </c>
    </row>
    <row r="1597" spans="1:3" hidden="1" outlineLevel="1" x14ac:dyDescent="0.25">
      <c r="B1597" s="99" t="s">
        <v>1375</v>
      </c>
      <c r="C1597" s="319">
        <f>баланс!$B$1024</f>
        <v>0.29001000000016575</v>
      </c>
    </row>
    <row r="1598" spans="1:3" hidden="1" outlineLevel="1" x14ac:dyDescent="0.25">
      <c r="C1598" s="319">
        <f>баланс!$B$1025</f>
        <v>-0.3526000000000522</v>
      </c>
    </row>
    <row r="1599" spans="1:3" hidden="1" outlineLevel="1" x14ac:dyDescent="0.25">
      <c r="C1599" s="319">
        <f>баланс!$B$1026</f>
        <v>-0.34596250000004147</v>
      </c>
    </row>
    <row r="1600" spans="1:3" hidden="1" outlineLevel="1" x14ac:dyDescent="0.25">
      <c r="C1600" s="319">
        <f>баланс!$B$1027</f>
        <v>-0.96335400000003801</v>
      </c>
    </row>
    <row r="1601" spans="1:3" hidden="1" outlineLevel="1" x14ac:dyDescent="0.25">
      <c r="C1601" s="319">
        <f>баланс!$B$1028</f>
        <v>0.15478000000007341</v>
      </c>
    </row>
    <row r="1602" spans="1:3" hidden="1" outlineLevel="1" x14ac:dyDescent="0.25">
      <c r="C1602" s="319">
        <f>баланс!$B$1029</f>
        <v>-0.19744599999989987</v>
      </c>
    </row>
    <row r="1603" spans="1:3" x14ac:dyDescent="0.25">
      <c r="A1603" s="99" t="s">
        <v>868</v>
      </c>
      <c r="C1603" s="319">
        <f>SUM(C1597:C1602)</f>
        <v>-1.4145724999997924</v>
      </c>
    </row>
    <row r="1604" spans="1:3" hidden="1" outlineLevel="1" x14ac:dyDescent="0.25">
      <c r="B1604" s="99" t="s">
        <v>1375</v>
      </c>
      <c r="C1604" s="319">
        <f>баланс!$B$1030</f>
        <v>-0.46079999999994925</v>
      </c>
    </row>
    <row r="1605" spans="1:3" x14ac:dyDescent="0.25">
      <c r="A1605" s="99" t="s">
        <v>870</v>
      </c>
      <c r="C1605" s="319">
        <f>SUM(C1604)</f>
        <v>-0.46079999999994925</v>
      </c>
    </row>
    <row r="1606" spans="1:3" hidden="1" outlineLevel="1" x14ac:dyDescent="0.25">
      <c r="B1606" s="99" t="s">
        <v>1375</v>
      </c>
      <c r="C1606" s="319">
        <f>баланс!$B$1031</f>
        <v>-8.0400000000508953E-2</v>
      </c>
    </row>
    <row r="1607" spans="1:3" hidden="1" outlineLevel="1" x14ac:dyDescent="0.25">
      <c r="C1607" s="319">
        <f>баланс!$B$1032</f>
        <v>0.18799999999998818</v>
      </c>
    </row>
    <row r="1608" spans="1:3" x14ac:dyDescent="0.25">
      <c r="A1608" s="99" t="s">
        <v>871</v>
      </c>
      <c r="C1608" s="319">
        <f>SUM(C1606:C1607)</f>
        <v>0.10759999999947922</v>
      </c>
    </row>
    <row r="1609" spans="1:3" hidden="1" outlineLevel="1" x14ac:dyDescent="0.25">
      <c r="B1609" s="99" t="s">
        <v>1375</v>
      </c>
      <c r="C1609" s="319">
        <f>баланс!$B$1033</f>
        <v>0.28855686948509174</v>
      </c>
    </row>
    <row r="1610" spans="1:3" hidden="1" outlineLevel="1" x14ac:dyDescent="0.25">
      <c r="C1610" s="319">
        <f>баланс!$B$1034</f>
        <v>0.11840000000006512</v>
      </c>
    </row>
    <row r="1611" spans="1:3" x14ac:dyDescent="0.25">
      <c r="A1611" s="99" t="s">
        <v>873</v>
      </c>
      <c r="C1611" s="319">
        <f>SUM(C1609:C1610)</f>
        <v>0.40695686948515686</v>
      </c>
    </row>
    <row r="1612" spans="1:3" hidden="1" outlineLevel="1" x14ac:dyDescent="0.25">
      <c r="B1612" s="99" t="s">
        <v>1375</v>
      </c>
      <c r="C1612" s="319">
        <f>баланс!$B$1035</f>
        <v>13.116230000000087</v>
      </c>
    </row>
    <row r="1613" spans="1:3" x14ac:dyDescent="0.25">
      <c r="A1613" s="99" t="s">
        <v>875</v>
      </c>
      <c r="C1613" s="319">
        <f>SUM(C1612)</f>
        <v>13.116230000000087</v>
      </c>
    </row>
    <row r="1614" spans="1:3" hidden="1" outlineLevel="1" x14ac:dyDescent="0.25">
      <c r="B1614" s="99" t="s">
        <v>1375</v>
      </c>
      <c r="C1614" s="319">
        <f>баланс!$B$1036</f>
        <v>20.450620000000981</v>
      </c>
    </row>
    <row r="1615" spans="1:3" hidden="1" outlineLevel="1" x14ac:dyDescent="0.25">
      <c r="C1615" s="319">
        <f>баланс!$B$1037</f>
        <v>-0.21199999999998909</v>
      </c>
    </row>
    <row r="1616" spans="1:3" hidden="1" outlineLevel="1" x14ac:dyDescent="0.25">
      <c r="C1616" s="319">
        <f>баланс!$B$1038</f>
        <v>0.21479999999996835</v>
      </c>
    </row>
    <row r="1617" spans="1:3" hidden="1" outlineLevel="1" x14ac:dyDescent="0.25">
      <c r="C1617" s="319">
        <f>баланс!$B$1039</f>
        <v>-0.29755500000004531</v>
      </c>
    </row>
    <row r="1618" spans="1:3" hidden="1" outlineLevel="1" x14ac:dyDescent="0.25">
      <c r="C1618" s="319">
        <f>баланс!$B$1040</f>
        <v>-3.6000000000058208E-3</v>
      </c>
    </row>
    <row r="1619" spans="1:3" hidden="1" outlineLevel="1" x14ac:dyDescent="0.25">
      <c r="C1619" s="319">
        <f>баланс!$B$1041</f>
        <v>0.24918749999983447</v>
      </c>
    </row>
    <row r="1620" spans="1:3" hidden="1" outlineLevel="1" x14ac:dyDescent="0.25">
      <c r="C1620" s="319">
        <f>баланс!$B$1042</f>
        <v>0.17811199999982819</v>
      </c>
    </row>
    <row r="1621" spans="1:3" hidden="1" outlineLevel="1" x14ac:dyDescent="0.25">
      <c r="C1621" s="319">
        <f>баланс!$B$1043</f>
        <v>0.34679999999934807</v>
      </c>
    </row>
    <row r="1622" spans="1:3" hidden="1" outlineLevel="1" x14ac:dyDescent="0.25">
      <c r="C1622" s="319">
        <f>баланс!$B$1044</f>
        <v>0.13151999999990949</v>
      </c>
    </row>
    <row r="1623" spans="1:3" x14ac:dyDescent="0.25">
      <c r="A1623" s="99" t="s">
        <v>877</v>
      </c>
      <c r="C1623" s="319">
        <f>SUM(C1614:C1622)</f>
        <v>21.05788449999983</v>
      </c>
    </row>
    <row r="1624" spans="1:3" hidden="1" outlineLevel="1" x14ac:dyDescent="0.25">
      <c r="B1624" s="99" t="s">
        <v>1375</v>
      </c>
      <c r="C1624" s="319">
        <f>баланс!$B$1045</f>
        <v>-0.17439999999999145</v>
      </c>
    </row>
    <row r="1625" spans="1:3" hidden="1" outlineLevel="1" x14ac:dyDescent="0.25">
      <c r="C1625" s="319">
        <f>баланс!$B$1046</f>
        <v>-8.5100000000011278E-2</v>
      </c>
    </row>
    <row r="1626" spans="1:3" hidden="1" outlineLevel="1" x14ac:dyDescent="0.25">
      <c r="C1626" s="319">
        <f>баланс!$B$1047</f>
        <v>0.47616000000016356</v>
      </c>
    </row>
    <row r="1627" spans="1:3" hidden="1" outlineLevel="1" x14ac:dyDescent="0.25">
      <c r="C1627" s="319">
        <f>баланс!$B$1048</f>
        <v>8.6999999999989086E-2</v>
      </c>
    </row>
    <row r="1628" spans="1:3" hidden="1" outlineLevel="1" x14ac:dyDescent="0.25">
      <c r="C1628" s="319">
        <f>баланс!$B$1049</f>
        <v>6.5300000000036107E-2</v>
      </c>
    </row>
    <row r="1629" spans="1:3" hidden="1" outlineLevel="1" x14ac:dyDescent="0.25">
      <c r="C1629" s="319">
        <f>баланс!$B$1050</f>
        <v>-0.39757000000008702</v>
      </c>
    </row>
    <row r="1630" spans="1:3" hidden="1" outlineLevel="1" x14ac:dyDescent="0.25">
      <c r="C1630" s="319">
        <f>баланс!$B$1051</f>
        <v>-0.50521500000002106</v>
      </c>
    </row>
    <row r="1631" spans="1:3" hidden="1" outlineLevel="1" x14ac:dyDescent="0.25">
      <c r="C1631" s="319">
        <f>баланс!$B$1052</f>
        <v>-0.43754849999993439</v>
      </c>
    </row>
    <row r="1632" spans="1:3" hidden="1" outlineLevel="1" x14ac:dyDescent="0.25">
      <c r="C1632" s="319">
        <f>баланс!$B$1053</f>
        <v>0.19896249999999327</v>
      </c>
    </row>
    <row r="1633" spans="1:3" hidden="1" outlineLevel="1" x14ac:dyDescent="0.25">
      <c r="C1633" s="319">
        <f>баланс!$B$1054</f>
        <v>5.3897500000061882E-2</v>
      </c>
    </row>
    <row r="1634" spans="1:3" hidden="1" outlineLevel="1" x14ac:dyDescent="0.25">
      <c r="C1634" s="319">
        <f>баланс!$B$1055</f>
        <v>3.5203500000079657E-2</v>
      </c>
    </row>
    <row r="1635" spans="1:3" hidden="1" outlineLevel="1" x14ac:dyDescent="0.25">
      <c r="C1635" s="319">
        <f>баланс!$B$1056</f>
        <v>0.12608000000000175</v>
      </c>
    </row>
    <row r="1636" spans="1:3" hidden="1" outlineLevel="1" x14ac:dyDescent="0.25">
      <c r="C1636" s="319">
        <f>баланс!$B$1057</f>
        <v>-0.46271999999999025</v>
      </c>
    </row>
    <row r="1637" spans="1:3" hidden="1" outlineLevel="1" x14ac:dyDescent="0.25">
      <c r="C1637" s="319">
        <f>баланс!$B$1058</f>
        <v>-0.23100000000005139</v>
      </c>
    </row>
    <row r="1638" spans="1:3" hidden="1" outlineLevel="1" x14ac:dyDescent="0.25">
      <c r="C1638" s="319">
        <f>баланс!$B$1059</f>
        <v>-0.50565500000004704</v>
      </c>
    </row>
    <row r="1639" spans="1:3" hidden="1" outlineLevel="1" x14ac:dyDescent="0.25">
      <c r="C1639" s="319">
        <f>баланс!$B$1060</f>
        <v>1.8766350000000784</v>
      </c>
    </row>
    <row r="1640" spans="1:3" hidden="1" outlineLevel="1" x14ac:dyDescent="0.25">
      <c r="C1640" s="319">
        <f>баланс!$B$1061</f>
        <v>-0.28156000000001313</v>
      </c>
    </row>
    <row r="1641" spans="1:3" hidden="1" outlineLevel="1" x14ac:dyDescent="0.25">
      <c r="C1641" s="319">
        <f>баланс!$B$1062</f>
        <v>-0.3247199999999566</v>
      </c>
    </row>
    <row r="1642" spans="1:3" hidden="1" outlineLevel="1" x14ac:dyDescent="0.25">
      <c r="C1642" s="319">
        <f>баланс!$B$1063</f>
        <v>0.24713999999994485</v>
      </c>
    </row>
    <row r="1643" spans="1:3" hidden="1" outlineLevel="1" x14ac:dyDescent="0.25">
      <c r="C1643" s="319">
        <f>баланс!$B$1064</f>
        <v>0.3764810000000125</v>
      </c>
    </row>
    <row r="1644" spans="1:3" x14ac:dyDescent="0.25">
      <c r="A1644" s="99" t="s">
        <v>879</v>
      </c>
      <c r="C1644" s="319">
        <f>SUM(C1624:C1643)</f>
        <v>0.13737100000025748</v>
      </c>
    </row>
    <row r="1645" spans="1:3" hidden="1" outlineLevel="1" x14ac:dyDescent="0.25">
      <c r="B1645" s="99" t="s">
        <v>1375</v>
      </c>
      <c r="C1645" s="319">
        <f>баланс!$B$1065</f>
        <v>6.1875356415271199E-2</v>
      </c>
    </row>
    <row r="1646" spans="1:3" hidden="1" outlineLevel="1" x14ac:dyDescent="0.25">
      <c r="C1646" s="319">
        <f>баланс!$B$1066</f>
        <v>-0.41600000000005366</v>
      </c>
    </row>
    <row r="1647" spans="1:3" hidden="1" outlineLevel="1" x14ac:dyDescent="0.25">
      <c r="C1647" s="319">
        <f>баланс!$B$1067</f>
        <v>-0.10230000000001382</v>
      </c>
    </row>
    <row r="1648" spans="1:3" x14ac:dyDescent="0.25">
      <c r="A1648" s="99" t="s">
        <v>880</v>
      </c>
      <c r="C1648" s="319">
        <f>SUM(C1645:C1647)</f>
        <v>-0.45642464358479629</v>
      </c>
    </row>
    <row r="1649" spans="1:3" hidden="1" outlineLevel="1" x14ac:dyDescent="0.25">
      <c r="B1649" s="99" t="s">
        <v>1375</v>
      </c>
      <c r="C1649" s="319">
        <f>баланс!$B$1068</f>
        <v>0.11040000000002692</v>
      </c>
    </row>
    <row r="1650" spans="1:3" x14ac:dyDescent="0.25">
      <c r="A1650" s="99" t="s">
        <v>882</v>
      </c>
      <c r="C1650" s="319">
        <f>SUM(C1649)</f>
        <v>0.11040000000002692</v>
      </c>
    </row>
    <row r="1651" spans="1:3" hidden="1" outlineLevel="1" x14ac:dyDescent="0.25">
      <c r="B1651" s="99" t="s">
        <v>1375</v>
      </c>
      <c r="C1651" s="319">
        <f>баланс!$B$1069</f>
        <v>-3.693454999999858</v>
      </c>
    </row>
    <row r="1652" spans="1:3" x14ac:dyDescent="0.25">
      <c r="A1652" s="99" t="s">
        <v>883</v>
      </c>
      <c r="C1652" s="319">
        <f>SUM(C1651)</f>
        <v>-3.693454999999858</v>
      </c>
    </row>
    <row r="1653" spans="1:3" hidden="1" outlineLevel="1" x14ac:dyDescent="0.25">
      <c r="B1653" s="99" t="s">
        <v>1375</v>
      </c>
      <c r="C1653" s="319">
        <f>баланс!$B$1070</f>
        <v>-0.23464000000012675</v>
      </c>
    </row>
    <row r="1654" spans="1:3" x14ac:dyDescent="0.25">
      <c r="A1654" s="99" t="s">
        <v>885</v>
      </c>
      <c r="C1654" s="319">
        <f>SUM(C1653)</f>
        <v>-0.23464000000012675</v>
      </c>
    </row>
    <row r="1655" spans="1:3" hidden="1" outlineLevel="1" x14ac:dyDescent="0.25">
      <c r="B1655" s="99" t="s">
        <v>1375</v>
      </c>
      <c r="C1655" s="319">
        <f>баланс!$B$1071</f>
        <v>0.23546000000010281</v>
      </c>
    </row>
    <row r="1656" spans="1:3" x14ac:dyDescent="0.25">
      <c r="A1656" s="99" t="s">
        <v>886</v>
      </c>
      <c r="C1656" s="319">
        <f>SUM(C1655)</f>
        <v>0.23546000000010281</v>
      </c>
    </row>
    <row r="1657" spans="1:3" hidden="1" outlineLevel="1" x14ac:dyDescent="0.25">
      <c r="B1657" s="99" t="s">
        <v>1375</v>
      </c>
      <c r="C1657" s="319">
        <f>баланс!$B$1072</f>
        <v>-0.44833200000005036</v>
      </c>
    </row>
    <row r="1658" spans="1:3" x14ac:dyDescent="0.25">
      <c r="A1658" s="99" t="s">
        <v>887</v>
      </c>
      <c r="C1658" s="319">
        <f>SUM(C1657)</f>
        <v>-0.44833200000005036</v>
      </c>
    </row>
    <row r="1659" spans="1:3" hidden="1" outlineLevel="1" x14ac:dyDescent="0.25">
      <c r="B1659" s="99" t="s">
        <v>1375</v>
      </c>
      <c r="C1659" s="319">
        <f>баланс!$B$1073</f>
        <v>1.5855999999999995</v>
      </c>
    </row>
    <row r="1660" spans="1:3" hidden="1" outlineLevel="1" x14ac:dyDescent="0.25">
      <c r="C1660" s="319">
        <f>баланс!$B$1074</f>
        <v>1.4766200000000254</v>
      </c>
    </row>
    <row r="1661" spans="1:3" hidden="1" outlineLevel="1" x14ac:dyDescent="0.25">
      <c r="C1661" s="319">
        <f>баланс!$B$1075</f>
        <v>-0.52192000000002281</v>
      </c>
    </row>
    <row r="1662" spans="1:3" hidden="1" outlineLevel="1" x14ac:dyDescent="0.25">
      <c r="C1662" s="319">
        <f>баланс!$B$1076</f>
        <v>0.18308600000011666</v>
      </c>
    </row>
    <row r="1663" spans="1:3" x14ac:dyDescent="0.25">
      <c r="A1663" s="99" t="s">
        <v>888</v>
      </c>
      <c r="C1663" s="319">
        <f>SUM(C1659:C1662)</f>
        <v>2.7233860000001187</v>
      </c>
    </row>
    <row r="1664" spans="1:3" hidden="1" outlineLevel="1" x14ac:dyDescent="0.25">
      <c r="B1664" s="99" t="s">
        <v>1375</v>
      </c>
      <c r="C1664" s="319">
        <f>баланс!$B$1077</f>
        <v>-0.11180000000035761</v>
      </c>
    </row>
    <row r="1665" spans="1:3" hidden="1" outlineLevel="1" x14ac:dyDescent="0.25">
      <c r="C1665" s="319">
        <f>баланс!$B$1078</f>
        <v>-0.1322479000000385</v>
      </c>
    </row>
    <row r="1666" spans="1:3" hidden="1" outlineLevel="1" x14ac:dyDescent="0.25">
      <c r="C1666" s="319">
        <f>баланс!$B$1079</f>
        <v>0.36149999999997817</v>
      </c>
    </row>
    <row r="1667" spans="1:3" x14ac:dyDescent="0.25">
      <c r="A1667" s="99" t="s">
        <v>889</v>
      </c>
      <c r="C1667" s="319">
        <f>SUM(C1664:C1666)</f>
        <v>0.11745209999958206</v>
      </c>
    </row>
    <row r="1668" spans="1:3" hidden="1" outlineLevel="1" x14ac:dyDescent="0.25">
      <c r="B1668" s="99" t="s">
        <v>1375</v>
      </c>
      <c r="C1668" s="319">
        <f>баланс!$B$1080</f>
        <v>-2.0270599999993522</v>
      </c>
    </row>
    <row r="1669" spans="1:3" hidden="1" outlineLevel="1" x14ac:dyDescent="0.25">
      <c r="C1669" s="319">
        <f>баланс!$B$1081</f>
        <v>-6.4899999997578561E-3</v>
      </c>
    </row>
    <row r="1670" spans="1:3" hidden="1" outlineLevel="1" x14ac:dyDescent="0.25">
      <c r="C1670" s="319">
        <f>баланс!$B$1082</f>
        <v>-0.50306000000023232</v>
      </c>
    </row>
    <row r="1671" spans="1:3" hidden="1" outlineLevel="1" x14ac:dyDescent="0.25">
      <c r="C1671" s="319">
        <f>баланс!$B$1083</f>
        <v>0.34687200000007579</v>
      </c>
    </row>
    <row r="1672" spans="1:3" hidden="1" outlineLevel="1" x14ac:dyDescent="0.25">
      <c r="C1672" s="319">
        <f>баланс!$B$1084</f>
        <v>2.6162500000000364</v>
      </c>
    </row>
    <row r="1673" spans="1:3" x14ac:dyDescent="0.25">
      <c r="A1673" s="99" t="s">
        <v>890</v>
      </c>
      <c r="C1673" s="319">
        <f>SUM(C1668:C1672)</f>
        <v>0.42651200000076983</v>
      </c>
    </row>
    <row r="1674" spans="1:3" hidden="1" outlineLevel="1" x14ac:dyDescent="0.25">
      <c r="B1674" s="99" t="s">
        <v>1375</v>
      </c>
      <c r="C1674" s="319">
        <f>баланс!$B$1085</f>
        <v>0.16281000000071799</v>
      </c>
    </row>
    <row r="1675" spans="1:3" x14ac:dyDescent="0.25">
      <c r="A1675" s="99" t="s">
        <v>892</v>
      </c>
      <c r="C1675" s="319">
        <f>SUM(C1674)</f>
        <v>0.16281000000071799</v>
      </c>
    </row>
    <row r="1676" spans="1:3" hidden="1" outlineLevel="1" x14ac:dyDescent="0.25">
      <c r="B1676" s="99" t="s">
        <v>1375</v>
      </c>
      <c r="C1676" s="319">
        <f>баланс!$B$1086</f>
        <v>1.9091505617977305</v>
      </c>
    </row>
    <row r="1677" spans="1:3" x14ac:dyDescent="0.25">
      <c r="A1677" s="99" t="s">
        <v>894</v>
      </c>
      <c r="C1677" s="319">
        <f>SUM(C1676)</f>
        <v>1.9091505617977305</v>
      </c>
    </row>
    <row r="1678" spans="1:3" hidden="1" outlineLevel="1" x14ac:dyDescent="0.25">
      <c r="B1678" s="99" t="s">
        <v>1375</v>
      </c>
      <c r="C1678" s="319">
        <f>баланс!$B$1087</f>
        <v>67.320250000000101</v>
      </c>
    </row>
    <row r="1679" spans="1:3" x14ac:dyDescent="0.25">
      <c r="A1679" s="99" t="s">
        <v>895</v>
      </c>
      <c r="C1679" s="319">
        <f>SUM(C1678)</f>
        <v>67.320250000000101</v>
      </c>
    </row>
    <row r="1680" spans="1:3" hidden="1" outlineLevel="1" x14ac:dyDescent="0.25">
      <c r="B1680" s="99" t="s">
        <v>1375</v>
      </c>
      <c r="C1680" s="319">
        <f>баланс!$B$1088</f>
        <v>-4.2000000000015802E-2</v>
      </c>
    </row>
    <row r="1681" spans="1:3" x14ac:dyDescent="0.25">
      <c r="A1681" s="99" t="s">
        <v>897</v>
      </c>
      <c r="C1681" s="319">
        <f>SUM(C1680)</f>
        <v>-4.2000000000015802E-2</v>
      </c>
    </row>
    <row r="1682" spans="1:3" hidden="1" outlineLevel="1" x14ac:dyDescent="0.25">
      <c r="B1682" s="99" t="s">
        <v>1375</v>
      </c>
      <c r="C1682" s="319">
        <f>баланс!$B$1089</f>
        <v>0.29652700000002596</v>
      </c>
    </row>
    <row r="1683" spans="1:3" x14ac:dyDescent="0.25">
      <c r="A1683" s="99" t="s">
        <v>898</v>
      </c>
      <c r="C1683" s="319">
        <f>SUM(C1682)</f>
        <v>0.29652700000002596</v>
      </c>
    </row>
    <row r="1684" spans="1:3" hidden="1" outlineLevel="1" x14ac:dyDescent="0.25">
      <c r="B1684" s="99" t="s">
        <v>1375</v>
      </c>
      <c r="C1684" s="319">
        <f>баланс!$B$1090</f>
        <v>-0.69200000000006412</v>
      </c>
    </row>
    <row r="1685" spans="1:3" hidden="1" outlineLevel="1" x14ac:dyDescent="0.25">
      <c r="C1685" s="319">
        <f>баланс!$B$1091</f>
        <v>-0.42391649999990477</v>
      </c>
    </row>
    <row r="1686" spans="1:3" x14ac:dyDescent="0.25">
      <c r="A1686" s="99" t="s">
        <v>899</v>
      </c>
      <c r="C1686" s="319">
        <f>SUM(C1684:C1685)</f>
        <v>-1.1159164999999689</v>
      </c>
    </row>
    <row r="1687" spans="1:3" hidden="1" outlineLevel="1" x14ac:dyDescent="0.25">
      <c r="B1687" s="99" t="s">
        <v>1375</v>
      </c>
      <c r="C1687" s="319">
        <f>баланс!$B$1092</f>
        <v>1.8533333333266455E-2</v>
      </c>
    </row>
    <row r="1688" spans="1:3" x14ac:dyDescent="0.25">
      <c r="A1688" s="99" t="s">
        <v>901</v>
      </c>
      <c r="C1688" s="319">
        <f>SUM(C1687)</f>
        <v>1.8533333333266455E-2</v>
      </c>
    </row>
    <row r="1689" spans="1:3" hidden="1" outlineLevel="1" x14ac:dyDescent="0.25">
      <c r="B1689" s="99" t="s">
        <v>1375</v>
      </c>
      <c r="C1689" s="319">
        <f>баланс!$B$1093</f>
        <v>-0.78510000000005675</v>
      </c>
    </row>
    <row r="1690" spans="1:3" x14ac:dyDescent="0.25">
      <c r="A1690" s="99" t="s">
        <v>902</v>
      </c>
      <c r="C1690" s="319">
        <f>SUM(C1689)</f>
        <v>-0.78510000000005675</v>
      </c>
    </row>
    <row r="1691" spans="1:3" hidden="1" outlineLevel="1" x14ac:dyDescent="0.25">
      <c r="B1691" s="99" t="s">
        <v>1375</v>
      </c>
      <c r="C1691" s="319">
        <f>баланс!$B$1094</f>
        <v>0.44180000000000064</v>
      </c>
    </row>
    <row r="1692" spans="1:3" x14ac:dyDescent="0.25">
      <c r="A1692" s="99" t="s">
        <v>903</v>
      </c>
      <c r="C1692" s="319">
        <f>SUM(C1691)</f>
        <v>0.44180000000000064</v>
      </c>
    </row>
    <row r="1693" spans="1:3" hidden="1" outlineLevel="1" x14ac:dyDescent="0.25">
      <c r="B1693" s="99" t="s">
        <v>1375</v>
      </c>
      <c r="C1693" s="319">
        <f>баланс!$B$1095</f>
        <v>0.48749999999995453</v>
      </c>
    </row>
    <row r="1694" spans="1:3" x14ac:dyDescent="0.25">
      <c r="A1694" s="99" t="s">
        <v>904</v>
      </c>
      <c r="C1694" s="319">
        <f>SUM(C1693)</f>
        <v>0.48749999999995453</v>
      </c>
    </row>
    <row r="1695" spans="1:3" hidden="1" outlineLevel="1" x14ac:dyDescent="0.25">
      <c r="B1695" s="99" t="s">
        <v>1375</v>
      </c>
      <c r="C1695" s="319">
        <f>баланс!$B$1096</f>
        <v>-4.4859000000001856</v>
      </c>
    </row>
    <row r="1696" spans="1:3" x14ac:dyDescent="0.25">
      <c r="A1696" s="99" t="s">
        <v>905</v>
      </c>
      <c r="C1696" s="319">
        <f>SUM(C1695)</f>
        <v>-4.4859000000001856</v>
      </c>
    </row>
    <row r="1697" spans="1:3" hidden="1" outlineLevel="1" x14ac:dyDescent="0.25">
      <c r="B1697" s="99" t="s">
        <v>1375</v>
      </c>
      <c r="C1697" s="319">
        <f>баланс!$B$1097</f>
        <v>20.188039907978293</v>
      </c>
    </row>
    <row r="1698" spans="1:3" x14ac:dyDescent="0.25">
      <c r="A1698" s="99" t="s">
        <v>907</v>
      </c>
      <c r="C1698" s="319">
        <f>SUM(C1697)</f>
        <v>20.188039907978293</v>
      </c>
    </row>
    <row r="1699" spans="1:3" hidden="1" outlineLevel="1" x14ac:dyDescent="0.25">
      <c r="B1699" s="99" t="s">
        <v>1375</v>
      </c>
      <c r="C1699" s="319">
        <f>баланс!$B$1098</f>
        <v>6.8908955223832891E-2</v>
      </c>
    </row>
    <row r="1700" spans="1:3" x14ac:dyDescent="0.25">
      <c r="A1700" s="99" t="s">
        <v>909</v>
      </c>
      <c r="C1700" s="319">
        <f>SUM(C1699)</f>
        <v>6.8908955223832891E-2</v>
      </c>
    </row>
    <row r="1701" spans="1:3" hidden="1" outlineLevel="1" x14ac:dyDescent="0.25">
      <c r="B1701" s="99" t="s">
        <v>1375</v>
      </c>
      <c r="C1701" s="319">
        <f>баланс!$B$1099</f>
        <v>-1.6595755448294511</v>
      </c>
    </row>
    <row r="1702" spans="1:3" x14ac:dyDescent="0.25">
      <c r="A1702" s="99" t="s">
        <v>910</v>
      </c>
      <c r="C1702" s="319">
        <f>SUM(C1701)</f>
        <v>-1.6595755448294511</v>
      </c>
    </row>
    <row r="1703" spans="1:3" hidden="1" outlineLevel="1" x14ac:dyDescent="0.25">
      <c r="B1703" s="99" t="s">
        <v>1375</v>
      </c>
      <c r="C1703" s="319">
        <f>баланс!$B$1100</f>
        <v>-0.26089999999970814</v>
      </c>
    </row>
    <row r="1704" spans="1:3" x14ac:dyDescent="0.25">
      <c r="A1704" s="99" t="s">
        <v>912</v>
      </c>
      <c r="C1704" s="319">
        <f>SUM(C1703)</f>
        <v>-0.26089999999970814</v>
      </c>
    </row>
    <row r="1705" spans="1:3" hidden="1" outlineLevel="1" x14ac:dyDescent="0.25">
      <c r="B1705" s="99" t="s">
        <v>1375</v>
      </c>
      <c r="C1705" s="319">
        <f>баланс!$B$1101</f>
        <v>5.1307254353105236E-2</v>
      </c>
    </row>
    <row r="1706" spans="1:3" x14ac:dyDescent="0.25">
      <c r="A1706" s="99" t="s">
        <v>914</v>
      </c>
      <c r="C1706" s="319">
        <f>SUM(C1705)</f>
        <v>5.1307254353105236E-2</v>
      </c>
    </row>
    <row r="1707" spans="1:3" hidden="1" outlineLevel="1" x14ac:dyDescent="0.25">
      <c r="B1707" s="99" t="s">
        <v>1375</v>
      </c>
      <c r="C1707" s="319">
        <f>баланс!$B$1102</f>
        <v>0.26519999999982247</v>
      </c>
    </row>
    <row r="1708" spans="1:3" x14ac:dyDescent="0.25">
      <c r="A1708" s="99" t="s">
        <v>916</v>
      </c>
      <c r="C1708" s="319">
        <f>SUM(C1707)</f>
        <v>0.26519999999982247</v>
      </c>
    </row>
    <row r="1709" spans="1:3" hidden="1" outlineLevel="1" x14ac:dyDescent="0.25">
      <c r="B1709" s="99" t="s">
        <v>1375</v>
      </c>
      <c r="C1709" s="319">
        <f>баланс!$B$1103</f>
        <v>-0.67985000000203399</v>
      </c>
    </row>
    <row r="1710" spans="1:3" hidden="1" outlineLevel="1" x14ac:dyDescent="0.25">
      <c r="C1710" s="319">
        <f>баланс!$B$1104</f>
        <v>-0.21351049999975658</v>
      </c>
    </row>
    <row r="1711" spans="1:3" hidden="1" outlineLevel="1" x14ac:dyDescent="0.25">
      <c r="C1711" s="319">
        <f>баланс!$B$1105</f>
        <v>-0.16362499999922875</v>
      </c>
    </row>
    <row r="1712" spans="1:3" hidden="1" outlineLevel="1" x14ac:dyDescent="0.25">
      <c r="C1712" s="319">
        <f>баланс!$B$1106</f>
        <v>0.30518000000006396</v>
      </c>
    </row>
    <row r="1713" spans="1:3" x14ac:dyDescent="0.25">
      <c r="A1713" s="99" t="s">
        <v>917</v>
      </c>
      <c r="C1713" s="319">
        <f>SUM(C1709:C1712)</f>
        <v>-0.75180550000095536</v>
      </c>
    </row>
    <row r="1714" spans="1:3" hidden="1" outlineLevel="1" x14ac:dyDescent="0.25">
      <c r="B1714" s="99" t="s">
        <v>1375</v>
      </c>
      <c r="C1714" s="319">
        <f>баланс!$B$1107</f>
        <v>0.16230000000007294</v>
      </c>
    </row>
    <row r="1715" spans="1:3" hidden="1" outlineLevel="1" x14ac:dyDescent="0.25">
      <c r="C1715" s="319">
        <f>баланс!$B$1108</f>
        <v>-0.32630999999997812</v>
      </c>
    </row>
    <row r="1716" spans="1:3" hidden="1" outlineLevel="1" x14ac:dyDescent="0.25">
      <c r="C1716" s="319">
        <f>баланс!$B$1109</f>
        <v>-0.12235000000009677</v>
      </c>
    </row>
    <row r="1717" spans="1:3" x14ac:dyDescent="0.25">
      <c r="A1717" s="99" t="s">
        <v>919</v>
      </c>
      <c r="C1717" s="319">
        <f>SUM(C1714:C1716)</f>
        <v>-0.28636000000000195</v>
      </c>
    </row>
    <row r="1718" spans="1:3" hidden="1" outlineLevel="1" x14ac:dyDescent="0.25">
      <c r="B1718" s="99" t="s">
        <v>1375</v>
      </c>
      <c r="C1718" s="319">
        <f>баланс!$B$1110</f>
        <v>-7.0999999999230567E-3</v>
      </c>
    </row>
    <row r="1719" spans="1:3" x14ac:dyDescent="0.25">
      <c r="A1719" s="99" t="s">
        <v>921</v>
      </c>
      <c r="C1719" s="319">
        <f>SUM(C1718)</f>
        <v>-7.0999999999230567E-3</v>
      </c>
    </row>
    <row r="1720" spans="1:3" hidden="1" outlineLevel="1" x14ac:dyDescent="0.25">
      <c r="B1720" s="99" t="s">
        <v>1375</v>
      </c>
      <c r="C1720" s="319">
        <f>баланс!$B$1111</f>
        <v>-0.47350000000005821</v>
      </c>
    </row>
    <row r="1721" spans="1:3" x14ac:dyDescent="0.25">
      <c r="A1721" s="99" t="s">
        <v>922</v>
      </c>
      <c r="C1721" s="319">
        <f>SUM(C1720)</f>
        <v>-0.47350000000005821</v>
      </c>
    </row>
    <row r="1722" spans="1:3" hidden="1" outlineLevel="1" x14ac:dyDescent="0.25">
      <c r="B1722" s="99" t="s">
        <v>1375</v>
      </c>
      <c r="C1722" s="319">
        <f>баланс!$B$1112</f>
        <v>0.3124000000000251</v>
      </c>
    </row>
    <row r="1723" spans="1:3" x14ac:dyDescent="0.25">
      <c r="A1723" s="99" t="s">
        <v>924</v>
      </c>
      <c r="C1723" s="319">
        <f>SUM(C1722)</f>
        <v>0.3124000000000251</v>
      </c>
    </row>
    <row r="1724" spans="1:3" hidden="1" outlineLevel="1" x14ac:dyDescent="0.25">
      <c r="B1724" s="99" t="s">
        <v>1375</v>
      </c>
      <c r="C1724" s="319">
        <f>баланс!$B$1113</f>
        <v>-0.3626000000001568</v>
      </c>
    </row>
    <row r="1725" spans="1:3" x14ac:dyDescent="0.25">
      <c r="A1725" s="99" t="s">
        <v>926</v>
      </c>
      <c r="C1725" s="319">
        <f>SUM(C1724)</f>
        <v>-0.3626000000001568</v>
      </c>
    </row>
    <row r="1726" spans="1:3" hidden="1" outlineLevel="1" x14ac:dyDescent="0.25">
      <c r="B1726" s="99" t="s">
        <v>1375</v>
      </c>
      <c r="C1726" s="319">
        <f>баланс!$B$1114</f>
        <v>4.8232323232468843E-3</v>
      </c>
    </row>
    <row r="1727" spans="1:3" x14ac:dyDescent="0.25">
      <c r="A1727" s="99" t="s">
        <v>928</v>
      </c>
      <c r="C1727" s="319">
        <f>SUM(C1726)</f>
        <v>4.8232323232468843E-3</v>
      </c>
    </row>
    <row r="1728" spans="1:3" hidden="1" outlineLevel="1" x14ac:dyDescent="0.25">
      <c r="B1728" s="99" t="s">
        <v>1375</v>
      </c>
      <c r="C1728" s="319">
        <f>баланс!$B$1115</f>
        <v>-0.74471579929149812</v>
      </c>
    </row>
    <row r="1729" spans="1:3" x14ac:dyDescent="0.25">
      <c r="A1729" s="99" t="s">
        <v>929</v>
      </c>
      <c r="C1729" s="319">
        <f>SUM(C1728)</f>
        <v>-0.74471579929149812</v>
      </c>
    </row>
    <row r="1730" spans="1:3" hidden="1" outlineLevel="1" x14ac:dyDescent="0.25">
      <c r="B1730" s="99" t="s">
        <v>1375</v>
      </c>
      <c r="C1730" s="319">
        <f>баланс!$B$1116</f>
        <v>-0.1652000000000271</v>
      </c>
    </row>
    <row r="1731" spans="1:3" x14ac:dyDescent="0.25">
      <c r="A1731" s="99" t="s">
        <v>931</v>
      </c>
      <c r="C1731" s="319">
        <f>SUM(C1730)</f>
        <v>-0.1652000000000271</v>
      </c>
    </row>
    <row r="1732" spans="1:3" hidden="1" outlineLevel="1" x14ac:dyDescent="0.25">
      <c r="B1732" s="99" t="s">
        <v>1375</v>
      </c>
      <c r="C1732" s="319">
        <f>баланс!$B$1117</f>
        <v>0.18488456491454031</v>
      </c>
    </row>
    <row r="1733" spans="1:3" x14ac:dyDescent="0.25">
      <c r="A1733" s="99" t="s">
        <v>932</v>
      </c>
      <c r="C1733" s="319">
        <f>SUM(C1732)</f>
        <v>0.18488456491454031</v>
      </c>
    </row>
    <row r="1734" spans="1:3" hidden="1" outlineLevel="1" x14ac:dyDescent="0.25">
      <c r="B1734" s="99" t="s">
        <v>1375</v>
      </c>
      <c r="C1734" s="319">
        <f>баланс!$B$1118</f>
        <v>-0.25743500000021413</v>
      </c>
    </row>
    <row r="1735" spans="1:3" x14ac:dyDescent="0.25">
      <c r="A1735" s="99" t="s">
        <v>934</v>
      </c>
      <c r="C1735" s="319">
        <f>SUM(C1734)</f>
        <v>-0.25743500000021413</v>
      </c>
    </row>
    <row r="1736" spans="1:3" hidden="1" outlineLevel="1" x14ac:dyDescent="0.25">
      <c r="B1736" s="99" t="s">
        <v>1375</v>
      </c>
      <c r="C1736" s="319">
        <f>баланс!$B$1119</f>
        <v>0.60772000000031312</v>
      </c>
    </row>
    <row r="1737" spans="1:3" hidden="1" outlineLevel="1" x14ac:dyDescent="0.25">
      <c r="C1737" s="319">
        <f>баланс!$B$1120</f>
        <v>0.47880000000009204</v>
      </c>
    </row>
    <row r="1738" spans="1:3" hidden="1" outlineLevel="1" x14ac:dyDescent="0.25">
      <c r="C1738" s="319">
        <f>баланс!$B$1121</f>
        <v>-0.20294000000001233</v>
      </c>
    </row>
    <row r="1739" spans="1:3" hidden="1" outlineLevel="1" x14ac:dyDescent="0.25">
      <c r="C1739" s="319">
        <f>баланс!$B$1122</f>
        <v>0.23583999999993921</v>
      </c>
    </row>
    <row r="1740" spans="1:3" hidden="1" outlineLevel="1" x14ac:dyDescent="0.25">
      <c r="C1740" s="319">
        <f>баланс!$B$1123</f>
        <v>-5.338579999988724E-2</v>
      </c>
    </row>
    <row r="1741" spans="1:3" hidden="1" outlineLevel="1" x14ac:dyDescent="0.25">
      <c r="C1741" s="319">
        <f>баланс!$B$1124</f>
        <v>-0.53994000000000142</v>
      </c>
    </row>
    <row r="1742" spans="1:3" hidden="1" outlineLevel="1" x14ac:dyDescent="0.25">
      <c r="C1742" s="319">
        <f>баланс!$B$1125</f>
        <v>-4.070000000001528E-2</v>
      </c>
    </row>
    <row r="1743" spans="1:3" x14ac:dyDescent="0.25">
      <c r="A1743" s="99" t="s">
        <v>936</v>
      </c>
      <c r="C1743" s="319">
        <f>SUM(C1736:C1742)</f>
        <v>0.4853942000004281</v>
      </c>
    </row>
    <row r="1744" spans="1:3" hidden="1" outlineLevel="1" x14ac:dyDescent="0.25">
      <c r="B1744" s="99" t="s">
        <v>1375</v>
      </c>
      <c r="C1744" s="319">
        <f>баланс!$B$1126</f>
        <v>-2.9425373134328083</v>
      </c>
    </row>
    <row r="1745" spans="1:3" hidden="1" outlineLevel="1" x14ac:dyDescent="0.25">
      <c r="C1745" s="319">
        <f>баланс!$B$1127</f>
        <v>0.12449999999989814</v>
      </c>
    </row>
    <row r="1746" spans="1:3" x14ac:dyDescent="0.25">
      <c r="A1746" s="99" t="s">
        <v>938</v>
      </c>
      <c r="C1746" s="319">
        <f>SUM(C1744:C1745)</f>
        <v>-2.8180373134329102</v>
      </c>
    </row>
    <row r="1747" spans="1:3" hidden="1" outlineLevel="1" x14ac:dyDescent="0.25">
      <c r="B1747" s="99" t="s">
        <v>1375</v>
      </c>
      <c r="C1747" s="319">
        <f>баланс!$B$1128</f>
        <v>0.17950499999915337</v>
      </c>
    </row>
    <row r="1748" spans="1:3" x14ac:dyDescent="0.25">
      <c r="A1748" s="99" t="s">
        <v>939</v>
      </c>
      <c r="C1748" s="319">
        <f>SUM(C1747)</f>
        <v>0.17950499999915337</v>
      </c>
    </row>
    <row r="1749" spans="1:3" hidden="1" outlineLevel="1" x14ac:dyDescent="0.25">
      <c r="B1749" s="99" t="s">
        <v>1375</v>
      </c>
      <c r="C1749" s="319">
        <f>баланс!$B$1129</f>
        <v>1.0937563218390096</v>
      </c>
    </row>
    <row r="1750" spans="1:3" x14ac:dyDescent="0.25">
      <c r="A1750" s="99" t="s">
        <v>941</v>
      </c>
      <c r="C1750" s="319">
        <f>SUM(C1749)</f>
        <v>1.0937563218390096</v>
      </c>
    </row>
    <row r="1751" spans="1:3" hidden="1" outlineLevel="1" x14ac:dyDescent="0.25">
      <c r="B1751" s="99" t="s">
        <v>1375</v>
      </c>
      <c r="C1751" s="319">
        <f>баланс!$B$1130</f>
        <v>-0.23599999999999</v>
      </c>
    </row>
    <row r="1752" spans="1:3" x14ac:dyDescent="0.25">
      <c r="A1752" s="99" t="s">
        <v>942</v>
      </c>
      <c r="C1752" s="319">
        <f>SUM(C1751)</f>
        <v>-0.23599999999999</v>
      </c>
    </row>
    <row r="1753" spans="1:3" hidden="1" outlineLevel="1" x14ac:dyDescent="0.25">
      <c r="B1753" s="99" t="s">
        <v>1375</v>
      </c>
      <c r="C1753" s="319">
        <f>баланс!$B$1131</f>
        <v>-0.41649999999981446</v>
      </c>
    </row>
    <row r="1754" spans="1:3" x14ac:dyDescent="0.25">
      <c r="A1754" s="99" t="s">
        <v>943</v>
      </c>
      <c r="C1754" s="319">
        <f>SUM(C1753)</f>
        <v>-0.41649999999981446</v>
      </c>
    </row>
    <row r="1755" spans="1:3" hidden="1" outlineLevel="1" x14ac:dyDescent="0.25">
      <c r="B1755" s="99" t="s">
        <v>1375</v>
      </c>
      <c r="C1755" s="319">
        <f>баланс!$B$1132</f>
        <v>-0.27392750084356976</v>
      </c>
    </row>
    <row r="1756" spans="1:3" hidden="1" outlineLevel="1" x14ac:dyDescent="0.25">
      <c r="C1756" s="319">
        <f>баланс!$B$1133</f>
        <v>-9.2000000000098225E-2</v>
      </c>
    </row>
    <row r="1757" spans="1:3" x14ac:dyDescent="0.25">
      <c r="A1757" s="99" t="s">
        <v>944</v>
      </c>
      <c r="C1757" s="319">
        <f>SUM(C1755:C1756)</f>
        <v>-0.36592750084366799</v>
      </c>
    </row>
    <row r="1758" spans="1:3" hidden="1" outlineLevel="1" x14ac:dyDescent="0.25">
      <c r="B1758" s="99" t="s">
        <v>1375</v>
      </c>
      <c r="C1758" s="319">
        <f>баланс!$B$1134</f>
        <v>-0.44989999999924635</v>
      </c>
    </row>
    <row r="1759" spans="1:3" x14ac:dyDescent="0.25">
      <c r="A1759" s="99" t="s">
        <v>946</v>
      </c>
      <c r="C1759" s="319">
        <f>SUM(C1758)</f>
        <v>-0.44989999999924635</v>
      </c>
    </row>
    <row r="1760" spans="1:3" hidden="1" outlineLevel="1" x14ac:dyDescent="0.25">
      <c r="B1760" s="99" t="s">
        <v>1375</v>
      </c>
      <c r="C1760" s="319">
        <f>баланс!$B$1135</f>
        <v>-0.3422400000001744</v>
      </c>
    </row>
    <row r="1761" spans="1:3" x14ac:dyDescent="0.25">
      <c r="A1761" s="99" t="s">
        <v>948</v>
      </c>
      <c r="C1761" s="319">
        <f>SUM(C1760)</f>
        <v>-0.3422400000001744</v>
      </c>
    </row>
    <row r="1762" spans="1:3" hidden="1" outlineLevel="1" x14ac:dyDescent="0.25">
      <c r="B1762" s="99" t="s">
        <v>1375</v>
      </c>
      <c r="C1762" s="319">
        <f>баланс!$B$1136</f>
        <v>-0.16285999999990963</v>
      </c>
    </row>
    <row r="1763" spans="1:3" hidden="1" outlineLevel="1" x14ac:dyDescent="0.25">
      <c r="C1763" s="319">
        <f>баланс!$B$1137</f>
        <v>0.20094999999992069</v>
      </c>
    </row>
    <row r="1764" spans="1:3" hidden="1" outlineLevel="1" x14ac:dyDescent="0.25">
      <c r="C1764" s="319">
        <f>баланс!$B$1138</f>
        <v>0.16699999999991633</v>
      </c>
    </row>
    <row r="1765" spans="1:3" hidden="1" outlineLevel="1" x14ac:dyDescent="0.25">
      <c r="C1765" s="319">
        <f>баланс!$B$1139</f>
        <v>-0.14270000000010441</v>
      </c>
    </row>
    <row r="1766" spans="1:3" hidden="1" outlineLevel="1" x14ac:dyDescent="0.25">
      <c r="C1766" s="319">
        <f>баланс!$B$1140</f>
        <v>-0.26933999999982916</v>
      </c>
    </row>
    <row r="1767" spans="1:3" x14ac:dyDescent="0.25">
      <c r="A1767" s="99" t="s">
        <v>949</v>
      </c>
      <c r="C1767" s="319">
        <f>SUM(C1762:C1766)</f>
        <v>-0.20695000000000618</v>
      </c>
    </row>
    <row r="1768" spans="1:3" hidden="1" outlineLevel="1" x14ac:dyDescent="0.25">
      <c r="B1768" s="99" t="s">
        <v>1375</v>
      </c>
      <c r="C1768" s="319">
        <f>баланс!$B$1141</f>
        <v>5.0410000000056243E-2</v>
      </c>
    </row>
    <row r="1769" spans="1:3" x14ac:dyDescent="0.25">
      <c r="A1769" s="99" t="s">
        <v>950</v>
      </c>
      <c r="C1769" s="319">
        <f>SUM(C1768)</f>
        <v>5.0410000000056243E-2</v>
      </c>
    </row>
    <row r="1770" spans="1:3" hidden="1" outlineLevel="1" x14ac:dyDescent="0.25">
      <c r="B1770" s="99" t="s">
        <v>1375</v>
      </c>
      <c r="C1770" s="319">
        <f>баланс!$B$1142</f>
        <v>-0.95118999999908738</v>
      </c>
    </row>
    <row r="1771" spans="1:3" hidden="1" outlineLevel="1" x14ac:dyDescent="0.25">
      <c r="C1771" s="319">
        <f>баланс!$B$1143</f>
        <v>0.37380000000007385</v>
      </c>
    </row>
    <row r="1772" spans="1:3" x14ac:dyDescent="0.25">
      <c r="A1772" s="99" t="s">
        <v>951</v>
      </c>
      <c r="C1772" s="319">
        <f>SUM(C1770:C1771)</f>
        <v>-0.57738999999901353</v>
      </c>
    </row>
    <row r="1773" spans="1:3" hidden="1" outlineLevel="1" x14ac:dyDescent="0.25">
      <c r="B1773" s="99" t="s">
        <v>1375</v>
      </c>
      <c r="C1773" s="319">
        <f>баланс!$B$1144</f>
        <v>-2.0679159301458299</v>
      </c>
    </row>
    <row r="1774" spans="1:3" x14ac:dyDescent="0.25">
      <c r="A1774" s="99" t="s">
        <v>953</v>
      </c>
      <c r="C1774" s="319">
        <f>SUM(C1773)</f>
        <v>-2.0679159301458299</v>
      </c>
    </row>
    <row r="1775" spans="1:3" hidden="1" outlineLevel="1" x14ac:dyDescent="0.25">
      <c r="B1775" s="99" t="s">
        <v>1375</v>
      </c>
      <c r="C1775" s="319">
        <f>баланс!$B$1145</f>
        <v>-0.41951299999993807</v>
      </c>
    </row>
    <row r="1776" spans="1:3" hidden="1" outlineLevel="1" x14ac:dyDescent="0.25">
      <c r="C1776" s="319">
        <f>баланс!$B$1146</f>
        <v>-0.63460150000037174</v>
      </c>
    </row>
    <row r="1777" spans="1:3" x14ac:dyDescent="0.25">
      <c r="A1777" s="99" t="s">
        <v>955</v>
      </c>
      <c r="C1777" s="319">
        <f>SUM(C1775:C1776)</f>
        <v>-1.0541145000003098</v>
      </c>
    </row>
    <row r="1778" spans="1:3" hidden="1" outlineLevel="1" x14ac:dyDescent="0.25">
      <c r="B1778" s="99" t="s">
        <v>1375</v>
      </c>
      <c r="C1778" s="319">
        <f>баланс!$B$1147</f>
        <v>-3.2160000000000082</v>
      </c>
    </row>
    <row r="1779" spans="1:3" x14ac:dyDescent="0.25">
      <c r="A1779" s="99" t="s">
        <v>956</v>
      </c>
      <c r="C1779" s="319">
        <f>SUM(C1778)</f>
        <v>-3.2160000000000082</v>
      </c>
    </row>
    <row r="1780" spans="1:3" hidden="1" outlineLevel="1" x14ac:dyDescent="0.25">
      <c r="B1780" s="99" t="s">
        <v>1375</v>
      </c>
      <c r="C1780" s="319">
        <f>баланс!$B$1148</f>
        <v>-0.10130000000003747</v>
      </c>
    </row>
    <row r="1781" spans="1:3" x14ac:dyDescent="0.25">
      <c r="A1781" s="99" t="s">
        <v>958</v>
      </c>
      <c r="C1781" s="319">
        <f>SUM(C1780)</f>
        <v>-0.10130000000003747</v>
      </c>
    </row>
    <row r="1782" spans="1:3" hidden="1" outlineLevel="1" x14ac:dyDescent="0.25">
      <c r="B1782" s="99" t="s">
        <v>1375</v>
      </c>
      <c r="C1782" s="319">
        <f>баланс!$B$1149</f>
        <v>8.5999999992054654E-3</v>
      </c>
    </row>
    <row r="1783" spans="1:3" x14ac:dyDescent="0.25">
      <c r="A1783" s="99" t="s">
        <v>959</v>
      </c>
      <c r="C1783" s="319">
        <f>SUM(C1782)</f>
        <v>8.5999999992054654E-3</v>
      </c>
    </row>
    <row r="1784" spans="1:3" hidden="1" outlineLevel="1" x14ac:dyDescent="0.25">
      <c r="B1784" s="99" t="s">
        <v>1375</v>
      </c>
      <c r="C1784" s="319">
        <f>баланс!$B$1150</f>
        <v>35.121483693857414</v>
      </c>
    </row>
    <row r="1785" spans="1:3" x14ac:dyDescent="0.25">
      <c r="A1785" s="99" t="s">
        <v>960</v>
      </c>
      <c r="C1785" s="319">
        <f>SUM(C1784)</f>
        <v>35.121483693857414</v>
      </c>
    </row>
    <row r="1786" spans="1:3" hidden="1" outlineLevel="1" x14ac:dyDescent="0.25">
      <c r="B1786" s="99" t="s">
        <v>1375</v>
      </c>
      <c r="C1786" s="319">
        <f>баланс!$B$1151</f>
        <v>-0.20511999999985164</v>
      </c>
    </row>
    <row r="1787" spans="1:3" hidden="1" outlineLevel="1" x14ac:dyDescent="0.25">
      <c r="C1787" s="319">
        <f>баланс!$B$1152</f>
        <v>0.38508500000000367</v>
      </c>
    </row>
    <row r="1788" spans="1:3" x14ac:dyDescent="0.25">
      <c r="A1788" s="99" t="s">
        <v>962</v>
      </c>
      <c r="C1788" s="319">
        <f>SUM(C1786:C1787)</f>
        <v>0.17996500000015203</v>
      </c>
    </row>
    <row r="1789" spans="1:3" hidden="1" outlineLevel="1" x14ac:dyDescent="0.25">
      <c r="B1789" s="99" t="s">
        <v>1375</v>
      </c>
      <c r="C1789" s="319">
        <f>баланс!$B$1153</f>
        <v>-4.714000000001306E-2</v>
      </c>
    </row>
    <row r="1790" spans="1:3" hidden="1" outlineLevel="1" x14ac:dyDescent="0.25">
      <c r="C1790" s="319">
        <f>баланс!$B$1154</f>
        <v>-0.36907499999995252</v>
      </c>
    </row>
    <row r="1791" spans="1:3" hidden="1" outlineLevel="1" x14ac:dyDescent="0.25">
      <c r="C1791" s="319">
        <f>баланс!$B$1155</f>
        <v>-0.15345000000002074</v>
      </c>
    </row>
    <row r="1792" spans="1:3" x14ac:dyDescent="0.25">
      <c r="A1792" s="99" t="s">
        <v>964</v>
      </c>
      <c r="C1792" s="319">
        <f>SUM(C1789:C1791)</f>
        <v>-0.56966499999998632</v>
      </c>
    </row>
    <row r="1793" spans="1:3" hidden="1" outlineLevel="1" x14ac:dyDescent="0.25">
      <c r="B1793" s="99" t="s">
        <v>1375</v>
      </c>
      <c r="C1793" s="319">
        <f>баланс!$B$1156</f>
        <v>0.49302000000011503</v>
      </c>
    </row>
    <row r="1794" spans="1:3" x14ac:dyDescent="0.25">
      <c r="A1794" s="99" t="s">
        <v>966</v>
      </c>
      <c r="C1794" s="319">
        <f>SUM(C1793)</f>
        <v>0.49302000000011503</v>
      </c>
    </row>
    <row r="1795" spans="1:3" hidden="1" outlineLevel="1" x14ac:dyDescent="0.25">
      <c r="B1795" s="99" t="s">
        <v>1375</v>
      </c>
      <c r="C1795" s="319">
        <f>баланс!$B$1157</f>
        <v>-3.2662500000014916E-2</v>
      </c>
    </row>
    <row r="1796" spans="1:3" hidden="1" outlineLevel="1" x14ac:dyDescent="0.25">
      <c r="C1796" s="319">
        <f>баланс!$B$1158</f>
        <v>0.20067499999993288</v>
      </c>
    </row>
    <row r="1797" spans="1:3" hidden="1" outlineLevel="1" x14ac:dyDescent="0.25">
      <c r="C1797" s="319">
        <f>баланс!$B$1159</f>
        <v>-0.4515800000000354</v>
      </c>
    </row>
    <row r="1798" spans="1:3" x14ac:dyDescent="0.25">
      <c r="A1798" s="99" t="s">
        <v>968</v>
      </c>
      <c r="C1798" s="319">
        <f>SUM(C1795:C1797)</f>
        <v>-0.28356750000011743</v>
      </c>
    </row>
    <row r="1799" spans="1:3" hidden="1" outlineLevel="1" x14ac:dyDescent="0.25">
      <c r="B1799" s="99" t="s">
        <v>1375</v>
      </c>
      <c r="C1799" s="319">
        <f>баланс!$B$1160</f>
        <v>4.8166203737781643</v>
      </c>
    </row>
    <row r="1800" spans="1:3" hidden="1" outlineLevel="1" x14ac:dyDescent="0.25">
      <c r="C1800" s="319">
        <f>баланс!$B$1161</f>
        <v>-0.56539999999995416</v>
      </c>
    </row>
    <row r="1801" spans="1:3" hidden="1" outlineLevel="1" x14ac:dyDescent="0.25">
      <c r="C1801" s="319">
        <f>баланс!$B$1162</f>
        <v>-0.15136600000028011</v>
      </c>
    </row>
    <row r="1802" spans="1:3" hidden="1" outlineLevel="1" x14ac:dyDescent="0.25">
      <c r="C1802" s="319">
        <f>баланс!$B$1163</f>
        <v>-0.13598000000024513</v>
      </c>
    </row>
    <row r="1803" spans="1:3" hidden="1" outlineLevel="1" x14ac:dyDescent="0.25">
      <c r="C1803" s="319">
        <f>баланс!$B$1164</f>
        <v>0.29151999999999134</v>
      </c>
    </row>
    <row r="1804" spans="1:3" hidden="1" outlineLevel="1" x14ac:dyDescent="0.25">
      <c r="C1804" s="319">
        <f>баланс!$B$1165</f>
        <v>-1.0061559999994643</v>
      </c>
    </row>
    <row r="1805" spans="1:3" x14ac:dyDescent="0.25">
      <c r="A1805" s="99" t="s">
        <v>969</v>
      </c>
      <c r="C1805" s="319">
        <f>SUM(C1799:C1804)</f>
        <v>3.249238373778212</v>
      </c>
    </row>
    <row r="1806" spans="1:3" hidden="1" outlineLevel="1" x14ac:dyDescent="0.25">
      <c r="B1806" s="99" t="s">
        <v>1375</v>
      </c>
      <c r="C1806" s="319">
        <f>баланс!$B$1166</f>
        <v>-0.20337927565391567</v>
      </c>
    </row>
    <row r="1807" spans="1:3" x14ac:dyDescent="0.25">
      <c r="A1807" s="99" t="s">
        <v>971</v>
      </c>
      <c r="C1807" s="319">
        <f>SUM(C1806)</f>
        <v>-0.20337927565391567</v>
      </c>
    </row>
    <row r="1808" spans="1:3" hidden="1" outlineLevel="1" x14ac:dyDescent="0.25">
      <c r="B1808" s="99" t="s">
        <v>1375</v>
      </c>
      <c r="C1808" s="319">
        <f>баланс!$B$1167</f>
        <v>0.50507999999990716</v>
      </c>
    </row>
    <row r="1809" spans="1:3" x14ac:dyDescent="0.25">
      <c r="A1809" s="99" t="s">
        <v>972</v>
      </c>
      <c r="C1809" s="319">
        <f>SUM(C1808)</f>
        <v>0.50507999999990716</v>
      </c>
    </row>
    <row r="1810" spans="1:3" hidden="1" outlineLevel="1" x14ac:dyDescent="0.25">
      <c r="B1810" s="99" t="s">
        <v>1375</v>
      </c>
      <c r="C1810" s="319">
        <f>баланс!$B$1168</f>
        <v>4.7175131360084208</v>
      </c>
    </row>
    <row r="1811" spans="1:3" hidden="1" outlineLevel="1" x14ac:dyDescent="0.25">
      <c r="C1811" s="319">
        <f>баланс!$B$1169</f>
        <v>-0.31000000000000227</v>
      </c>
    </row>
    <row r="1812" spans="1:3" hidden="1" outlineLevel="1" x14ac:dyDescent="0.25">
      <c r="C1812" s="319">
        <f>баланс!$B$1170</f>
        <v>-0.35303000000004658</v>
      </c>
    </row>
    <row r="1813" spans="1:3" x14ac:dyDescent="0.25">
      <c r="A1813" s="99" t="s">
        <v>974</v>
      </c>
      <c r="C1813" s="319">
        <f>SUM(C1810:C1812)</f>
        <v>4.054483136008372</v>
      </c>
    </row>
    <row r="1814" spans="1:3" hidden="1" outlineLevel="1" x14ac:dyDescent="0.25">
      <c r="B1814" s="99" t="s">
        <v>1375</v>
      </c>
      <c r="C1814" s="319">
        <f>баланс!$B$1171</f>
        <v>0.34648799999990842</v>
      </c>
    </row>
    <row r="1815" spans="1:3" x14ac:dyDescent="0.25">
      <c r="A1815" s="99" t="s">
        <v>976</v>
      </c>
      <c r="C1815" s="319">
        <f>SUM(C1814)</f>
        <v>0.34648799999990842</v>
      </c>
    </row>
    <row r="1816" spans="1:3" hidden="1" outlineLevel="1" x14ac:dyDescent="0.25">
      <c r="B1816" s="99" t="s">
        <v>1375</v>
      </c>
      <c r="C1816" s="319">
        <f>баланс!$B$1172</f>
        <v>-0.66999999999995907</v>
      </c>
    </row>
    <row r="1817" spans="1:3" x14ac:dyDescent="0.25">
      <c r="A1817" s="99" t="s">
        <v>977</v>
      </c>
      <c r="C1817" s="319">
        <f>SUM(C1816)</f>
        <v>-0.66999999999995907</v>
      </c>
    </row>
    <row r="1818" spans="1:3" hidden="1" outlineLevel="1" x14ac:dyDescent="0.25">
      <c r="B1818" s="99" t="s">
        <v>1375</v>
      </c>
      <c r="C1818" s="319">
        <f>баланс!$B$1173</f>
        <v>-0.21549999999979264</v>
      </c>
    </row>
    <row r="1819" spans="1:3" x14ac:dyDescent="0.25">
      <c r="A1819" s="99" t="s">
        <v>978</v>
      </c>
      <c r="C1819" s="319">
        <f>SUM(C1818)</f>
        <v>-0.21549999999979264</v>
      </c>
    </row>
    <row r="1820" spans="1:3" hidden="1" outlineLevel="1" x14ac:dyDescent="0.25">
      <c r="B1820" s="99" t="s">
        <v>1375</v>
      </c>
      <c r="C1820" s="319">
        <f>баланс!$B$1174</f>
        <v>-1.5171624753380684</v>
      </c>
    </row>
    <row r="1821" spans="1:3" hidden="1" outlineLevel="1" x14ac:dyDescent="0.25">
      <c r="C1821" s="319">
        <f>баланс!$B$1175</f>
        <v>-4.5133500000019922E-2</v>
      </c>
    </row>
    <row r="1822" spans="1:3" hidden="1" outlineLevel="1" x14ac:dyDescent="0.25">
      <c r="C1822" s="319">
        <f>баланс!$B$1176</f>
        <v>0.41997550000002093</v>
      </c>
    </row>
    <row r="1823" spans="1:3" x14ac:dyDescent="0.25">
      <c r="A1823" s="99" t="s">
        <v>980</v>
      </c>
      <c r="C1823" s="319">
        <f>SUM(C1820:C1822)</f>
        <v>-1.1423204753380674</v>
      </c>
    </row>
    <row r="1824" spans="1:3" hidden="1" outlineLevel="1" x14ac:dyDescent="0.25">
      <c r="B1824" s="99" t="s">
        <v>1375</v>
      </c>
      <c r="C1824" s="319">
        <f>баланс!$B$1177</f>
        <v>3.525669999999991</v>
      </c>
    </row>
    <row r="1825" spans="1:3" x14ac:dyDescent="0.25">
      <c r="A1825" s="99" t="s">
        <v>982</v>
      </c>
      <c r="C1825" s="319">
        <f>SUM(C1824)</f>
        <v>3.525669999999991</v>
      </c>
    </row>
    <row r="1826" spans="1:3" hidden="1" outlineLevel="1" x14ac:dyDescent="0.25">
      <c r="B1826" s="99" t="s">
        <v>1375</v>
      </c>
      <c r="C1826" s="319">
        <f>баланс!$B$1178</f>
        <v>0.10049999999989723</v>
      </c>
    </row>
    <row r="1827" spans="1:3" x14ac:dyDescent="0.25">
      <c r="A1827" s="99" t="s">
        <v>983</v>
      </c>
      <c r="C1827" s="319">
        <f>SUM(C1826)</f>
        <v>0.10049999999989723</v>
      </c>
    </row>
    <row r="1828" spans="1:3" hidden="1" outlineLevel="1" x14ac:dyDescent="0.25">
      <c r="B1828" s="99" t="s">
        <v>1375</v>
      </c>
      <c r="C1828" s="319">
        <f>баланс!$B$1179</f>
        <v>-0.24264460000017607</v>
      </c>
    </row>
    <row r="1829" spans="1:3" x14ac:dyDescent="0.25">
      <c r="A1829" s="99" t="s">
        <v>984</v>
      </c>
      <c r="C1829" s="319">
        <f>SUM(C1828)</f>
        <v>-0.24264460000017607</v>
      </c>
    </row>
    <row r="1830" spans="1:3" hidden="1" outlineLevel="1" x14ac:dyDescent="0.25">
      <c r="B1830" s="99" t="s">
        <v>1375</v>
      </c>
      <c r="C1830" s="319">
        <f>баланс!$B$1180</f>
        <v>3.1810574999999517</v>
      </c>
    </row>
    <row r="1831" spans="1:3" hidden="1" outlineLevel="1" x14ac:dyDescent="0.25">
      <c r="C1831" s="319">
        <f>баланс!$B$1181</f>
        <v>-0.59580400000004374</v>
      </c>
    </row>
    <row r="1832" spans="1:3" x14ac:dyDescent="0.25">
      <c r="A1832" s="99" t="s">
        <v>1349</v>
      </c>
      <c r="C1832" s="319">
        <f>SUM(C1830:C1831)</f>
        <v>2.5852534999999079</v>
      </c>
    </row>
    <row r="1833" spans="1:3" hidden="1" outlineLevel="1" x14ac:dyDescent="0.25">
      <c r="B1833" s="99" t="s">
        <v>1375</v>
      </c>
      <c r="C1833" s="319">
        <f>баланс!$B$1182</f>
        <v>2.9230177121770566</v>
      </c>
    </row>
    <row r="1834" spans="1:3" x14ac:dyDescent="0.25">
      <c r="A1834" s="99" t="s">
        <v>985</v>
      </c>
      <c r="C1834" s="319">
        <f>SUM(C1833)</f>
        <v>2.9230177121770566</v>
      </c>
    </row>
    <row r="1835" spans="1:3" hidden="1" outlineLevel="1" x14ac:dyDescent="0.25">
      <c r="B1835" s="99" t="s">
        <v>1375</v>
      </c>
      <c r="C1835" s="319">
        <f>баланс!$B$1183</f>
        <v>-0.29903999999987718</v>
      </c>
    </row>
    <row r="1836" spans="1:3" x14ac:dyDescent="0.25">
      <c r="A1836" s="99" t="s">
        <v>986</v>
      </c>
      <c r="C1836" s="319">
        <f>SUM(C1835)</f>
        <v>-0.29903999999987718</v>
      </c>
    </row>
    <row r="1837" spans="1:3" hidden="1" outlineLevel="1" x14ac:dyDescent="0.25">
      <c r="B1837" s="99" t="s">
        <v>1375</v>
      </c>
      <c r="C1837" s="319">
        <f>баланс!$B$1184</f>
        <v>-0.55003000000004931</v>
      </c>
    </row>
    <row r="1838" spans="1:3" x14ac:dyDescent="0.25">
      <c r="A1838" s="99" t="s">
        <v>1353</v>
      </c>
      <c r="C1838" s="319">
        <f>SUM(C1837)</f>
        <v>-0.55003000000004931</v>
      </c>
    </row>
    <row r="1839" spans="1:3" hidden="1" outlineLevel="1" x14ac:dyDescent="0.25">
      <c r="B1839" s="99" t="s">
        <v>1375</v>
      </c>
      <c r="C1839" s="319">
        <f>баланс!$B$1185</f>
        <v>0.12748800000008487</v>
      </c>
    </row>
    <row r="1840" spans="1:3" hidden="1" outlineLevel="1" x14ac:dyDescent="0.25">
      <c r="C1840" s="319">
        <f>баланс!$B$1186</f>
        <v>0.40160000000014406</v>
      </c>
    </row>
    <row r="1841" spans="1:3" hidden="1" outlineLevel="1" x14ac:dyDescent="0.25">
      <c r="C1841" s="319">
        <f>баланс!$B$1187</f>
        <v>0.28350399999999354</v>
      </c>
    </row>
    <row r="1842" spans="1:3" x14ac:dyDescent="0.25">
      <c r="A1842" s="99" t="s">
        <v>987</v>
      </c>
      <c r="C1842" s="319">
        <f>SUM(C1839:C1841)</f>
        <v>0.81259200000022247</v>
      </c>
    </row>
    <row r="1843" spans="1:3" hidden="1" outlineLevel="1" x14ac:dyDescent="0.25">
      <c r="B1843" s="99" t="s">
        <v>1375</v>
      </c>
      <c r="C1843" s="319">
        <f>баланс!$B$1188</f>
        <v>0.11195999999983997</v>
      </c>
    </row>
    <row r="1844" spans="1:3" x14ac:dyDescent="0.25">
      <c r="A1844" s="99" t="s">
        <v>988</v>
      </c>
      <c r="C1844" s="319">
        <f>SUM(C1843)</f>
        <v>0.11195999999983997</v>
      </c>
    </row>
    <row r="1845" spans="1:3" hidden="1" outlineLevel="1" x14ac:dyDescent="0.25">
      <c r="B1845" s="99" t="s">
        <v>1375</v>
      </c>
      <c r="C1845" s="319">
        <f>баланс!$B$1189</f>
        <v>0.32893315796066247</v>
      </c>
    </row>
    <row r="1846" spans="1:3" x14ac:dyDescent="0.25">
      <c r="A1846" s="99" t="s">
        <v>990</v>
      </c>
      <c r="C1846" s="319">
        <f>SUM(C1845)</f>
        <v>0.32893315796066247</v>
      </c>
    </row>
    <row r="1847" spans="1:3" hidden="1" outlineLevel="1" x14ac:dyDescent="0.25">
      <c r="B1847" s="99" t="s">
        <v>1375</v>
      </c>
      <c r="C1847" s="319">
        <f>баланс!$B$1190</f>
        <v>-8.0960000000004584E-2</v>
      </c>
    </row>
    <row r="1848" spans="1:3" x14ac:dyDescent="0.25">
      <c r="A1848" s="99" t="s">
        <v>992</v>
      </c>
      <c r="C1848" s="319">
        <f>SUM(C1847)</f>
        <v>-8.0960000000004584E-2</v>
      </c>
    </row>
    <row r="1849" spans="1:3" hidden="1" outlineLevel="1" x14ac:dyDescent="0.25">
      <c r="B1849" s="99" t="s">
        <v>1375</v>
      </c>
      <c r="C1849" s="319">
        <f>баланс!$B$1191</f>
        <v>0.10169999999874335</v>
      </c>
    </row>
    <row r="1850" spans="1:3" x14ac:dyDescent="0.25">
      <c r="A1850" s="99" t="s">
        <v>993</v>
      </c>
      <c r="C1850" s="319">
        <f>SUM(C1849)</f>
        <v>0.10169999999874335</v>
      </c>
    </row>
    <row r="1851" spans="1:3" hidden="1" outlineLevel="1" x14ac:dyDescent="0.25">
      <c r="B1851" s="99" t="s">
        <v>1375</v>
      </c>
      <c r="C1851" s="319">
        <f>баланс!$B$1192</f>
        <v>18.674299999999221</v>
      </c>
    </row>
    <row r="1852" spans="1:3" x14ac:dyDescent="0.25">
      <c r="A1852" s="99" t="s">
        <v>995</v>
      </c>
      <c r="C1852" s="319">
        <f>SUM(C1851)</f>
        <v>18.674299999999221</v>
      </c>
    </row>
    <row r="1853" spans="1:3" hidden="1" outlineLevel="1" x14ac:dyDescent="0.25">
      <c r="B1853" s="99" t="s">
        <v>1375</v>
      </c>
      <c r="C1853" s="319">
        <f>баланс!$B$1193</f>
        <v>-0.18170000000009168</v>
      </c>
    </row>
    <row r="1854" spans="1:3" x14ac:dyDescent="0.25">
      <c r="A1854" s="99" t="s">
        <v>997</v>
      </c>
      <c r="C1854" s="319">
        <f>SUM(C1853)</f>
        <v>-0.18170000000009168</v>
      </c>
    </row>
    <row r="1855" spans="1:3" hidden="1" outlineLevel="1" x14ac:dyDescent="0.25">
      <c r="B1855" s="99" t="s">
        <v>1375</v>
      </c>
      <c r="C1855" s="319">
        <f>баланс!$B$1194</f>
        <v>-0.54820000000017899</v>
      </c>
    </row>
    <row r="1856" spans="1:3" x14ac:dyDescent="0.25">
      <c r="A1856" s="99" t="s">
        <v>998</v>
      </c>
      <c r="C1856" s="319">
        <f>SUM(C1855)</f>
        <v>-0.54820000000017899</v>
      </c>
    </row>
    <row r="1857" spans="1:3" hidden="1" outlineLevel="1" x14ac:dyDescent="0.25">
      <c r="B1857" s="99" t="s">
        <v>1375</v>
      </c>
      <c r="C1857" s="319">
        <f>баланс!$B$1195</f>
        <v>0.34096999999940181</v>
      </c>
    </row>
    <row r="1858" spans="1:3" hidden="1" outlineLevel="1" x14ac:dyDescent="0.25">
      <c r="C1858" s="319">
        <f>баланс!$B$1196</f>
        <v>-0.38490000000024338</v>
      </c>
    </row>
    <row r="1859" spans="1:3" hidden="1" outlineLevel="1" x14ac:dyDescent="0.25">
      <c r="C1859" s="319">
        <f>баланс!$B$1197</f>
        <v>-0.46301899999991747</v>
      </c>
    </row>
    <row r="1860" spans="1:3" hidden="1" outlineLevel="1" x14ac:dyDescent="0.25">
      <c r="C1860" s="319">
        <f>баланс!$B$1198</f>
        <v>-0.72423999999989519</v>
      </c>
    </row>
    <row r="1861" spans="1:3" hidden="1" outlineLevel="1" x14ac:dyDescent="0.25">
      <c r="C1861" s="319">
        <f>баланс!$B$1199</f>
        <v>-0.17559999999957654</v>
      </c>
    </row>
    <row r="1862" spans="1:3" hidden="1" outlineLevel="1" x14ac:dyDescent="0.25">
      <c r="C1862" s="319">
        <f>баланс!$B$1200</f>
        <v>-0.54547000000002299</v>
      </c>
    </row>
    <row r="1863" spans="1:3" hidden="1" outlineLevel="1" x14ac:dyDescent="0.25">
      <c r="C1863" s="319">
        <f>баланс!$B$1201</f>
        <v>-0.57431249999990541</v>
      </c>
    </row>
    <row r="1864" spans="1:3" hidden="1" outlineLevel="1" x14ac:dyDescent="0.25">
      <c r="C1864" s="319">
        <f>баланс!$B$1202</f>
        <v>-4.2871999999988475E-2</v>
      </c>
    </row>
    <row r="1865" spans="1:3" hidden="1" outlineLevel="1" x14ac:dyDescent="0.25">
      <c r="C1865" s="319">
        <f>баланс!$B$1203</f>
        <v>4.8420000000078289E-2</v>
      </c>
    </row>
    <row r="1866" spans="1:3" hidden="1" outlineLevel="1" x14ac:dyDescent="0.25">
      <c r="C1866" s="319">
        <f>баланс!$B$1204</f>
        <v>-0.17998000000000047</v>
      </c>
    </row>
    <row r="1867" spans="1:3" x14ac:dyDescent="0.25">
      <c r="A1867" s="99" t="s">
        <v>999</v>
      </c>
      <c r="C1867" s="319">
        <f>SUM(C1857:C1866)</f>
        <v>-2.7010035000000698</v>
      </c>
    </row>
    <row r="1868" spans="1:3" hidden="1" outlineLevel="1" x14ac:dyDescent="0.25">
      <c r="B1868" s="99" t="s">
        <v>1375</v>
      </c>
      <c r="C1868" s="319">
        <f>баланс!$B$1205</f>
        <v>-9.91199999998571E-2</v>
      </c>
    </row>
    <row r="1869" spans="1:3" hidden="1" outlineLevel="1" x14ac:dyDescent="0.25">
      <c r="C1869" s="319">
        <f>баланс!$B$1206</f>
        <v>-0.22959999999966385</v>
      </c>
    </row>
    <row r="1870" spans="1:3" x14ac:dyDescent="0.25">
      <c r="A1870" s="99" t="s">
        <v>1001</v>
      </c>
      <c r="C1870" s="319">
        <f>SUM(C1868:C1869)</f>
        <v>-0.32871999999952095</v>
      </c>
    </row>
    <row r="1871" spans="1:3" hidden="1" outlineLevel="1" x14ac:dyDescent="0.25">
      <c r="B1871" s="99" t="s">
        <v>1375</v>
      </c>
      <c r="C1871" s="319">
        <f>баланс!$B$1207</f>
        <v>-0.29898399999996172</v>
      </c>
    </row>
    <row r="1872" spans="1:3" x14ac:dyDescent="0.25">
      <c r="A1872" s="99" t="s">
        <v>1003</v>
      </c>
      <c r="C1872" s="319">
        <f>SUM(C1871)</f>
        <v>-0.29898399999996172</v>
      </c>
    </row>
    <row r="1873" spans="1:3" hidden="1" outlineLevel="1" x14ac:dyDescent="0.25">
      <c r="B1873" s="99" t="s">
        <v>1375</v>
      </c>
      <c r="C1873" s="319">
        <f>баланс!$B$1208</f>
        <v>0.43012999999700696</v>
      </c>
    </row>
    <row r="1874" spans="1:3" x14ac:dyDescent="0.25">
      <c r="A1874" s="99" t="s">
        <v>1004</v>
      </c>
      <c r="C1874" s="319">
        <f>SUM(C1873)</f>
        <v>0.43012999999700696</v>
      </c>
    </row>
    <row r="1875" spans="1:3" hidden="1" outlineLevel="1" x14ac:dyDescent="0.25">
      <c r="B1875" s="99" t="s">
        <v>1375</v>
      </c>
      <c r="C1875" s="319">
        <f>баланс!$B$1209</f>
        <v>-21.35218000000043</v>
      </c>
    </row>
    <row r="1876" spans="1:3" hidden="1" outlineLevel="1" x14ac:dyDescent="0.25">
      <c r="C1876" s="319">
        <f>баланс!$B$1210</f>
        <v>-0.22687999999993735</v>
      </c>
    </row>
    <row r="1877" spans="1:3" hidden="1" outlineLevel="1" x14ac:dyDescent="0.25">
      <c r="C1877" s="319">
        <f>баланс!$B$1211</f>
        <v>21.099800000000016</v>
      </c>
    </row>
    <row r="1878" spans="1:3" hidden="1" outlineLevel="1" x14ac:dyDescent="0.25">
      <c r="C1878" s="319">
        <f>баланс!$B$1212</f>
        <v>0.14279999999985193</v>
      </c>
    </row>
    <row r="1879" spans="1:3" x14ac:dyDescent="0.25">
      <c r="A1879" s="99" t="s">
        <v>1006</v>
      </c>
      <c r="C1879" s="319">
        <f>SUM(C1875:C1878)</f>
        <v>-0.3364600000004998</v>
      </c>
    </row>
    <row r="1880" spans="1:3" hidden="1" outlineLevel="1" x14ac:dyDescent="0.25">
      <c r="B1880" s="99" t="s">
        <v>1375</v>
      </c>
      <c r="C1880" s="319">
        <f>баланс!$B$1213</f>
        <v>-0.26519999999982247</v>
      </c>
    </row>
    <row r="1881" spans="1:3" x14ac:dyDescent="0.25">
      <c r="A1881" s="99" t="s">
        <v>1008</v>
      </c>
      <c r="C1881" s="319">
        <f>SUM(C1880)</f>
        <v>-0.26519999999982247</v>
      </c>
    </row>
    <row r="1882" spans="1:3" hidden="1" outlineLevel="1" x14ac:dyDescent="0.25">
      <c r="B1882" s="99" t="s">
        <v>1375</v>
      </c>
      <c r="C1882" s="319">
        <f>баланс!$B$1214</f>
        <v>0.2808999999997468</v>
      </c>
    </row>
    <row r="1883" spans="1:3" x14ac:dyDescent="0.25">
      <c r="A1883" s="99" t="s">
        <v>1010</v>
      </c>
      <c r="C1883" s="319">
        <f>SUM(C1882)</f>
        <v>0.2808999999997468</v>
      </c>
    </row>
    <row r="1884" spans="1:3" hidden="1" outlineLevel="1" x14ac:dyDescent="0.25">
      <c r="B1884" s="99" t="s">
        <v>1375</v>
      </c>
      <c r="C1884" s="319">
        <f>баланс!$B$1215</f>
        <v>22.886299999998869</v>
      </c>
    </row>
    <row r="1885" spans="1:3" x14ac:dyDescent="0.25">
      <c r="A1885" s="99" t="s">
        <v>1012</v>
      </c>
      <c r="C1885" s="319">
        <f>SUM(C1884)</f>
        <v>22.886299999998869</v>
      </c>
    </row>
    <row r="1886" spans="1:3" hidden="1" outlineLevel="1" x14ac:dyDescent="0.25">
      <c r="B1886" s="99" t="s">
        <v>1375</v>
      </c>
      <c r="C1886" s="319">
        <f>баланс!$B$1216</f>
        <v>-0.3307999999999538</v>
      </c>
    </row>
    <row r="1887" spans="1:3" x14ac:dyDescent="0.25">
      <c r="A1887" s="99" t="s">
        <v>1014</v>
      </c>
      <c r="C1887" s="319">
        <f>SUM(C1886)</f>
        <v>-0.3307999999999538</v>
      </c>
    </row>
    <row r="1888" spans="1:3" hidden="1" outlineLevel="1" x14ac:dyDescent="0.25">
      <c r="B1888" s="99" t="s">
        <v>1375</v>
      </c>
      <c r="C1888" s="319">
        <f>баланс!$B$1217</f>
        <v>790.34068415412094</v>
      </c>
    </row>
    <row r="1889" spans="1:3" x14ac:dyDescent="0.25">
      <c r="A1889" s="99" t="s">
        <v>1016</v>
      </c>
      <c r="C1889" s="319">
        <f>SUM(C1888)</f>
        <v>790.34068415412094</v>
      </c>
    </row>
    <row r="1890" spans="1:3" hidden="1" outlineLevel="1" x14ac:dyDescent="0.25">
      <c r="B1890" s="99" t="s">
        <v>1375</v>
      </c>
      <c r="C1890" s="319">
        <f>баланс!$B$1218</f>
        <v>7.3759999999992942E-2</v>
      </c>
    </row>
    <row r="1891" spans="1:3" x14ac:dyDescent="0.25">
      <c r="A1891" s="99" t="s">
        <v>1018</v>
      </c>
      <c r="C1891" s="319">
        <f>SUM(C1890)</f>
        <v>7.3759999999992942E-2</v>
      </c>
    </row>
    <row r="1892" spans="1:3" hidden="1" outlineLevel="1" x14ac:dyDescent="0.25">
      <c r="B1892" s="99" t="s">
        <v>1375</v>
      </c>
      <c r="C1892" s="319">
        <f>баланс!$B$1219</f>
        <v>5.50649999999996</v>
      </c>
    </row>
    <row r="1893" spans="1:3" x14ac:dyDescent="0.25">
      <c r="A1893" s="99" t="s">
        <v>1019</v>
      </c>
      <c r="C1893" s="319">
        <f>SUM(C1892)</f>
        <v>5.50649999999996</v>
      </c>
    </row>
    <row r="1894" spans="1:3" hidden="1" outlineLevel="1" x14ac:dyDescent="0.25">
      <c r="B1894" s="99" t="s">
        <v>1375</v>
      </c>
      <c r="C1894" s="319">
        <f>баланс!$B$1220</f>
        <v>0.39627000000007229</v>
      </c>
    </row>
    <row r="1895" spans="1:3" x14ac:dyDescent="0.25">
      <c r="A1895" s="99" t="s">
        <v>1020</v>
      </c>
      <c r="C1895" s="319">
        <f>SUM(C1894)</f>
        <v>0.39627000000007229</v>
      </c>
    </row>
    <row r="1896" spans="1:3" hidden="1" outlineLevel="1" x14ac:dyDescent="0.25">
      <c r="B1896" s="99" t="s">
        <v>1375</v>
      </c>
      <c r="C1896" s="319">
        <f>баланс!$B$1221</f>
        <v>12.801242000000002</v>
      </c>
    </row>
    <row r="1897" spans="1:3" x14ac:dyDescent="0.25">
      <c r="A1897" s="99" t="s">
        <v>1021</v>
      </c>
      <c r="C1897" s="319">
        <f>SUM(C1896)</f>
        <v>12.801242000000002</v>
      </c>
    </row>
    <row r="1898" spans="1:3" hidden="1" outlineLevel="1" x14ac:dyDescent="0.25">
      <c r="B1898" s="99" t="s">
        <v>1375</v>
      </c>
      <c r="C1898" s="319">
        <f>баланс!$B$1222</f>
        <v>0.41849999999999454</v>
      </c>
    </row>
    <row r="1899" spans="1:3" x14ac:dyDescent="0.25">
      <c r="A1899" s="99" t="s">
        <v>1023</v>
      </c>
      <c r="C1899" s="319">
        <f>SUM(C1898)</f>
        <v>0.41849999999999454</v>
      </c>
    </row>
    <row r="1900" spans="1:3" hidden="1" outlineLevel="1" x14ac:dyDescent="0.25">
      <c r="B1900" s="99" t="s">
        <v>1375</v>
      </c>
      <c r="C1900" s="319">
        <f>баланс!$B$1223</f>
        <v>-5.5102413984356531</v>
      </c>
    </row>
    <row r="1901" spans="1:3" x14ac:dyDescent="0.25">
      <c r="A1901" s="99" t="s">
        <v>1024</v>
      </c>
      <c r="C1901" s="319">
        <f>SUM(C1900)</f>
        <v>-5.5102413984356531</v>
      </c>
    </row>
    <row r="1902" spans="1:3" hidden="1" outlineLevel="1" x14ac:dyDescent="0.25">
      <c r="B1902" s="99" t="s">
        <v>1375</v>
      </c>
      <c r="C1902" s="319">
        <f>баланс!$B$1224</f>
        <v>-1.999999999998181E-2</v>
      </c>
    </row>
    <row r="1903" spans="1:3" x14ac:dyDescent="0.25">
      <c r="A1903" s="99" t="s">
        <v>1352</v>
      </c>
      <c r="C1903" s="319">
        <f>SUM(C1902)</f>
        <v>-1.999999999998181E-2</v>
      </c>
    </row>
    <row r="1904" spans="1:3" hidden="1" outlineLevel="1" x14ac:dyDescent="0.25">
      <c r="B1904" s="99" t="s">
        <v>1375</v>
      </c>
      <c r="C1904" s="319">
        <f>баланс!$B$1225</f>
        <v>7.1768050929367746</v>
      </c>
    </row>
    <row r="1905" spans="1:3" x14ac:dyDescent="0.25">
      <c r="A1905" s="99" t="s">
        <v>1026</v>
      </c>
      <c r="C1905" s="319">
        <f>SUM(C1904)</f>
        <v>7.1768050929367746</v>
      </c>
    </row>
    <row r="1906" spans="1:3" hidden="1" outlineLevel="1" x14ac:dyDescent="0.25">
      <c r="B1906" s="99" t="s">
        <v>1375</v>
      </c>
      <c r="C1906" s="319">
        <f>баланс!$B$1226</f>
        <v>1.1924749487498048</v>
      </c>
    </row>
    <row r="1907" spans="1:3" x14ac:dyDescent="0.25">
      <c r="A1907" s="99" t="s">
        <v>1027</v>
      </c>
      <c r="C1907" s="319">
        <f>SUM(C1906)</f>
        <v>1.1924749487498048</v>
      </c>
    </row>
    <row r="1908" spans="1:3" hidden="1" outlineLevel="1" x14ac:dyDescent="0.25">
      <c r="B1908" s="99" t="s">
        <v>1375</v>
      </c>
      <c r="C1908" s="319">
        <f>баланс!$B$1227</f>
        <v>-0.18430000000012114</v>
      </c>
    </row>
    <row r="1909" spans="1:3" x14ac:dyDescent="0.25">
      <c r="A1909" s="99" t="s">
        <v>1029</v>
      </c>
      <c r="C1909" s="319">
        <f>SUM(C1908)</f>
        <v>-0.18430000000012114</v>
      </c>
    </row>
    <row r="1910" spans="1:3" hidden="1" outlineLevel="1" x14ac:dyDescent="0.25">
      <c r="B1910" s="99" t="s">
        <v>1375</v>
      </c>
      <c r="C1910" s="319">
        <f>баланс!$B$1228</f>
        <v>4.8047338422359758</v>
      </c>
    </row>
    <row r="1911" spans="1:3" x14ac:dyDescent="0.25">
      <c r="A1911" s="99" t="s">
        <v>1030</v>
      </c>
      <c r="C1911" s="319">
        <f>SUM(C1910)</f>
        <v>4.8047338422359758</v>
      </c>
    </row>
    <row r="1912" spans="1:3" hidden="1" outlineLevel="1" x14ac:dyDescent="0.25">
      <c r="B1912" s="99" t="s">
        <v>1375</v>
      </c>
      <c r="C1912" s="319">
        <f>баланс!$B$1229</f>
        <v>-1.1949999999956162E-2</v>
      </c>
    </row>
    <row r="1913" spans="1:3" x14ac:dyDescent="0.25">
      <c r="A1913" s="99" t="s">
        <v>1032</v>
      </c>
      <c r="C1913" s="319">
        <f>SUM(C1912)</f>
        <v>-1.1949999999956162E-2</v>
      </c>
    </row>
    <row r="1914" spans="1:3" hidden="1" outlineLevel="1" x14ac:dyDescent="0.25">
      <c r="B1914" s="99" t="s">
        <v>1375</v>
      </c>
      <c r="C1914" s="319">
        <f>баланс!$B$1230</f>
        <v>-0.37609999999955335</v>
      </c>
    </row>
    <row r="1915" spans="1:3" x14ac:dyDescent="0.25">
      <c r="A1915" s="99" t="s">
        <v>1033</v>
      </c>
      <c r="C1915" s="319">
        <f>SUM(C1914)</f>
        <v>-0.37609999999955335</v>
      </c>
    </row>
    <row r="1916" spans="1:3" hidden="1" outlineLevel="1" x14ac:dyDescent="0.25">
      <c r="B1916" s="99" t="s">
        <v>1375</v>
      </c>
      <c r="C1916" s="319">
        <f>баланс!$B$1231</f>
        <v>0.38239850000013575</v>
      </c>
    </row>
    <row r="1917" spans="1:3" hidden="1" outlineLevel="1" x14ac:dyDescent="0.25">
      <c r="C1917" s="319">
        <f>баланс!$B$1232</f>
        <v>-0.17056000000002314</v>
      </c>
    </row>
    <row r="1918" spans="1:3" hidden="1" outlineLevel="1" x14ac:dyDescent="0.25">
      <c r="C1918" s="319">
        <f>баланс!$B$1233</f>
        <v>-122.20377999999999</v>
      </c>
    </row>
    <row r="1919" spans="1:3" hidden="1" outlineLevel="1" x14ac:dyDescent="0.25">
      <c r="C1919" s="319">
        <f>баланс!$B$1234</f>
        <v>-109.9584</v>
      </c>
    </row>
    <row r="1920" spans="1:3" hidden="1" outlineLevel="1" x14ac:dyDescent="0.25">
      <c r="C1920" s="319">
        <f>баланс!$B$1235</f>
        <v>234.97593000000001</v>
      </c>
    </row>
    <row r="1921" spans="1:3" hidden="1" outlineLevel="1" x14ac:dyDescent="0.25">
      <c r="C1921" s="319">
        <f>баланс!$B$1236</f>
        <v>-0.80827999999996791</v>
      </c>
    </row>
    <row r="1922" spans="1:3" hidden="1" outlineLevel="1" x14ac:dyDescent="0.25">
      <c r="C1922" s="319">
        <f>баланс!$B$1237</f>
        <v>-0.10162499999978536</v>
      </c>
    </row>
    <row r="1923" spans="1:3" hidden="1" outlineLevel="1" x14ac:dyDescent="0.25">
      <c r="C1923" s="319">
        <f>баланс!$B$1238</f>
        <v>-0.24439999999992779</v>
      </c>
    </row>
    <row r="1924" spans="1:3" hidden="1" outlineLevel="1" x14ac:dyDescent="0.25">
      <c r="C1924" s="319">
        <f>баланс!$B$1239</f>
        <v>-3.9205000000038126E-2</v>
      </c>
    </row>
    <row r="1925" spans="1:3" hidden="1" outlineLevel="1" x14ac:dyDescent="0.25">
      <c r="C1925" s="319">
        <f>баланс!$B$1240</f>
        <v>0.37171999999986838</v>
      </c>
    </row>
    <row r="1926" spans="1:3" hidden="1" outlineLevel="1" x14ac:dyDescent="0.25">
      <c r="C1926" s="319">
        <f>баланс!$B$1241</f>
        <v>-7.0818999999801235E-2</v>
      </c>
    </row>
    <row r="1927" spans="1:3" hidden="1" outlineLevel="1" x14ac:dyDescent="0.25">
      <c r="C1927" s="319">
        <f>баланс!$B$1242</f>
        <v>0.18184239999993679</v>
      </c>
    </row>
    <row r="1928" spans="1:3" hidden="1" outlineLevel="1" x14ac:dyDescent="0.25">
      <c r="C1928" s="319">
        <f>баланс!$B$1243</f>
        <v>-1.8704000000000178</v>
      </c>
    </row>
    <row r="1929" spans="1:3" hidden="1" outlineLevel="1" x14ac:dyDescent="0.25">
      <c r="C1929" s="319">
        <f>баланс!$B$1244</f>
        <v>-0.33027200000003631</v>
      </c>
    </row>
    <row r="1930" spans="1:3" hidden="1" outlineLevel="1" x14ac:dyDescent="0.25">
      <c r="C1930" s="319">
        <f>баланс!$B$1245</f>
        <v>0.35444000000006781</v>
      </c>
    </row>
    <row r="1931" spans="1:3" hidden="1" outlineLevel="1" x14ac:dyDescent="0.25">
      <c r="C1931" s="319">
        <f>баланс!$B$1246</f>
        <v>1.7225999999936903E-2</v>
      </c>
    </row>
    <row r="1932" spans="1:3" hidden="1" outlineLevel="1" x14ac:dyDescent="0.25">
      <c r="C1932" s="319">
        <f>баланс!$B$1247</f>
        <v>0.31990999999999303</v>
      </c>
    </row>
    <row r="1933" spans="1:3" hidden="1" outlineLevel="1" x14ac:dyDescent="0.25">
      <c r="C1933" s="319">
        <f>баланс!$B$1248</f>
        <v>-0.13789999999994507</v>
      </c>
    </row>
    <row r="1934" spans="1:3" x14ac:dyDescent="0.25">
      <c r="A1934" s="99" t="s">
        <v>1035</v>
      </c>
      <c r="C1934" s="319">
        <f>SUM(C1916:C1933)</f>
        <v>0.66782590000042319</v>
      </c>
    </row>
    <row r="1935" spans="1:3" hidden="1" outlineLevel="1" x14ac:dyDescent="0.25">
      <c r="B1935" s="99" t="s">
        <v>1375</v>
      </c>
      <c r="C1935" s="319">
        <f>баланс!$B$1249</f>
        <v>-0.64453575757576687</v>
      </c>
    </row>
    <row r="1936" spans="1:3" hidden="1" outlineLevel="1" x14ac:dyDescent="0.25">
      <c r="C1936" s="319">
        <f>баланс!$B$1250</f>
        <v>-0.22703999999998814</v>
      </c>
    </row>
    <row r="1937" spans="1:3" hidden="1" outlineLevel="1" x14ac:dyDescent="0.25">
      <c r="C1937" s="319">
        <f>баланс!$B$1251</f>
        <v>-0.25461000000041167</v>
      </c>
    </row>
    <row r="1938" spans="1:3" x14ac:dyDescent="0.25">
      <c r="A1938" s="99" t="s">
        <v>1037</v>
      </c>
      <c r="C1938" s="319">
        <f>SUM(C1935:C1937)</f>
        <v>-1.1261857575761667</v>
      </c>
    </row>
    <row r="1939" spans="1:3" hidden="1" outlineLevel="1" x14ac:dyDescent="0.25">
      <c r="B1939" s="99" t="s">
        <v>1375</v>
      </c>
      <c r="C1939" s="319">
        <f>баланс!$B$1252</f>
        <v>0.10700000000042564</v>
      </c>
    </row>
    <row r="1940" spans="1:3" x14ac:dyDescent="0.25">
      <c r="A1940" s="99" t="s">
        <v>1039</v>
      </c>
      <c r="C1940" s="319">
        <f>SUM(C1939)</f>
        <v>0.10700000000042564</v>
      </c>
    </row>
    <row r="1941" spans="1:3" hidden="1" outlineLevel="1" x14ac:dyDescent="0.25">
      <c r="B1941" s="99" t="s">
        <v>1375</v>
      </c>
      <c r="C1941" s="319">
        <f>баланс!$B$1253</f>
        <v>7.333500000000015</v>
      </c>
    </row>
    <row r="1942" spans="1:3" x14ac:dyDescent="0.25">
      <c r="A1942" s="99" t="s">
        <v>1370</v>
      </c>
      <c r="C1942" s="319">
        <f>SUM(C1941)</f>
        <v>7.333500000000015</v>
      </c>
    </row>
    <row r="1943" spans="1:3" hidden="1" outlineLevel="1" x14ac:dyDescent="0.25">
      <c r="B1943" s="99" t="s">
        <v>1375</v>
      </c>
      <c r="C1943" s="319">
        <f>баланс!$B$1254</f>
        <v>5.2699999999731517E-2</v>
      </c>
    </row>
    <row r="1944" spans="1:3" hidden="1" outlineLevel="1" x14ac:dyDescent="0.25">
      <c r="C1944" s="319">
        <f>баланс!$B$1255</f>
        <v>-7.1489999999812426E-2</v>
      </c>
    </row>
    <row r="1945" spans="1:3" hidden="1" outlineLevel="1" x14ac:dyDescent="0.25">
      <c r="C1945" s="319">
        <f>баланс!$B$1256</f>
        <v>-0.11428299999988667</v>
      </c>
    </row>
    <row r="1946" spans="1:3" x14ac:dyDescent="0.25">
      <c r="A1946" s="99" t="s">
        <v>1040</v>
      </c>
      <c r="C1946" s="319">
        <f>SUM(C1943:C1945)</f>
        <v>-0.13307299999996758</v>
      </c>
    </row>
    <row r="1947" spans="1:3" hidden="1" outlineLevel="1" x14ac:dyDescent="0.25">
      <c r="B1947" s="99" t="s">
        <v>1375</v>
      </c>
      <c r="C1947" s="319">
        <f>баланс!$B$1257</f>
        <v>-0.36776000000008935</v>
      </c>
    </row>
    <row r="1948" spans="1:3" x14ac:dyDescent="0.25">
      <c r="A1948" s="99" t="s">
        <v>1042</v>
      </c>
      <c r="C1948" s="319">
        <f>SUM(C1947)</f>
        <v>-0.36776000000008935</v>
      </c>
    </row>
    <row r="1949" spans="1:3" hidden="1" outlineLevel="1" x14ac:dyDescent="0.25">
      <c r="B1949" s="99" t="s">
        <v>1375</v>
      </c>
      <c r="C1949" s="319">
        <f>баланс!$B$1258</f>
        <v>0.69479999999998654</v>
      </c>
    </row>
    <row r="1950" spans="1:3" x14ac:dyDescent="0.25">
      <c r="A1950" s="99" t="s">
        <v>1043</v>
      </c>
      <c r="C1950" s="319">
        <f>SUM(C1949)</f>
        <v>0.69479999999998654</v>
      </c>
    </row>
    <row r="1951" spans="1:3" hidden="1" outlineLevel="1" x14ac:dyDescent="0.25">
      <c r="B1951" s="99" t="s">
        <v>1375</v>
      </c>
      <c r="C1951" s="319">
        <f>баланс!$B$1259</f>
        <v>0.64334000000013702</v>
      </c>
    </row>
    <row r="1952" spans="1:3" hidden="1" outlineLevel="1" x14ac:dyDescent="0.25">
      <c r="C1952" s="319">
        <f>баланс!$B$1260</f>
        <v>-3.9059999999949468E-2</v>
      </c>
    </row>
    <row r="1953" spans="1:3" x14ac:dyDescent="0.25">
      <c r="A1953" s="99" t="s">
        <v>1044</v>
      </c>
      <c r="C1953" s="319">
        <f>SUM(C1951:C1952)</f>
        <v>0.60428000000018756</v>
      </c>
    </row>
    <row r="1954" spans="1:3" hidden="1" outlineLevel="1" x14ac:dyDescent="0.25">
      <c r="B1954" s="99" t="s">
        <v>1375</v>
      </c>
      <c r="C1954" s="319">
        <f>баланс!$B$1261</f>
        <v>-1.3967000000320695E-2</v>
      </c>
    </row>
    <row r="1955" spans="1:3" x14ac:dyDescent="0.25">
      <c r="A1955" s="99" t="s">
        <v>1373</v>
      </c>
      <c r="C1955" s="319">
        <f>SUM(C1954)</f>
        <v>-1.3967000000320695E-2</v>
      </c>
    </row>
    <row r="1956" spans="1:3" hidden="1" outlineLevel="1" x14ac:dyDescent="0.25">
      <c r="B1956" s="99" t="s">
        <v>1375</v>
      </c>
      <c r="C1956" s="319">
        <f>баланс!$B$1262</f>
        <v>-0.27490000000011605</v>
      </c>
    </row>
    <row r="1957" spans="1:3" hidden="1" outlineLevel="1" x14ac:dyDescent="0.25">
      <c r="C1957" s="319">
        <f>баланс!$B$1263</f>
        <v>0.25459999999998217</v>
      </c>
    </row>
    <row r="1958" spans="1:3" hidden="1" outlineLevel="1" x14ac:dyDescent="0.25">
      <c r="C1958" s="319">
        <f>баланс!$B$1264</f>
        <v>-5.2799999999933789E-2</v>
      </c>
    </row>
    <row r="1959" spans="1:3" hidden="1" outlineLevel="1" x14ac:dyDescent="0.25">
      <c r="C1959" s="319">
        <f>баланс!$B$1265</f>
        <v>-2120.6414628000002</v>
      </c>
    </row>
    <row r="1960" spans="1:3" hidden="1" outlineLevel="1" x14ac:dyDescent="0.25">
      <c r="C1960" s="319">
        <f>баланс!$B$1266</f>
        <v>2121.2618160000006</v>
      </c>
    </row>
    <row r="1961" spans="1:3" hidden="1" outlineLevel="1" x14ac:dyDescent="0.25">
      <c r="C1961" s="319">
        <f>баланс!$B$1267</f>
        <v>-1.4412500000162254E-2</v>
      </c>
    </row>
    <row r="1962" spans="1:3" hidden="1" outlineLevel="1" x14ac:dyDescent="0.25">
      <c r="C1962" s="319">
        <f>баланс!$B$1268</f>
        <v>-0.3025199999999586</v>
      </c>
    </row>
    <row r="1963" spans="1:3" hidden="1" outlineLevel="1" x14ac:dyDescent="0.25">
      <c r="C1963" s="319">
        <f>баланс!$B$1269</f>
        <v>-0.39259999999990214</v>
      </c>
    </row>
    <row r="1964" spans="1:3" x14ac:dyDescent="0.25">
      <c r="A1964" s="99" t="s">
        <v>1046</v>
      </c>
      <c r="C1964" s="319">
        <f>SUM(C1956:C1963)</f>
        <v>-0.16227929999968183</v>
      </c>
    </row>
    <row r="1965" spans="1:3" hidden="1" outlineLevel="1" x14ac:dyDescent="0.25">
      <c r="B1965" s="99" t="s">
        <v>1375</v>
      </c>
      <c r="C1965" s="319">
        <f>баланс!$B$1270</f>
        <v>0.11799999999993815</v>
      </c>
    </row>
    <row r="1966" spans="1:3" hidden="1" outlineLevel="1" x14ac:dyDescent="0.25">
      <c r="C1966" s="319">
        <f>баланс!$B$1271</f>
        <v>-0.34849499999995714</v>
      </c>
    </row>
    <row r="1967" spans="1:3" x14ac:dyDescent="0.25">
      <c r="A1967" s="99" t="s">
        <v>1048</v>
      </c>
      <c r="C1967" s="319">
        <f>SUM(C1965:C1966)</f>
        <v>-0.23049500000001899</v>
      </c>
    </row>
    <row r="1968" spans="1:3" hidden="1" outlineLevel="1" x14ac:dyDescent="0.25">
      <c r="B1968" s="99" t="s">
        <v>1375</v>
      </c>
      <c r="C1968" s="319">
        <f>баланс!$B$1272</f>
        <v>-0.79387199999973745</v>
      </c>
    </row>
    <row r="1969" spans="1:3" hidden="1" outlineLevel="1" x14ac:dyDescent="0.25">
      <c r="C1969" s="319">
        <f>баланс!$B$1273</f>
        <v>0.56702500000005784</v>
      </c>
    </row>
    <row r="1970" spans="1:3" hidden="1" outlineLevel="1" x14ac:dyDescent="0.25">
      <c r="C1970" s="319">
        <f>баланс!$B$1274</f>
        <v>0.5092159999994692</v>
      </c>
    </row>
    <row r="1971" spans="1:3" x14ac:dyDescent="0.25">
      <c r="A1971" s="99" t="s">
        <v>1050</v>
      </c>
      <c r="C1971" s="319">
        <f>SUM(C1968:C1970)</f>
        <v>0.28236899999978959</v>
      </c>
    </row>
    <row r="1972" spans="1:3" hidden="1" outlineLevel="1" x14ac:dyDescent="0.25">
      <c r="B1972" s="99" t="s">
        <v>1375</v>
      </c>
      <c r="C1972" s="319">
        <f>баланс!$B$1275</f>
        <v>0.25322000000005573</v>
      </c>
    </row>
    <row r="1973" spans="1:3" hidden="1" outlineLevel="1" x14ac:dyDescent="0.25">
      <c r="C1973" s="319">
        <f>баланс!$B$1276</f>
        <v>0.17319950000000972</v>
      </c>
    </row>
    <row r="1974" spans="1:3" x14ac:dyDescent="0.25">
      <c r="A1974" s="99" t="s">
        <v>1052</v>
      </c>
      <c r="C1974" s="319">
        <f>SUM(C1972:C1973)</f>
        <v>0.42641950000006545</v>
      </c>
    </row>
    <row r="1975" spans="1:3" hidden="1" outlineLevel="1" x14ac:dyDescent="0.25">
      <c r="B1975" s="99" t="s">
        <v>1375</v>
      </c>
      <c r="C1975" s="319">
        <f>баланс!$B$1277</f>
        <v>0.39485999999988053</v>
      </c>
    </row>
    <row r="1976" spans="1:3" x14ac:dyDescent="0.25">
      <c r="A1976" s="99" t="s">
        <v>1351</v>
      </c>
      <c r="C1976" s="319">
        <f>SUM(C1975)</f>
        <v>0.39485999999988053</v>
      </c>
    </row>
    <row r="1977" spans="1:3" hidden="1" outlineLevel="1" x14ac:dyDescent="0.25">
      <c r="B1977" s="99" t="s">
        <v>1375</v>
      </c>
      <c r="C1977" s="319">
        <f>баланс!$B$1278</f>
        <v>-0.48285800000002155</v>
      </c>
    </row>
    <row r="1978" spans="1:3" x14ac:dyDescent="0.25">
      <c r="A1978" s="99" t="s">
        <v>1053</v>
      </c>
      <c r="C1978" s="319">
        <f>SUM(C1977)</f>
        <v>-0.48285800000002155</v>
      </c>
    </row>
    <row r="1979" spans="1:3" hidden="1" outlineLevel="1" x14ac:dyDescent="0.25">
      <c r="B1979" s="99" t="s">
        <v>1375</v>
      </c>
      <c r="C1979" s="319">
        <f>баланс!$B$1279</f>
        <v>0.62020000000006803</v>
      </c>
    </row>
    <row r="1980" spans="1:3" x14ac:dyDescent="0.25">
      <c r="A1980" s="99" t="s">
        <v>1054</v>
      </c>
      <c r="C1980" s="319">
        <f>SUM(C1979)</f>
        <v>0.62020000000006803</v>
      </c>
    </row>
    <row r="1981" spans="1:3" hidden="1" outlineLevel="1" x14ac:dyDescent="0.25">
      <c r="B1981" s="99" t="s">
        <v>1375</v>
      </c>
      <c r="C1981" s="319">
        <f>баланс!$B$1280</f>
        <v>-0.97572999999977128</v>
      </c>
    </row>
    <row r="1982" spans="1:3" x14ac:dyDescent="0.25">
      <c r="A1982" s="99" t="s">
        <v>1055</v>
      </c>
      <c r="C1982" s="319">
        <f>SUM(C1981)</f>
        <v>-0.97572999999977128</v>
      </c>
    </row>
    <row r="1983" spans="1:3" hidden="1" outlineLevel="1" x14ac:dyDescent="0.25">
      <c r="B1983" s="99" t="s">
        <v>1375</v>
      </c>
      <c r="C1983" s="319">
        <f>баланс!$B$1281</f>
        <v>1.1351302597282427</v>
      </c>
    </row>
    <row r="1984" spans="1:3" x14ac:dyDescent="0.25">
      <c r="A1984" s="99" t="s">
        <v>1057</v>
      </c>
      <c r="C1984" s="319">
        <f>SUM(C1983)</f>
        <v>1.1351302597282427</v>
      </c>
    </row>
    <row r="1985" spans="1:3" hidden="1" outlineLevel="1" x14ac:dyDescent="0.25">
      <c r="B1985" s="99" t="s">
        <v>1375</v>
      </c>
      <c r="C1985" s="319">
        <f>баланс!$B$1282</f>
        <v>6.0174493767202648</v>
      </c>
    </row>
    <row r="1986" spans="1:3" x14ac:dyDescent="0.25">
      <c r="A1986" s="99" t="s">
        <v>1059</v>
      </c>
      <c r="C1986" s="319">
        <f>SUM(C1985)</f>
        <v>6.0174493767202648</v>
      </c>
    </row>
    <row r="1987" spans="1:3" hidden="1" outlineLevel="1" x14ac:dyDescent="0.25">
      <c r="B1987" s="99" t="s">
        <v>1375</v>
      </c>
      <c r="C1987" s="319">
        <f>баланс!$B$1283</f>
        <v>1.0876100000003532</v>
      </c>
    </row>
    <row r="1988" spans="1:3" hidden="1" outlineLevel="1" x14ac:dyDescent="0.25">
      <c r="C1988" s="319">
        <f>баланс!$B$1284</f>
        <v>5.0982000000000198</v>
      </c>
    </row>
    <row r="1989" spans="1:3" hidden="1" outlineLevel="1" x14ac:dyDescent="0.25">
      <c r="C1989" s="319">
        <f>баланс!$B$1285</f>
        <v>-302.99489999999997</v>
      </c>
    </row>
    <row r="1990" spans="1:3" hidden="1" outlineLevel="1" x14ac:dyDescent="0.25">
      <c r="C1990" s="319">
        <f>баланс!$B$1286</f>
        <v>828.51699999999937</v>
      </c>
    </row>
    <row r="1991" spans="1:3" hidden="1" outlineLevel="1" x14ac:dyDescent="0.25">
      <c r="C1991" s="319">
        <f>баланс!$B$1287</f>
        <v>-844.77120000000002</v>
      </c>
    </row>
    <row r="1992" spans="1:3" hidden="1" outlineLevel="1" x14ac:dyDescent="0.25">
      <c r="C1992" s="319">
        <f>баланс!$B$1288</f>
        <v>0.26420000000001664</v>
      </c>
    </row>
    <row r="1993" spans="1:3" hidden="1" outlineLevel="1" x14ac:dyDescent="0.25">
      <c r="C1993" s="319">
        <f>баланс!$B$1289</f>
        <v>2.5325000000000273</v>
      </c>
    </row>
    <row r="1994" spans="1:3" hidden="1" outlineLevel="1" x14ac:dyDescent="0.25">
      <c r="C1994" s="319">
        <f>баланс!$B$1290</f>
        <v>-4.4810019999999895</v>
      </c>
    </row>
    <row r="1995" spans="1:3" hidden="1" outlineLevel="1" x14ac:dyDescent="0.25">
      <c r="C1995" s="319">
        <f>баланс!$B$1291</f>
        <v>314.99619999999999</v>
      </c>
    </row>
    <row r="1996" spans="1:3" hidden="1" outlineLevel="1" x14ac:dyDescent="0.25">
      <c r="C1996" s="319">
        <f>баланс!$B$1292</f>
        <v>18.206079999999929</v>
      </c>
    </row>
    <row r="1997" spans="1:3" hidden="1" outlineLevel="1" x14ac:dyDescent="0.25">
      <c r="C1997" s="319">
        <f>баланс!$B$1293</f>
        <v>502.26074999999992</v>
      </c>
    </row>
    <row r="1998" spans="1:3" hidden="1" outlineLevel="1" x14ac:dyDescent="0.25">
      <c r="C1998" s="319">
        <f>баланс!$B$1294</f>
        <v>-504.94355000000002</v>
      </c>
    </row>
    <row r="1999" spans="1:3" hidden="1" outlineLevel="1" x14ac:dyDescent="0.25">
      <c r="C1999" s="319">
        <f>баланс!$B$1295</f>
        <v>-317.10347999999999</v>
      </c>
    </row>
    <row r="2000" spans="1:3" hidden="1" outlineLevel="1" x14ac:dyDescent="0.25">
      <c r="C2000" s="319">
        <f>баланс!$B$1296</f>
        <v>315.83699999999999</v>
      </c>
    </row>
    <row r="2001" spans="3:3" hidden="1" outlineLevel="1" x14ac:dyDescent="0.25">
      <c r="C2001" s="319">
        <f>баланс!$B$1297</f>
        <v>0.27760000000000673</v>
      </c>
    </row>
    <row r="2002" spans="3:3" hidden="1" outlineLevel="1" x14ac:dyDescent="0.25">
      <c r="C2002" s="319">
        <f>баланс!$B$1298</f>
        <v>0.31254999999964639</v>
      </c>
    </row>
    <row r="2003" spans="3:3" hidden="1" outlineLevel="1" x14ac:dyDescent="0.25">
      <c r="C2003" s="319">
        <f>баланс!$B$1299</f>
        <v>-8.5826999999881082E-2</v>
      </c>
    </row>
    <row r="2004" spans="3:3" hidden="1" outlineLevel="1" x14ac:dyDescent="0.25">
      <c r="C2004" s="319">
        <f>баланс!$B$1300</f>
        <v>20.22900549999963</v>
      </c>
    </row>
    <row r="2005" spans="3:3" hidden="1" outlineLevel="1" x14ac:dyDescent="0.25">
      <c r="C2005" s="319">
        <f>баланс!$B$1301</f>
        <v>0.18115999999997712</v>
      </c>
    </row>
    <row r="2006" spans="3:3" hidden="1" outlineLevel="1" x14ac:dyDescent="0.25">
      <c r="C2006" s="319">
        <f>баланс!$B$1302</f>
        <v>-0.56932499999999209</v>
      </c>
    </row>
    <row r="2007" spans="3:3" hidden="1" outlineLevel="1" x14ac:dyDescent="0.25">
      <c r="C2007" s="319">
        <f>баланс!$B$1303</f>
        <v>-1.7670294999998077</v>
      </c>
    </row>
    <row r="2008" spans="3:3" hidden="1" outlineLevel="1" x14ac:dyDescent="0.25">
      <c r="C2008" s="319">
        <f>баланс!$B$1304</f>
        <v>-0.10565800000000536</v>
      </c>
    </row>
    <row r="2009" spans="3:3" hidden="1" outlineLevel="1" x14ac:dyDescent="0.25">
      <c r="C2009" s="319">
        <f>баланс!$B$1305</f>
        <v>-0.15615999999988617</v>
      </c>
    </row>
    <row r="2010" spans="3:3" hidden="1" outlineLevel="1" x14ac:dyDescent="0.25">
      <c r="C2010" s="319">
        <f>баланс!$B$1306</f>
        <v>-0.46560999999974229</v>
      </c>
    </row>
    <row r="2011" spans="3:3" hidden="1" outlineLevel="1" x14ac:dyDescent="0.25">
      <c r="C2011" s="319">
        <f>баланс!$B$1307</f>
        <v>8.615199999997003E-2</v>
      </c>
    </row>
    <row r="2012" spans="3:3" hidden="1" outlineLevel="1" x14ac:dyDescent="0.25">
      <c r="C2012" s="319">
        <f>баланс!$B$1308</f>
        <v>0.60345550000056392</v>
      </c>
    </row>
    <row r="2013" spans="3:3" hidden="1" outlineLevel="1" x14ac:dyDescent="0.25">
      <c r="C2013" s="319">
        <f>баланс!$B$1309</f>
        <v>-33.127642500000093</v>
      </c>
    </row>
    <row r="2014" spans="3:3" hidden="1" outlineLevel="1" x14ac:dyDescent="0.25">
      <c r="C2014" s="319">
        <f>баланс!$B$1310</f>
        <v>0.18637999999987187</v>
      </c>
    </row>
    <row r="2015" spans="3:3" hidden="1" outlineLevel="1" x14ac:dyDescent="0.25">
      <c r="C2015" s="319">
        <f>баланс!$B$1311</f>
        <v>0.44026000000008025</v>
      </c>
    </row>
    <row r="2016" spans="3:3" hidden="1" outlineLevel="1" x14ac:dyDescent="0.25">
      <c r="C2016" s="319">
        <f>баланс!$B$1312</f>
        <v>52.581400000000031</v>
      </c>
    </row>
    <row r="2017" spans="1:3" hidden="1" outlineLevel="1" x14ac:dyDescent="0.25">
      <c r="C2017" s="319">
        <f>баланс!$B$1313</f>
        <v>-62.006890000000567</v>
      </c>
    </row>
    <row r="2018" spans="1:3" hidden="1" outlineLevel="1" x14ac:dyDescent="0.25">
      <c r="C2018" s="319">
        <f>баланс!$B$1314</f>
        <v>-6766.4232599999996</v>
      </c>
    </row>
    <row r="2019" spans="1:3" x14ac:dyDescent="0.25">
      <c r="A2019" s="99" t="s">
        <v>1061</v>
      </c>
      <c r="C2019" s="319">
        <f>SUM(C1987:C2018)</f>
        <v>-6775.3040310000006</v>
      </c>
    </row>
    <row r="2020" spans="1:3" hidden="1" outlineLevel="1" x14ac:dyDescent="0.25">
      <c r="B2020" s="99" t="s">
        <v>1375</v>
      </c>
      <c r="C2020" s="319">
        <f>баланс!$B$1315</f>
        <v>-14.301456186530174</v>
      </c>
    </row>
    <row r="2021" spans="1:3" hidden="1" outlineLevel="1" x14ac:dyDescent="0.25">
      <c r="C2021" s="319">
        <f>баланс!$B$1316</f>
        <v>-8.4110000000009677E-2</v>
      </c>
    </row>
    <row r="2022" spans="1:3" x14ac:dyDescent="0.25">
      <c r="A2022" s="99" t="s">
        <v>1063</v>
      </c>
      <c r="C2022" s="319">
        <f>SUM(C2020:C2021)</f>
        <v>-14.385566186530184</v>
      </c>
    </row>
    <row r="2023" spans="1:3" hidden="1" outlineLevel="1" x14ac:dyDescent="0.25">
      <c r="B2023" s="99" t="s">
        <v>1375</v>
      </c>
      <c r="C2023" s="319">
        <f>баланс!$B$1317</f>
        <v>-2.6373300000000199</v>
      </c>
    </row>
    <row r="2024" spans="1:3" hidden="1" outlineLevel="1" x14ac:dyDescent="0.25">
      <c r="C2024" s="319">
        <f>баланс!$B$1318</f>
        <v>1.7365500000323664E-2</v>
      </c>
    </row>
    <row r="2025" spans="1:3" x14ac:dyDescent="0.25">
      <c r="A2025" s="99" t="s">
        <v>1065</v>
      </c>
      <c r="C2025" s="319">
        <f>SUM(C2023:C2024)</f>
        <v>-2.6199644999996963</v>
      </c>
    </row>
    <row r="2026" spans="1:3" hidden="1" outlineLevel="1" x14ac:dyDescent="0.25">
      <c r="B2026" s="99" t="s">
        <v>1375</v>
      </c>
      <c r="C2026" s="319">
        <f>баланс!$B$1319</f>
        <v>-88.34230000000025</v>
      </c>
    </row>
    <row r="2027" spans="1:3" x14ac:dyDescent="0.25">
      <c r="A2027" s="99" t="s">
        <v>1067</v>
      </c>
      <c r="C2027" s="319">
        <f>SUM(C2026)</f>
        <v>-88.34230000000025</v>
      </c>
    </row>
    <row r="2028" spans="1:3" hidden="1" outlineLevel="1" x14ac:dyDescent="0.25">
      <c r="B2028" s="99" t="s">
        <v>1375</v>
      </c>
      <c r="C2028" s="319">
        <f>баланс!$B$1320</f>
        <v>-0.37727988284905223</v>
      </c>
    </row>
    <row r="2029" spans="1:3" hidden="1" outlineLevel="1" x14ac:dyDescent="0.25">
      <c r="C2029" s="319">
        <f>баланс!$B$1321</f>
        <v>1.2330000000019936E-2</v>
      </c>
    </row>
    <row r="2030" spans="1:3" x14ac:dyDescent="0.25">
      <c r="A2030" s="99" t="s">
        <v>1068</v>
      </c>
      <c r="C2030" s="319">
        <f>SUM(C2028:C2029)</f>
        <v>-0.36494988284903229</v>
      </c>
    </row>
    <row r="2031" spans="1:3" hidden="1" outlineLevel="1" x14ac:dyDescent="0.25">
      <c r="B2031" s="99" t="s">
        <v>1375</v>
      </c>
      <c r="C2031" s="319">
        <f>баланс!$B$1322</f>
        <v>-0.11290000000008149</v>
      </c>
    </row>
    <row r="2032" spans="1:3" x14ac:dyDescent="0.25">
      <c r="A2032" s="99" t="s">
        <v>1070</v>
      </c>
      <c r="C2032" s="319">
        <f>SUM(C2031)</f>
        <v>-0.11290000000008149</v>
      </c>
    </row>
    <row r="2033" spans="1:3" hidden="1" outlineLevel="1" x14ac:dyDescent="0.25">
      <c r="B2033" s="99" t="s">
        <v>1375</v>
      </c>
      <c r="C2033" s="319">
        <f>баланс!$B$1323</f>
        <v>-4.9060000000281434E-2</v>
      </c>
    </row>
    <row r="2034" spans="1:3" x14ac:dyDescent="0.25">
      <c r="A2034" s="99" t="s">
        <v>1071</v>
      </c>
      <c r="C2034" s="319">
        <f>SUM(C2033)</f>
        <v>-4.9060000000281434E-2</v>
      </c>
    </row>
    <row r="2035" spans="1:3" hidden="1" outlineLevel="1" x14ac:dyDescent="0.25">
      <c r="B2035" s="99" t="s">
        <v>1375</v>
      </c>
      <c r="C2035" s="319">
        <f>баланс!$B$1324</f>
        <v>-0.84955000000019254</v>
      </c>
    </row>
    <row r="2036" spans="1:3" hidden="1" outlineLevel="1" x14ac:dyDescent="0.25">
      <c r="C2036" s="319">
        <f>баланс!$B$1325</f>
        <v>1.3799999999946522E-2</v>
      </c>
    </row>
    <row r="2037" spans="1:3" x14ac:dyDescent="0.25">
      <c r="A2037" s="99" t="s">
        <v>1072</v>
      </c>
      <c r="C2037" s="319">
        <f>SUM(C2035:C2036)</f>
        <v>-0.83575000000024602</v>
      </c>
    </row>
    <row r="2038" spans="1:3" hidden="1" outlineLevel="1" x14ac:dyDescent="0.25">
      <c r="B2038" s="99" t="s">
        <v>1375</v>
      </c>
      <c r="C2038" s="319">
        <f>баланс!$B$1326</f>
        <v>-0.56459999999998445</v>
      </c>
    </row>
    <row r="2039" spans="1:3" hidden="1" outlineLevel="1" x14ac:dyDescent="0.25">
      <c r="C2039" s="319">
        <f>баланс!$B$1327</f>
        <v>1.5999999998257408E-3</v>
      </c>
    </row>
    <row r="2040" spans="1:3" hidden="1" outlineLevel="1" x14ac:dyDescent="0.25">
      <c r="C2040" s="319">
        <f>баланс!$B$1328</f>
        <v>-0.49419999999997799</v>
      </c>
    </row>
    <row r="2041" spans="1:3" hidden="1" outlineLevel="1" x14ac:dyDescent="0.25">
      <c r="C2041" s="319">
        <f>баланс!$B$1329</f>
        <v>-0.15211125000007542</v>
      </c>
    </row>
    <row r="2042" spans="1:3" x14ac:dyDescent="0.25">
      <c r="A2042" s="99" t="s">
        <v>1074</v>
      </c>
      <c r="C2042" s="319">
        <f>SUM(C2038:C2041)</f>
        <v>-1.2093112500002121</v>
      </c>
    </row>
    <row r="2043" spans="1:3" hidden="1" outlineLevel="1" x14ac:dyDescent="0.25">
      <c r="B2043" s="99" t="s">
        <v>1375</v>
      </c>
      <c r="C2043" s="319">
        <f>баланс!$B$1330</f>
        <v>1.8954000000001088</v>
      </c>
    </row>
    <row r="2044" spans="1:3" x14ac:dyDescent="0.25">
      <c r="A2044" s="99" t="s">
        <v>1076</v>
      </c>
      <c r="C2044" s="319">
        <f>SUM(C2043)</f>
        <v>1.8954000000001088</v>
      </c>
    </row>
    <row r="2045" spans="1:3" hidden="1" outlineLevel="1" x14ac:dyDescent="0.25">
      <c r="B2045" s="99" t="s">
        <v>1375</v>
      </c>
      <c r="C2045" s="319">
        <f>баланс!$B$1331</f>
        <v>-0.4239999999997508</v>
      </c>
    </row>
    <row r="2046" spans="1:3" x14ac:dyDescent="0.25">
      <c r="A2046" s="99" t="s">
        <v>1078</v>
      </c>
      <c r="C2046" s="319">
        <f>SUM(C2045)</f>
        <v>-0.4239999999997508</v>
      </c>
    </row>
    <row r="2047" spans="1:3" hidden="1" outlineLevel="1" x14ac:dyDescent="0.25">
      <c r="B2047" s="99" t="s">
        <v>1375</v>
      </c>
      <c r="C2047" s="319">
        <f>баланс!$B$1332</f>
        <v>-1.2860804541588777</v>
      </c>
    </row>
    <row r="2048" spans="1:3" x14ac:dyDescent="0.25">
      <c r="A2048" s="99" t="s">
        <v>1079</v>
      </c>
      <c r="C2048" s="319">
        <f>SUM(C2047)</f>
        <v>-1.2860804541588777</v>
      </c>
    </row>
    <row r="2049" spans="1:3" hidden="1" outlineLevel="1" x14ac:dyDescent="0.25">
      <c r="B2049" s="99" t="s">
        <v>1375</v>
      </c>
      <c r="C2049" s="319">
        <f>баланс!$B$1333</f>
        <v>1.7317999999999074</v>
      </c>
    </row>
    <row r="2050" spans="1:3" x14ac:dyDescent="0.25">
      <c r="A2050" s="99" t="s">
        <v>1081</v>
      </c>
      <c r="C2050" s="319">
        <f>SUM(C2049)</f>
        <v>1.7317999999999074</v>
      </c>
    </row>
    <row r="2051" spans="1:3" hidden="1" outlineLevel="1" x14ac:dyDescent="0.25">
      <c r="B2051" s="99" t="s">
        <v>1375</v>
      </c>
      <c r="C2051" s="319">
        <f>баланс!$B$1334</f>
        <v>-2.3206000000129734E-2</v>
      </c>
    </row>
    <row r="2052" spans="1:3" x14ac:dyDescent="0.25">
      <c r="A2052" s="99" t="s">
        <v>1083</v>
      </c>
      <c r="C2052" s="319">
        <f>SUM(C2051)</f>
        <v>-2.3206000000129734E-2</v>
      </c>
    </row>
    <row r="2053" spans="1:3" hidden="1" outlineLevel="1" x14ac:dyDescent="0.25">
      <c r="B2053" s="99" t="s">
        <v>1375</v>
      </c>
      <c r="C2053" s="319">
        <f>баланс!$B$1335</f>
        <v>2.5286800000001222</v>
      </c>
    </row>
    <row r="2054" spans="1:3" hidden="1" outlineLevel="1" x14ac:dyDescent="0.25">
      <c r="C2054" s="319">
        <f>баланс!$B$1336</f>
        <v>-6.5620000000080836E-2</v>
      </c>
    </row>
    <row r="2055" spans="1:3" hidden="1" outlineLevel="1" x14ac:dyDescent="0.25">
      <c r="C2055" s="319">
        <f>баланс!$B$1337</f>
        <v>-6.2100000000100408E-2</v>
      </c>
    </row>
    <row r="2056" spans="1:3" hidden="1" outlineLevel="1" x14ac:dyDescent="0.25">
      <c r="C2056" s="319">
        <f>баланс!$B$1338</f>
        <v>0.14885000000003856</v>
      </c>
    </row>
    <row r="2057" spans="1:3" hidden="1" outlineLevel="1" x14ac:dyDescent="0.25">
      <c r="C2057" s="319">
        <f>баланс!$B$1339</f>
        <v>-0.28352200000017547</v>
      </c>
    </row>
    <row r="2058" spans="1:3" hidden="1" outlineLevel="1" x14ac:dyDescent="0.25">
      <c r="C2058" s="319">
        <f>баланс!$B$1340</f>
        <v>-4.1600000000698856E-3</v>
      </c>
    </row>
    <row r="2059" spans="1:3" hidden="1" outlineLevel="1" x14ac:dyDescent="0.25">
      <c r="C2059" s="319">
        <f>баланс!$B$1341</f>
        <v>-0.35034550000000309</v>
      </c>
    </row>
    <row r="2060" spans="1:3" hidden="1" outlineLevel="1" x14ac:dyDescent="0.25">
      <c r="C2060" s="319">
        <f>баланс!$B$1342</f>
        <v>3.8700000000062573E-2</v>
      </c>
    </row>
    <row r="2061" spans="1:3" hidden="1" outlineLevel="1" x14ac:dyDescent="0.25">
      <c r="C2061" s="319">
        <f>баланс!$B$1343</f>
        <v>-1.9834999999999354</v>
      </c>
    </row>
    <row r="2062" spans="1:3" x14ac:dyDescent="0.25">
      <c r="A2062" s="99" t="s">
        <v>1085</v>
      </c>
      <c r="C2062" s="319">
        <f>SUM(C2053:C2061)</f>
        <v>-3.3017500000141808E-2</v>
      </c>
    </row>
    <row r="2063" spans="1:3" hidden="1" outlineLevel="1" x14ac:dyDescent="0.25">
      <c r="B2063" s="99" t="s">
        <v>1375</v>
      </c>
      <c r="C2063" s="319">
        <f>баланс!$B$1344</f>
        <v>-0.23919999999998254</v>
      </c>
    </row>
    <row r="2064" spans="1:3" x14ac:dyDescent="0.25">
      <c r="A2064" s="99" t="s">
        <v>1086</v>
      </c>
      <c r="C2064" s="319">
        <f>SUM(C2063)</f>
        <v>-0.23919999999998254</v>
      </c>
    </row>
    <row r="2065" spans="1:3" hidden="1" outlineLevel="1" x14ac:dyDescent="0.25">
      <c r="B2065" s="99" t="s">
        <v>1375</v>
      </c>
      <c r="C2065" s="319">
        <f>баланс!$B$1345</f>
        <v>1.7600000000015825E-2</v>
      </c>
    </row>
    <row r="2066" spans="1:3" x14ac:dyDescent="0.25">
      <c r="A2066" s="99" t="s">
        <v>1087</v>
      </c>
      <c r="C2066" s="319">
        <f>SUM(C2065)</f>
        <v>1.7600000000015825E-2</v>
      </c>
    </row>
    <row r="2067" spans="1:3" hidden="1" outlineLevel="1" x14ac:dyDescent="0.25">
      <c r="B2067" s="99" t="s">
        <v>1375</v>
      </c>
      <c r="C2067" s="319">
        <f>баланс!$B$1346</f>
        <v>6.7200000000013915E-2</v>
      </c>
    </row>
    <row r="2068" spans="1:3" x14ac:dyDescent="0.25">
      <c r="A2068" s="99" t="s">
        <v>1088</v>
      </c>
      <c r="C2068" s="319">
        <f>SUM(C2067)</f>
        <v>6.7200000000013915E-2</v>
      </c>
    </row>
    <row r="2069" spans="1:3" hidden="1" outlineLevel="1" x14ac:dyDescent="0.25">
      <c r="B2069" s="99" t="s">
        <v>1375</v>
      </c>
      <c r="C2069" s="319">
        <f>баланс!$B$1347</f>
        <v>-0.64271500000063497</v>
      </c>
    </row>
    <row r="2070" spans="1:3" hidden="1" outlineLevel="1" x14ac:dyDescent="0.25">
      <c r="C2070" s="319">
        <f>баланс!$B$1348</f>
        <v>-0.11321999999995569</v>
      </c>
    </row>
    <row r="2071" spans="1:3" hidden="1" outlineLevel="1" x14ac:dyDescent="0.25">
      <c r="C2071" s="319">
        <f>баланс!$B$1349</f>
        <v>119.94449000000009</v>
      </c>
    </row>
    <row r="2072" spans="1:3" hidden="1" outlineLevel="1" x14ac:dyDescent="0.25">
      <c r="C2072" s="319">
        <f>баланс!$B$1350</f>
        <v>-119.27140000000003</v>
      </c>
    </row>
    <row r="2073" spans="1:3" hidden="1" outlineLevel="1" x14ac:dyDescent="0.25">
      <c r="C2073" s="319">
        <f>баланс!$B$1351</f>
        <v>0.3930000000000291</v>
      </c>
    </row>
    <row r="2074" spans="1:3" hidden="1" outlineLevel="1" x14ac:dyDescent="0.25">
      <c r="C2074" s="319">
        <f>баланс!$B$1352</f>
        <v>322.26172999999972</v>
      </c>
    </row>
    <row r="2075" spans="1:3" hidden="1" outlineLevel="1" x14ac:dyDescent="0.25">
      <c r="C2075" s="319">
        <f>баланс!$B$1353</f>
        <v>-322.57503000000003</v>
      </c>
    </row>
    <row r="2076" spans="1:3" hidden="1" outlineLevel="1" x14ac:dyDescent="0.25">
      <c r="C2076" s="319">
        <f>баланс!$B$1354</f>
        <v>-0.40592400000002726</v>
      </c>
    </row>
    <row r="2077" spans="1:3" hidden="1" outlineLevel="1" x14ac:dyDescent="0.25">
      <c r="C2077" s="319">
        <f>баланс!$B$1355</f>
        <v>1.9488700000010795E-2</v>
      </c>
    </row>
    <row r="2078" spans="1:3" hidden="1" outlineLevel="1" x14ac:dyDescent="0.25">
      <c r="C2078" s="319">
        <f>баланс!$B$1356</f>
        <v>0.17158999999992375</v>
      </c>
    </row>
    <row r="2079" spans="1:3" hidden="1" outlineLevel="1" x14ac:dyDescent="0.25">
      <c r="C2079" s="319">
        <f>баланс!$B$1357</f>
        <v>-0.46274700000003577</v>
      </c>
    </row>
    <row r="2080" spans="1:3" hidden="1" outlineLevel="1" x14ac:dyDescent="0.25">
      <c r="C2080" s="319">
        <f>баланс!$B$1358</f>
        <v>0.43772800000033385</v>
      </c>
    </row>
    <row r="2081" spans="1:3" hidden="1" outlineLevel="1" x14ac:dyDescent="0.25">
      <c r="C2081" s="319">
        <f>баланс!$B$1359</f>
        <v>-0.47550000000001091</v>
      </c>
    </row>
    <row r="2082" spans="1:3" x14ac:dyDescent="0.25">
      <c r="A2082" s="99" t="s">
        <v>1089</v>
      </c>
      <c r="C2082" s="319">
        <f>SUM(C2069:C2081)</f>
        <v>-0.71850930000061908</v>
      </c>
    </row>
    <row r="2083" spans="1:3" hidden="1" outlineLevel="1" x14ac:dyDescent="0.25">
      <c r="B2083" s="99" t="s">
        <v>1375</v>
      </c>
      <c r="C2083" s="319">
        <f>баланс!$B$1360</f>
        <v>0.33940000000001191</v>
      </c>
    </row>
    <row r="2084" spans="1:3" hidden="1" outlineLevel="1" x14ac:dyDescent="0.25">
      <c r="C2084" s="319">
        <f>баланс!$B$1361</f>
        <v>-0.34368000000006305</v>
      </c>
    </row>
    <row r="2085" spans="1:3" hidden="1" outlineLevel="1" x14ac:dyDescent="0.25">
      <c r="C2085" s="319">
        <f>баланс!$B$1362</f>
        <v>0.22900000000004184</v>
      </c>
    </row>
    <row r="2086" spans="1:3" hidden="1" outlineLevel="1" x14ac:dyDescent="0.25">
      <c r="C2086" s="319">
        <f>баланс!$B$1363</f>
        <v>0.23119999999971697</v>
      </c>
    </row>
    <row r="2087" spans="1:3" x14ac:dyDescent="0.25">
      <c r="A2087" s="99" t="s">
        <v>1091</v>
      </c>
      <c r="C2087" s="319">
        <f>SUM(C2083:C2086)</f>
        <v>0.45591999999970767</v>
      </c>
    </row>
    <row r="2088" spans="1:3" hidden="1" outlineLevel="1" x14ac:dyDescent="0.25">
      <c r="B2088" s="99" t="s">
        <v>1375</v>
      </c>
      <c r="C2088" s="319">
        <f>баланс!$B$1364</f>
        <v>8.6208302798674481</v>
      </c>
    </row>
    <row r="2089" spans="1:3" x14ac:dyDescent="0.25">
      <c r="A2089" s="99" t="s">
        <v>1093</v>
      </c>
      <c r="C2089" s="319">
        <f>SUM(C2088)</f>
        <v>8.6208302798674481</v>
      </c>
    </row>
    <row r="2090" spans="1:3" hidden="1" outlineLevel="1" x14ac:dyDescent="0.25">
      <c r="B2090" s="99" t="s">
        <v>1375</v>
      </c>
      <c r="C2090" s="319">
        <f>баланс!$B$1365</f>
        <v>-1.1415999999999258</v>
      </c>
    </row>
    <row r="2091" spans="1:3" x14ac:dyDescent="0.25">
      <c r="A2091" s="99" t="s">
        <v>1095</v>
      </c>
      <c r="C2091" s="319">
        <f>SUM(C2090)</f>
        <v>-1.1415999999999258</v>
      </c>
    </row>
    <row r="2092" spans="1:3" hidden="1" outlineLevel="1" x14ac:dyDescent="0.25">
      <c r="B2092" s="99" t="s">
        <v>1375</v>
      </c>
      <c r="C2092" s="319">
        <f>баланс!$B$1366</f>
        <v>6.6332525055820781</v>
      </c>
    </row>
    <row r="2093" spans="1:3" x14ac:dyDescent="0.25">
      <c r="A2093" s="99" t="s">
        <v>1096</v>
      </c>
      <c r="C2093" s="319">
        <f>SUM(C2092)</f>
        <v>6.6332525055820781</v>
      </c>
    </row>
    <row r="2094" spans="1:3" hidden="1" outlineLevel="1" x14ac:dyDescent="0.25">
      <c r="B2094" s="99" t="s">
        <v>1375</v>
      </c>
      <c r="C2094" s="319">
        <f>баланс!$B$1367</f>
        <v>-0.46415000000069995</v>
      </c>
    </row>
    <row r="2095" spans="1:3" x14ac:dyDescent="0.25">
      <c r="A2095" s="99" t="s">
        <v>1098</v>
      </c>
      <c r="C2095" s="319">
        <f>SUM(C2094)</f>
        <v>-0.46415000000069995</v>
      </c>
    </row>
    <row r="2096" spans="1:3" hidden="1" outlineLevel="1" x14ac:dyDescent="0.25">
      <c r="B2096" s="99" t="s">
        <v>1375</v>
      </c>
      <c r="C2096" s="319">
        <f>баланс!$B$1368</f>
        <v>-1.04685500000069</v>
      </c>
    </row>
    <row r="2097" spans="1:3" hidden="1" outlineLevel="1" x14ac:dyDescent="0.25">
      <c r="C2097" s="319">
        <f>баланс!$B$1369</f>
        <v>0.38099999999997181</v>
      </c>
    </row>
    <row r="2098" spans="1:3" hidden="1" outlineLevel="1" x14ac:dyDescent="0.25">
      <c r="C2098" s="319">
        <f>баланс!$B$1370</f>
        <v>-9.9999999999909051E-3</v>
      </c>
    </row>
    <row r="2099" spans="1:3" hidden="1" outlineLevel="1" x14ac:dyDescent="0.25">
      <c r="C2099" s="319">
        <f>баланс!$B$1371</f>
        <v>-0.39040000000002806</v>
      </c>
    </row>
    <row r="2100" spans="1:3" hidden="1" outlineLevel="1" x14ac:dyDescent="0.25">
      <c r="C2100" s="319">
        <f>баланс!$B$1372</f>
        <v>-5.6640000000015789E-2</v>
      </c>
    </row>
    <row r="2101" spans="1:3" hidden="1" outlineLevel="1" x14ac:dyDescent="0.25">
      <c r="C2101" s="319">
        <f>баланс!$B$1373</f>
        <v>-0.12662000000000262</v>
      </c>
    </row>
    <row r="2102" spans="1:3" x14ac:dyDescent="0.25">
      <c r="A2102" s="99" t="s">
        <v>1100</v>
      </c>
      <c r="C2102" s="319">
        <f>SUM(C2096:C2101)</f>
        <v>-1.2495150000007555</v>
      </c>
    </row>
    <row r="2103" spans="1:3" hidden="1" outlineLevel="1" x14ac:dyDescent="0.25">
      <c r="B2103" s="99" t="s">
        <v>1375</v>
      </c>
      <c r="C2103" s="319">
        <f>баланс!$B$1374</f>
        <v>0.86502500000051441</v>
      </c>
    </row>
    <row r="2104" spans="1:3" x14ac:dyDescent="0.25">
      <c r="A2104" s="99" t="s">
        <v>1102</v>
      </c>
      <c r="C2104" s="319">
        <f>SUM(C2103)</f>
        <v>0.86502500000051441</v>
      </c>
    </row>
    <row r="2105" spans="1:3" hidden="1" outlineLevel="1" x14ac:dyDescent="0.25">
      <c r="B2105" s="99" t="s">
        <v>1375</v>
      </c>
      <c r="C2105" s="319">
        <f>баланс!$B$1375</f>
        <v>-0.5814749999998412</v>
      </c>
    </row>
    <row r="2106" spans="1:3" x14ac:dyDescent="0.25">
      <c r="A2106" s="99" t="s">
        <v>1104</v>
      </c>
      <c r="C2106" s="319">
        <f>SUM(C2105)</f>
        <v>-0.5814749999998412</v>
      </c>
    </row>
    <row r="2107" spans="1:3" hidden="1" outlineLevel="1" x14ac:dyDescent="0.25">
      <c r="B2107" s="99" t="s">
        <v>1375</v>
      </c>
      <c r="C2107" s="319">
        <f>баланс!$B$1376</f>
        <v>-0.64234999999985121</v>
      </c>
    </row>
    <row r="2108" spans="1:3" hidden="1" outlineLevel="1" x14ac:dyDescent="0.25">
      <c r="C2108" s="319">
        <f>баланс!$B$1377</f>
        <v>0.31445000000007894</v>
      </c>
    </row>
    <row r="2109" spans="1:3" hidden="1" outlineLevel="1" x14ac:dyDescent="0.25">
      <c r="C2109" s="319">
        <f>баланс!$B$1378</f>
        <v>-0.30214999999998327</v>
      </c>
    </row>
    <row r="2110" spans="1:3" hidden="1" outlineLevel="1" x14ac:dyDescent="0.25">
      <c r="C2110" s="319">
        <f>баланс!$B$1379</f>
        <v>-1131.1261499999998</v>
      </c>
    </row>
    <row r="2111" spans="1:3" hidden="1" outlineLevel="1" x14ac:dyDescent="0.25">
      <c r="C2111" s="319">
        <f>баланс!$B$1380</f>
        <v>1131.16248</v>
      </c>
    </row>
    <row r="2112" spans="1:3" x14ac:dyDescent="0.25">
      <c r="A2112" s="99" t="s">
        <v>1106</v>
      </c>
      <c r="C2112" s="319">
        <f>SUM(C2107:C2111)</f>
        <v>-0.593719999999621</v>
      </c>
    </row>
    <row r="2113" spans="1:3" hidden="1" outlineLevel="1" x14ac:dyDescent="0.25">
      <c r="B2113" s="99" t="s">
        <v>1375</v>
      </c>
      <c r="C2113" s="319">
        <f>баланс!$B$1381</f>
        <v>0.46158358208936079</v>
      </c>
    </row>
    <row r="2114" spans="1:3" x14ac:dyDescent="0.25">
      <c r="A2114" s="99" t="s">
        <v>1108</v>
      </c>
      <c r="C2114" s="319">
        <f>SUM(C2113)</f>
        <v>0.46158358208936079</v>
      </c>
    </row>
    <row r="2115" spans="1:3" hidden="1" outlineLevel="1" x14ac:dyDescent="0.25">
      <c r="B2115" s="99" t="s">
        <v>1375</v>
      </c>
      <c r="C2115" s="319">
        <f>баланс!$B$1382</f>
        <v>-0.2964344827586558</v>
      </c>
    </row>
    <row r="2116" spans="1:3" x14ac:dyDescent="0.25">
      <c r="A2116" s="99" t="s">
        <v>1110</v>
      </c>
      <c r="C2116" s="319">
        <f>SUM(C2115)</f>
        <v>-0.2964344827586558</v>
      </c>
    </row>
    <row r="2117" spans="1:3" hidden="1" outlineLevel="1" x14ac:dyDescent="0.25">
      <c r="B2117" s="99" t="s">
        <v>1375</v>
      </c>
      <c r="C2117" s="319">
        <f>баланс!$B$1383</f>
        <v>1.7469999999832453E-2</v>
      </c>
    </row>
    <row r="2118" spans="1:3" x14ac:dyDescent="0.25">
      <c r="A2118" s="99" t="s">
        <v>1111</v>
      </c>
      <c r="C2118" s="319">
        <f>SUM(C2117)</f>
        <v>1.7469999999832453E-2</v>
      </c>
    </row>
    <row r="2119" spans="1:3" hidden="1" outlineLevel="1" x14ac:dyDescent="0.25">
      <c r="B2119" s="99" t="s">
        <v>1375</v>
      </c>
      <c r="C2119" s="319">
        <f>баланс!$B$1384</f>
        <v>0.90184499999963919</v>
      </c>
    </row>
    <row r="2120" spans="1:3" hidden="1" outlineLevel="1" x14ac:dyDescent="0.25">
      <c r="C2120" s="319">
        <f>баланс!$B$1385</f>
        <v>-0.46400000000005548</v>
      </c>
    </row>
    <row r="2121" spans="1:3" hidden="1" outlineLevel="1" x14ac:dyDescent="0.25">
      <c r="C2121" s="319">
        <f>баланс!$B$1386</f>
        <v>0.14117400000009184</v>
      </c>
    </row>
    <row r="2122" spans="1:3" hidden="1" outlineLevel="1" x14ac:dyDescent="0.25">
      <c r="C2122" s="319">
        <f>баланс!$B$1387</f>
        <v>-0.15150399999993169</v>
      </c>
    </row>
    <row r="2123" spans="1:3" hidden="1" outlineLevel="1" x14ac:dyDescent="0.25">
      <c r="C2123" s="319">
        <f>баланс!$B$1388</f>
        <v>-6.8800000000010186E-2</v>
      </c>
    </row>
    <row r="2124" spans="1:3" hidden="1" outlineLevel="1" x14ac:dyDescent="0.25">
      <c r="C2124" s="319">
        <f>баланс!$B$1389</f>
        <v>-0.12774999999965075</v>
      </c>
    </row>
    <row r="2125" spans="1:3" x14ac:dyDescent="0.25">
      <c r="A2125" s="99" t="s">
        <v>1113</v>
      </c>
      <c r="C2125" s="319">
        <f>SUM(C2119:C2124)</f>
        <v>0.23096500000008291</v>
      </c>
    </row>
    <row r="2126" spans="1:3" hidden="1" outlineLevel="1" x14ac:dyDescent="0.25">
      <c r="B2126" s="99" t="s">
        <v>1375</v>
      </c>
      <c r="C2126" s="319">
        <f>баланс!$B$1390</f>
        <v>-2.0543999999999869</v>
      </c>
    </row>
    <row r="2127" spans="1:3" x14ac:dyDescent="0.25">
      <c r="A2127" s="99" t="s">
        <v>1115</v>
      </c>
      <c r="C2127" s="319">
        <f>SUM(C2126)</f>
        <v>-2.0543999999999869</v>
      </c>
    </row>
    <row r="2128" spans="1:3" hidden="1" outlineLevel="1" x14ac:dyDescent="0.25">
      <c r="B2128" s="99" t="s">
        <v>1375</v>
      </c>
      <c r="C2128" s="319">
        <f>баланс!$B$1391</f>
        <v>-1.9700000000000273</v>
      </c>
    </row>
    <row r="2129" spans="1:3" x14ac:dyDescent="0.25">
      <c r="A2129" s="99" t="s">
        <v>1116</v>
      </c>
      <c r="C2129" s="319">
        <f>SUM(C2128)</f>
        <v>-1.9700000000000273</v>
      </c>
    </row>
    <row r="2130" spans="1:3" hidden="1" outlineLevel="1" x14ac:dyDescent="0.25">
      <c r="B2130" s="99" t="s">
        <v>1375</v>
      </c>
      <c r="C2130" s="319">
        <f>баланс!$B$1392</f>
        <v>-4.7791999999999462</v>
      </c>
    </row>
    <row r="2131" spans="1:3" hidden="1" outlineLevel="1" x14ac:dyDescent="0.25">
      <c r="C2131" s="319">
        <f>баланс!$B$1393</f>
        <v>-0.53217299999994339</v>
      </c>
    </row>
    <row r="2132" spans="1:3" hidden="1" outlineLevel="1" x14ac:dyDescent="0.25">
      <c r="C2132" s="319">
        <f>баланс!$B$1394</f>
        <v>-0.34279000000015003</v>
      </c>
    </row>
    <row r="2133" spans="1:3" hidden="1" outlineLevel="1" x14ac:dyDescent="0.25">
      <c r="C2133" s="319">
        <f>баланс!$B$1395</f>
        <v>0.26793499999985215</v>
      </c>
    </row>
    <row r="2134" spans="1:3" hidden="1" outlineLevel="1" x14ac:dyDescent="0.25">
      <c r="C2134" s="319">
        <f>баланс!$B$1396</f>
        <v>0.317950799999835</v>
      </c>
    </row>
    <row r="2135" spans="1:3" x14ac:dyDescent="0.25">
      <c r="A2135" s="99" t="s">
        <v>1117</v>
      </c>
      <c r="C2135" s="319">
        <f>SUM(C2130:C2134)</f>
        <v>-5.0682772000003524</v>
      </c>
    </row>
    <row r="2136" spans="1:3" hidden="1" outlineLevel="1" x14ac:dyDescent="0.25">
      <c r="B2136" s="99" t="s">
        <v>1375</v>
      </c>
      <c r="C2136" s="319">
        <f>баланс!$B$1397</f>
        <v>31.758892000000117</v>
      </c>
    </row>
    <row r="2137" spans="1:3" hidden="1" outlineLevel="1" x14ac:dyDescent="0.25">
      <c r="C2137" s="319">
        <f>баланс!$B$1398</f>
        <v>-0.22211249999986649</v>
      </c>
    </row>
    <row r="2138" spans="1:3" x14ac:dyDescent="0.25">
      <c r="A2138" s="99" t="s">
        <v>1118</v>
      </c>
      <c r="C2138" s="319">
        <f>SUM(C2136:C2137)</f>
        <v>31.53677950000025</v>
      </c>
    </row>
    <row r="2139" spans="1:3" hidden="1" outlineLevel="1" x14ac:dyDescent="0.25">
      <c r="B2139" s="99" t="s">
        <v>1375</v>
      </c>
      <c r="C2139" s="319">
        <f>баланс!$B$1399</f>
        <v>0.23240000000009786</v>
      </c>
    </row>
    <row r="2140" spans="1:3" x14ac:dyDescent="0.25">
      <c r="A2140" s="99" t="s">
        <v>1120</v>
      </c>
      <c r="C2140" s="319">
        <f>SUM(C2139)</f>
        <v>0.23240000000009786</v>
      </c>
    </row>
    <row r="2141" spans="1:3" hidden="1" outlineLevel="1" x14ac:dyDescent="0.25">
      <c r="B2141" s="99" t="s">
        <v>1375</v>
      </c>
      <c r="C2141" s="319">
        <f>баланс!$B$1400</f>
        <v>-0.17629000000005135</v>
      </c>
    </row>
    <row r="2142" spans="1:3" x14ac:dyDescent="0.25">
      <c r="A2142" s="99" t="s">
        <v>1122</v>
      </c>
      <c r="C2142" s="319">
        <f>SUM(C2141)</f>
        <v>-0.17629000000005135</v>
      </c>
    </row>
    <row r="2143" spans="1:3" hidden="1" outlineLevel="1" x14ac:dyDescent="0.25">
      <c r="B2143" s="99" t="s">
        <v>1375</v>
      </c>
      <c r="C2143" s="319">
        <f>баланс!$B$1401</f>
        <v>0.28273902439013909</v>
      </c>
    </row>
    <row r="2144" spans="1:3" x14ac:dyDescent="0.25">
      <c r="A2144" s="99" t="s">
        <v>1124</v>
      </c>
      <c r="C2144" s="319">
        <f>SUM(C2143)</f>
        <v>0.28273902439013909</v>
      </c>
    </row>
    <row r="2145" spans="1:3" hidden="1" outlineLevel="1" x14ac:dyDescent="0.25">
      <c r="B2145" s="99" t="s">
        <v>1375</v>
      </c>
      <c r="C2145" s="319">
        <f>баланс!$B$1402</f>
        <v>-0.19322113083467229</v>
      </c>
    </row>
    <row r="2146" spans="1:3" hidden="1" outlineLevel="1" x14ac:dyDescent="0.25">
      <c r="C2146" s="319">
        <f>баланс!$B$1403</f>
        <v>-0.541997999999694</v>
      </c>
    </row>
    <row r="2147" spans="1:3" x14ac:dyDescent="0.25">
      <c r="A2147" s="99" t="s">
        <v>1126</v>
      </c>
      <c r="C2147" s="319">
        <f>SUM(C2145:C2146)</f>
        <v>-0.7352191308343663</v>
      </c>
    </row>
    <row r="2148" spans="1:3" hidden="1" outlineLevel="1" x14ac:dyDescent="0.25">
      <c r="B2148" s="99" t="s">
        <v>1375</v>
      </c>
      <c r="C2148" s="319">
        <f>баланс!$B$1404</f>
        <v>-2.8499999999780812E-2</v>
      </c>
    </row>
    <row r="2149" spans="1:3" hidden="1" outlineLevel="1" x14ac:dyDescent="0.25">
      <c r="C2149" s="319">
        <f>баланс!$B$1405</f>
        <v>0.42079999999998563</v>
      </c>
    </row>
    <row r="2150" spans="1:3" hidden="1" outlineLevel="1" x14ac:dyDescent="0.25">
      <c r="C2150" s="319">
        <f>баланс!$B$1406</f>
        <v>0.18930000000000291</v>
      </c>
    </row>
    <row r="2151" spans="1:3" hidden="1" outlineLevel="1" x14ac:dyDescent="0.25">
      <c r="C2151" s="319">
        <f>баланс!$B$1407</f>
        <v>-0.74159999999983484</v>
      </c>
    </row>
    <row r="2152" spans="1:3" x14ac:dyDescent="0.25">
      <c r="A2152" s="99" t="s">
        <v>1128</v>
      </c>
      <c r="C2152" s="319">
        <f>SUM(C2148:C2151)</f>
        <v>-0.15999999999962711</v>
      </c>
    </row>
    <row r="2153" spans="1:3" hidden="1" outlineLevel="1" x14ac:dyDescent="0.25">
      <c r="B2153" s="99" t="s">
        <v>1375</v>
      </c>
      <c r="C2153" s="319">
        <f>баланс!$B$1408</f>
        <v>0.14680000000043947</v>
      </c>
    </row>
    <row r="2154" spans="1:3" hidden="1" outlineLevel="1" x14ac:dyDescent="0.25">
      <c r="C2154" s="319">
        <f>баланс!$B$1409</f>
        <v>-0.45056000000010954</v>
      </c>
    </row>
    <row r="2155" spans="1:3" hidden="1" outlineLevel="1" x14ac:dyDescent="0.25">
      <c r="C2155" s="319">
        <f>баланс!$B$1410</f>
        <v>-3.8210000000049149E-2</v>
      </c>
    </row>
    <row r="2156" spans="1:3" hidden="1" outlineLevel="1" x14ac:dyDescent="0.25">
      <c r="C2156" s="319">
        <f>баланс!$B$1411</f>
        <v>-0.32249999999999091</v>
      </c>
    </row>
    <row r="2157" spans="1:3" hidden="1" outlineLevel="1" x14ac:dyDescent="0.25">
      <c r="C2157" s="319">
        <f>баланс!$B$1412</f>
        <v>1.0514000000000578</v>
      </c>
    </row>
    <row r="2158" spans="1:3" x14ac:dyDescent="0.25">
      <c r="A2158" s="99" t="s">
        <v>1348</v>
      </c>
      <c r="C2158" s="319">
        <f>SUM(C2153:C2157)</f>
        <v>0.38693000000034772</v>
      </c>
    </row>
    <row r="2159" spans="1:3" hidden="1" outlineLevel="1" x14ac:dyDescent="0.25">
      <c r="B2159" s="99" t="s">
        <v>1375</v>
      </c>
      <c r="C2159" s="319">
        <f>баланс!$B$1413</f>
        <v>-0.26952899999969304</v>
      </c>
    </row>
    <row r="2160" spans="1:3" x14ac:dyDescent="0.25">
      <c r="A2160" s="99" t="s">
        <v>1130</v>
      </c>
      <c r="C2160" s="319">
        <f>SUM(C2159)</f>
        <v>-0.26952899999969304</v>
      </c>
    </row>
    <row r="2161" spans="1:3" hidden="1" outlineLevel="1" x14ac:dyDescent="0.25">
      <c r="B2161" s="99" t="s">
        <v>1375</v>
      </c>
      <c r="C2161" s="319">
        <f>баланс!$B$1414</f>
        <v>0.44599999999991269</v>
      </c>
    </row>
    <row r="2162" spans="1:3" x14ac:dyDescent="0.25">
      <c r="A2162" s="99" t="s">
        <v>1131</v>
      </c>
      <c r="C2162" s="319">
        <f>SUM(C2161)</f>
        <v>0.44599999999991269</v>
      </c>
    </row>
    <row r="2163" spans="1:3" hidden="1" outlineLevel="1" x14ac:dyDescent="0.25">
      <c r="B2163" s="99" t="s">
        <v>1375</v>
      </c>
      <c r="C2163" s="319">
        <f>баланс!$B$1415</f>
        <v>-0.13382000000001426</v>
      </c>
    </row>
    <row r="2164" spans="1:3" x14ac:dyDescent="0.25">
      <c r="A2164" s="99" t="s">
        <v>1132</v>
      </c>
      <c r="C2164" s="319">
        <f>SUM(C2163)</f>
        <v>-0.13382000000001426</v>
      </c>
    </row>
    <row r="2165" spans="1:3" hidden="1" outlineLevel="1" x14ac:dyDescent="0.25">
      <c r="B2165" s="99" t="s">
        <v>1375</v>
      </c>
      <c r="C2165" s="319">
        <f>баланс!$B$1416</f>
        <v>-0.20000000000004547</v>
      </c>
    </row>
    <row r="2166" spans="1:3" x14ac:dyDescent="0.25">
      <c r="A2166" s="99" t="s">
        <v>1134</v>
      </c>
      <c r="C2166" s="319">
        <f>SUM(C2165)</f>
        <v>-0.20000000000004547</v>
      </c>
    </row>
    <row r="2167" spans="1:3" hidden="1" outlineLevel="1" x14ac:dyDescent="0.25">
      <c r="B2167" s="99" t="s">
        <v>1375</v>
      </c>
      <c r="C2167" s="319">
        <f>баланс!$B$1417</f>
        <v>-0.46353999999973894</v>
      </c>
    </row>
    <row r="2168" spans="1:3" x14ac:dyDescent="0.25">
      <c r="A2168" s="99" t="s">
        <v>1135</v>
      </c>
      <c r="C2168" s="319">
        <f>SUM(C2167)</f>
        <v>-0.46353999999973894</v>
      </c>
    </row>
    <row r="2169" spans="1:3" hidden="1" outlineLevel="1" x14ac:dyDescent="0.25">
      <c r="B2169" s="99" t="s">
        <v>1375</v>
      </c>
      <c r="C2169" s="319">
        <f>баланс!$B$1418</f>
        <v>-0.29919999999981428</v>
      </c>
    </row>
    <row r="2170" spans="1:3" x14ac:dyDescent="0.25">
      <c r="A2170" s="99" t="s">
        <v>1136</v>
      </c>
      <c r="C2170" s="319">
        <f>SUM(C2169)</f>
        <v>-0.29919999999981428</v>
      </c>
    </row>
    <row r="2171" spans="1:3" hidden="1" outlineLevel="1" x14ac:dyDescent="0.25">
      <c r="B2171" s="99" t="s">
        <v>1375</v>
      </c>
      <c r="C2171" s="319">
        <f>баланс!$B$1419</f>
        <v>0.13676657702021089</v>
      </c>
    </row>
    <row r="2172" spans="1:3" hidden="1" outlineLevel="1" x14ac:dyDescent="0.25">
      <c r="C2172" s="319">
        <f>баланс!$B$1420</f>
        <v>-5.6319999999914216E-2</v>
      </c>
    </row>
    <row r="2173" spans="1:3" hidden="1" outlineLevel="1" x14ac:dyDescent="0.25">
      <c r="C2173" s="319">
        <f>баланс!$B$1421</f>
        <v>0.32327250000025742</v>
      </c>
    </row>
    <row r="2174" spans="1:3" hidden="1" outlineLevel="1" x14ac:dyDescent="0.25">
      <c r="C2174" s="319">
        <f>баланс!$B$1422</f>
        <v>7.3599999999999E-2</v>
      </c>
    </row>
    <row r="2175" spans="1:3" hidden="1" outlineLevel="1" x14ac:dyDescent="0.25">
      <c r="C2175" s="319">
        <f>баланс!$B$1423</f>
        <v>-870.61980000000005</v>
      </c>
    </row>
    <row r="2176" spans="1:3" x14ac:dyDescent="0.25">
      <c r="A2176" s="99" t="s">
        <v>1138</v>
      </c>
      <c r="C2176" s="319">
        <f>SUM(C2171:C2175)</f>
        <v>-870.14248092297953</v>
      </c>
    </row>
    <row r="2177" spans="1:3" hidden="1" outlineLevel="1" x14ac:dyDescent="0.25">
      <c r="B2177" s="99" t="s">
        <v>1375</v>
      </c>
      <c r="C2177" s="319">
        <f>баланс!$B$1424</f>
        <v>0.45010000000002037</v>
      </c>
    </row>
    <row r="2178" spans="1:3" x14ac:dyDescent="0.25">
      <c r="A2178" s="99" t="s">
        <v>1140</v>
      </c>
      <c r="C2178" s="319">
        <f>SUM(C2177)</f>
        <v>0.45010000000002037</v>
      </c>
    </row>
    <row r="2179" spans="1:3" hidden="1" outlineLevel="1" x14ac:dyDescent="0.25">
      <c r="B2179" s="99" t="s">
        <v>1375</v>
      </c>
      <c r="C2179" s="319">
        <f>баланс!$B$1425</f>
        <v>-0.14654000000018641</v>
      </c>
    </row>
    <row r="2180" spans="1:3" hidden="1" outlineLevel="1" x14ac:dyDescent="0.25">
      <c r="C2180" s="319">
        <f>баланс!$B$1426</f>
        <v>0.31359999999983756</v>
      </c>
    </row>
    <row r="2181" spans="1:3" hidden="1" outlineLevel="1" x14ac:dyDescent="0.25">
      <c r="C2181" s="319">
        <f>баланс!$B$1427</f>
        <v>-6.4380000000028303E-2</v>
      </c>
    </row>
    <row r="2182" spans="1:3" x14ac:dyDescent="0.25">
      <c r="A2182" s="99" t="s">
        <v>1142</v>
      </c>
      <c r="C2182" s="319">
        <f>SUM(C2179:C2181)</f>
        <v>0.10267999999962285</v>
      </c>
    </row>
    <row r="2183" spans="1:3" hidden="1" outlineLevel="1" x14ac:dyDescent="0.25">
      <c r="B2183" s="99" t="s">
        <v>1375</v>
      </c>
      <c r="C2183" s="319">
        <f>баланс!$B$1428</f>
        <v>-17.241650000000391</v>
      </c>
    </row>
    <row r="2184" spans="1:3" x14ac:dyDescent="0.25">
      <c r="A2184" s="99" t="s">
        <v>1143</v>
      </c>
      <c r="C2184" s="319">
        <f>SUM(C2183)</f>
        <v>-17.241650000000391</v>
      </c>
    </row>
    <row r="2185" spans="1:3" hidden="1" outlineLevel="1" x14ac:dyDescent="0.25">
      <c r="B2185" s="99" t="s">
        <v>1375</v>
      </c>
      <c r="C2185" s="319">
        <f>баланс!$B$1429</f>
        <v>0.1470000000000482</v>
      </c>
    </row>
    <row r="2186" spans="1:3" x14ac:dyDescent="0.25">
      <c r="A2186" s="99" t="s">
        <v>1144</v>
      </c>
      <c r="C2186" s="319">
        <f>SUM(C2185)</f>
        <v>0.1470000000000482</v>
      </c>
    </row>
    <row r="2187" spans="1:3" hidden="1" outlineLevel="1" x14ac:dyDescent="0.25">
      <c r="B2187" s="99" t="s">
        <v>1375</v>
      </c>
      <c r="C2187" s="319">
        <f>баланс!$B$1430</f>
        <v>0.21278000000029351</v>
      </c>
    </row>
    <row r="2188" spans="1:3" x14ac:dyDescent="0.25">
      <c r="A2188" s="99" t="s">
        <v>1146</v>
      </c>
      <c r="C2188" s="319">
        <f>SUM(C2187)</f>
        <v>0.21278000000029351</v>
      </c>
    </row>
    <row r="2189" spans="1:3" hidden="1" outlineLevel="1" x14ac:dyDescent="0.25">
      <c r="B2189" s="99" t="s">
        <v>1375</v>
      </c>
      <c r="C2189" s="319">
        <f>баланс!$B$1431</f>
        <v>-0.42891999999994823</v>
      </c>
    </row>
    <row r="2190" spans="1:3" x14ac:dyDescent="0.25">
      <c r="A2190" s="99" t="s">
        <v>1148</v>
      </c>
      <c r="C2190" s="319">
        <f>SUM(C2189)</f>
        <v>-0.42891999999994823</v>
      </c>
    </row>
    <row r="2191" spans="1:3" hidden="1" outlineLevel="1" x14ac:dyDescent="0.25">
      <c r="B2191" s="99" t="s">
        <v>1375</v>
      </c>
      <c r="C2191" s="319">
        <f>баланс!$B$1432</f>
        <v>-0.34669999999999845</v>
      </c>
    </row>
    <row r="2192" spans="1:3" x14ac:dyDescent="0.25">
      <c r="A2192" s="99" t="s">
        <v>1149</v>
      </c>
      <c r="C2192" s="319">
        <f>SUM(C2191)</f>
        <v>-0.34669999999999845</v>
      </c>
    </row>
    <row r="2193" spans="1:3" hidden="1" outlineLevel="1" x14ac:dyDescent="0.25">
      <c r="B2193" s="99" t="s">
        <v>1375</v>
      </c>
      <c r="C2193" s="319">
        <f>баланс!$B$1433</f>
        <v>-0.35209999999966612</v>
      </c>
    </row>
    <row r="2194" spans="1:3" hidden="1" outlineLevel="1" x14ac:dyDescent="0.25">
      <c r="C2194" s="319">
        <f>баланс!$B$1434</f>
        <v>-2.7399999999943248E-2</v>
      </c>
    </row>
    <row r="2195" spans="1:3" x14ac:dyDescent="0.25">
      <c r="A2195" s="99" t="s">
        <v>1150</v>
      </c>
      <c r="C2195" s="319">
        <f>SUM(C2193:C2194)</f>
        <v>-0.37949999999960937</v>
      </c>
    </row>
    <row r="2196" spans="1:3" hidden="1" outlineLevel="1" x14ac:dyDescent="0.25">
      <c r="B2196" s="99" t="s">
        <v>1375</v>
      </c>
      <c r="C2196" s="319">
        <f>баланс!$B$1435</f>
        <v>-0.44000000000005457</v>
      </c>
    </row>
    <row r="2197" spans="1:3" x14ac:dyDescent="0.25">
      <c r="A2197" s="99" t="s">
        <v>1152</v>
      </c>
      <c r="C2197" s="319">
        <f>SUM(C2196)</f>
        <v>-0.44000000000005457</v>
      </c>
    </row>
    <row r="2198" spans="1:3" hidden="1" outlineLevel="1" x14ac:dyDescent="0.25">
      <c r="B2198" s="99" t="s">
        <v>1375</v>
      </c>
      <c r="C2198" s="319">
        <f>баланс!$B$1436</f>
        <v>-1.9488366931296071</v>
      </c>
    </row>
    <row r="2199" spans="1:3" x14ac:dyDescent="0.25">
      <c r="A2199" s="99" t="s">
        <v>1153</v>
      </c>
      <c r="C2199" s="319">
        <f>SUM(C2198)</f>
        <v>-1.9488366931296071</v>
      </c>
    </row>
    <row r="2200" spans="1:3" hidden="1" outlineLevel="1" x14ac:dyDescent="0.25">
      <c r="B2200" s="99" t="s">
        <v>1375</v>
      </c>
      <c r="C2200" s="319">
        <f>баланс!$B$1437</f>
        <v>32.716589000000113</v>
      </c>
    </row>
    <row r="2201" spans="1:3" x14ac:dyDescent="0.25">
      <c r="A2201" s="99" t="s">
        <v>1155</v>
      </c>
      <c r="C2201" s="319">
        <f>SUM(C2200)</f>
        <v>32.716589000000113</v>
      </c>
    </row>
    <row r="2202" spans="1:3" hidden="1" outlineLevel="1" x14ac:dyDescent="0.25">
      <c r="B2202" s="99" t="s">
        <v>1375</v>
      </c>
      <c r="C2202" s="319">
        <f>баланс!$B$1438</f>
        <v>-0.26999999999998181</v>
      </c>
    </row>
    <row r="2203" spans="1:3" x14ac:dyDescent="0.25">
      <c r="A2203" s="99" t="s">
        <v>1156</v>
      </c>
      <c r="C2203" s="319">
        <f>SUM(C2202)</f>
        <v>-0.26999999999998181</v>
      </c>
    </row>
    <row r="2204" spans="1:3" hidden="1" outlineLevel="1" x14ac:dyDescent="0.25">
      <c r="B2204" s="99" t="s">
        <v>1375</v>
      </c>
      <c r="C2204" s="319">
        <f>баланс!$B$1439</f>
        <v>0.43270000000006803</v>
      </c>
    </row>
    <row r="2205" spans="1:3" x14ac:dyDescent="0.25">
      <c r="A2205" s="99" t="s">
        <v>1157</v>
      </c>
      <c r="C2205" s="319">
        <f>SUM(C2204)</f>
        <v>0.43270000000006803</v>
      </c>
    </row>
    <row r="2206" spans="1:3" hidden="1" outlineLevel="1" x14ac:dyDescent="0.25">
      <c r="B2206" s="99" t="s">
        <v>1375</v>
      </c>
      <c r="C2206" s="319">
        <f>баланс!$B$1440</f>
        <v>0.31693999999998823</v>
      </c>
    </row>
    <row r="2207" spans="1:3" x14ac:dyDescent="0.25">
      <c r="A2207" s="99" t="s">
        <v>1158</v>
      </c>
      <c r="C2207" s="319">
        <f>SUM(C2206)</f>
        <v>0.31693999999998823</v>
      </c>
    </row>
    <row r="2208" spans="1:3" hidden="1" outlineLevel="1" x14ac:dyDescent="0.25">
      <c r="B2208" s="99" t="s">
        <v>1375</v>
      </c>
      <c r="C2208" s="319">
        <f>баланс!$B$1441</f>
        <v>0.7379448639157431</v>
      </c>
    </row>
    <row r="2209" spans="1:3" x14ac:dyDescent="0.25">
      <c r="A2209" s="99" t="s">
        <v>1159</v>
      </c>
      <c r="C2209" s="319">
        <f>SUM(C2208)</f>
        <v>0.7379448639157431</v>
      </c>
    </row>
    <row r="2210" spans="1:3" hidden="1" outlineLevel="1" x14ac:dyDescent="0.25">
      <c r="B2210" s="99" t="s">
        <v>1375</v>
      </c>
      <c r="C2210" s="319">
        <f>баланс!$B$1442</f>
        <v>0.16304337137825087</v>
      </c>
    </row>
    <row r="2211" spans="1:3" x14ac:dyDescent="0.25">
      <c r="A2211" s="99" t="s">
        <v>1161</v>
      </c>
      <c r="C2211" s="319">
        <f>SUM(C2210)</f>
        <v>0.16304337137825087</v>
      </c>
    </row>
    <row r="2212" spans="1:3" hidden="1" outlineLevel="1" x14ac:dyDescent="0.25">
      <c r="B2212" s="99" t="s">
        <v>1375</v>
      </c>
      <c r="C2212" s="319">
        <f>баланс!$B$1443</f>
        <v>-0.40019599999970978</v>
      </c>
    </row>
    <row r="2213" spans="1:3" hidden="1" outlineLevel="1" x14ac:dyDescent="0.25">
      <c r="C2213" s="319">
        <f>баланс!$B$1444</f>
        <v>-0.41679999999996653</v>
      </c>
    </row>
    <row r="2214" spans="1:3" hidden="1" outlineLevel="1" x14ac:dyDescent="0.25">
      <c r="C2214" s="319">
        <f>баланс!$B$1445</f>
        <v>0.45439999999996417</v>
      </c>
    </row>
    <row r="2215" spans="1:3" hidden="1" outlineLevel="1" x14ac:dyDescent="0.25">
      <c r="C2215" s="319">
        <f>баланс!$B$1446</f>
        <v>0.26877000000001772</v>
      </c>
    </row>
    <row r="2216" spans="1:3" x14ac:dyDescent="0.25">
      <c r="A2216" s="99" t="s">
        <v>1162</v>
      </c>
      <c r="C2216" s="319">
        <f>SUM(C2212:C2215)</f>
        <v>-9.3825999999694432E-2</v>
      </c>
    </row>
    <row r="2217" spans="1:3" hidden="1" outlineLevel="1" x14ac:dyDescent="0.25">
      <c r="B2217" s="99" t="s">
        <v>1375</v>
      </c>
      <c r="C2217" s="319">
        <f>баланс!$B$1447</f>
        <v>0.2373907806690454</v>
      </c>
    </row>
    <row r="2218" spans="1:3" x14ac:dyDescent="0.25">
      <c r="A2218" s="99" t="s">
        <v>1164</v>
      </c>
      <c r="C2218" s="319">
        <f>SUM(C2217)</f>
        <v>0.2373907806690454</v>
      </c>
    </row>
    <row r="2219" spans="1:3" hidden="1" outlineLevel="1" x14ac:dyDescent="0.25">
      <c r="B2219" s="99" t="s">
        <v>1375</v>
      </c>
      <c r="C2219" s="319">
        <f>баланс!$B$1448</f>
        <v>-1.2079886030980447</v>
      </c>
    </row>
    <row r="2220" spans="1:3" x14ac:dyDescent="0.25">
      <c r="A2220" s="99" t="s">
        <v>1166</v>
      </c>
      <c r="C2220" s="319">
        <f>SUM(C2219)</f>
        <v>-1.2079886030980447</v>
      </c>
    </row>
    <row r="2221" spans="1:3" hidden="1" outlineLevel="1" x14ac:dyDescent="0.25">
      <c r="B2221" s="99" t="s">
        <v>1375</v>
      </c>
      <c r="C2221" s="319">
        <f>баланс!$B$1449</f>
        <v>-4.9999999999954525E-2</v>
      </c>
    </row>
    <row r="2222" spans="1:3" x14ac:dyDescent="0.25">
      <c r="A2222" s="99" t="s">
        <v>1168</v>
      </c>
      <c r="C2222" s="319">
        <f>SUM(C2221)</f>
        <v>-4.9999999999954525E-2</v>
      </c>
    </row>
    <row r="2223" spans="1:3" hidden="1" outlineLevel="1" x14ac:dyDescent="0.25">
      <c r="B2223" s="99" t="s">
        <v>1375</v>
      </c>
      <c r="C2223" s="319">
        <f>баланс!$B$1450</f>
        <v>-0.73587822878221232</v>
      </c>
    </row>
    <row r="2224" spans="1:3" x14ac:dyDescent="0.25">
      <c r="A2224" s="99" t="s">
        <v>1169</v>
      </c>
      <c r="C2224" s="319">
        <f>SUM(C2223)</f>
        <v>-0.73587822878221232</v>
      </c>
    </row>
    <row r="2225" spans="1:3" hidden="1" outlineLevel="1" x14ac:dyDescent="0.25">
      <c r="B2225" s="99" t="s">
        <v>1375</v>
      </c>
      <c r="C2225" s="319">
        <f>баланс!$B$1451</f>
        <v>0</v>
      </c>
    </row>
    <row r="2226" spans="1:3" x14ac:dyDescent="0.25">
      <c r="A2226" s="99" t="s">
        <v>1170</v>
      </c>
      <c r="C2226" s="319">
        <f>SUM(C2225)</f>
        <v>0</v>
      </c>
    </row>
    <row r="2227" spans="1:3" hidden="1" outlineLevel="1" x14ac:dyDescent="0.25">
      <c r="B2227" s="99" t="s">
        <v>1375</v>
      </c>
      <c r="C2227" s="319">
        <f>баланс!$B$1452</f>
        <v>4.1725769999999898</v>
      </c>
    </row>
    <row r="2228" spans="1:3" x14ac:dyDescent="0.25">
      <c r="A2228" s="99" t="s">
        <v>1171</v>
      </c>
      <c r="C2228" s="319">
        <f>SUM(C2227)</f>
        <v>4.1725769999999898</v>
      </c>
    </row>
    <row r="2229" spans="1:3" hidden="1" outlineLevel="1" x14ac:dyDescent="0.25">
      <c r="B2229" s="99" t="s">
        <v>1375</v>
      </c>
      <c r="C2229" s="319">
        <f>баланс!$B$1453</f>
        <v>0.15529000000003634</v>
      </c>
    </row>
    <row r="2230" spans="1:3" x14ac:dyDescent="0.25">
      <c r="A2230" s="99" t="s">
        <v>1173</v>
      </c>
      <c r="C2230" s="319">
        <f>SUM(C2229)</f>
        <v>0.15529000000003634</v>
      </c>
    </row>
    <row r="2231" spans="1:3" hidden="1" outlineLevel="1" x14ac:dyDescent="0.25">
      <c r="B2231" s="99" t="s">
        <v>1375</v>
      </c>
      <c r="C2231" s="319">
        <f>баланс!$B$1454</f>
        <v>-0.48729999999977736</v>
      </c>
    </row>
    <row r="2232" spans="1:3" hidden="1" outlineLevel="1" x14ac:dyDescent="0.25">
      <c r="C2232" s="319">
        <f>баланс!$B$1455</f>
        <v>6.29200000000003</v>
      </c>
    </row>
    <row r="2233" spans="1:3" x14ac:dyDescent="0.25">
      <c r="A2233" s="99" t="s">
        <v>1360</v>
      </c>
      <c r="C2233" s="319">
        <f>SUM(C2231:C2232)</f>
        <v>5.8047000000002527</v>
      </c>
    </row>
    <row r="2234" spans="1:3" hidden="1" outlineLevel="1" x14ac:dyDescent="0.25">
      <c r="B2234" s="99" t="s">
        <v>1375</v>
      </c>
      <c r="C2234" s="319">
        <f>баланс!$B$1456</f>
        <v>-9.5232333521778401E-2</v>
      </c>
    </row>
    <row r="2235" spans="1:3" x14ac:dyDescent="0.25">
      <c r="A2235" s="99" t="s">
        <v>1175</v>
      </c>
      <c r="C2235" s="319">
        <f>SUM(C2234)</f>
        <v>-9.5232333521778401E-2</v>
      </c>
    </row>
    <row r="2236" spans="1:3" hidden="1" outlineLevel="1" x14ac:dyDescent="0.25">
      <c r="B2236" s="99" t="s">
        <v>1375</v>
      </c>
      <c r="C2236" s="319">
        <f>баланс!$B$1457</f>
        <v>-0.24503000000004249</v>
      </c>
    </row>
    <row r="2237" spans="1:3" x14ac:dyDescent="0.25">
      <c r="A2237" s="99" t="s">
        <v>1177</v>
      </c>
      <c r="C2237" s="319">
        <f>SUM(C2236)</f>
        <v>-0.24503000000004249</v>
      </c>
    </row>
    <row r="2238" spans="1:3" hidden="1" outlineLevel="1" x14ac:dyDescent="0.25">
      <c r="B2238" s="99" t="s">
        <v>1375</v>
      </c>
      <c r="C2238" s="319">
        <f>баланс!$B$1458</f>
        <v>11.393464426315745</v>
      </c>
    </row>
    <row r="2239" spans="1:3" x14ac:dyDescent="0.25">
      <c r="A2239" s="99" t="s">
        <v>1178</v>
      </c>
      <c r="C2239" s="319">
        <f>SUM(C2238)</f>
        <v>11.393464426315745</v>
      </c>
    </row>
    <row r="2240" spans="1:3" hidden="1" outlineLevel="1" x14ac:dyDescent="0.25">
      <c r="B2240" s="99" t="s">
        <v>1375</v>
      </c>
      <c r="C2240" s="319">
        <f>баланс!$B$1459</f>
        <v>-3.8400000000024193E-2</v>
      </c>
    </row>
    <row r="2241" spans="1:3" x14ac:dyDescent="0.25">
      <c r="A2241" s="99" t="s">
        <v>1179</v>
      </c>
      <c r="C2241" s="319">
        <f>SUM(C2240)</f>
        <v>-3.8400000000024193E-2</v>
      </c>
    </row>
    <row r="2242" spans="1:3" hidden="1" outlineLevel="1" x14ac:dyDescent="0.25">
      <c r="B2242" s="99" t="s">
        <v>1375</v>
      </c>
      <c r="C2242" s="319">
        <f>баланс!$B$1460</f>
        <v>-0.33439999999995962</v>
      </c>
    </row>
    <row r="2243" spans="1:3" x14ac:dyDescent="0.25">
      <c r="A2243" s="99" t="s">
        <v>1181</v>
      </c>
      <c r="C2243" s="319">
        <f>SUM(C2242)</f>
        <v>-0.33439999999995962</v>
      </c>
    </row>
    <row r="2244" spans="1:3" hidden="1" outlineLevel="1" x14ac:dyDescent="0.25">
      <c r="B2244" s="99" t="s">
        <v>1375</v>
      </c>
      <c r="C2244" s="319">
        <f>баланс!$B$1461</f>
        <v>0.71040000000004966</v>
      </c>
    </row>
    <row r="2245" spans="1:3" x14ac:dyDescent="0.25">
      <c r="A2245" s="99" t="s">
        <v>1182</v>
      </c>
      <c r="C2245" s="319">
        <f>SUM(C2244)</f>
        <v>0.71040000000004966</v>
      </c>
    </row>
    <row r="2246" spans="1:3" hidden="1" outlineLevel="1" x14ac:dyDescent="0.25">
      <c r="B2246" s="99" t="s">
        <v>1375</v>
      </c>
      <c r="C2246" s="319">
        <f>баланс!$B$1462</f>
        <v>23.69360000000006</v>
      </c>
    </row>
    <row r="2247" spans="1:3" x14ac:dyDescent="0.25">
      <c r="A2247" s="99" t="s">
        <v>1183</v>
      </c>
      <c r="C2247" s="319">
        <f>SUM(C2246)</f>
        <v>23.69360000000006</v>
      </c>
    </row>
    <row r="2248" spans="1:3" hidden="1" outlineLevel="1" x14ac:dyDescent="0.25">
      <c r="B2248" s="99" t="s">
        <v>1375</v>
      </c>
      <c r="C2248" s="319">
        <f>баланс!$B$1463</f>
        <v>0.56517250000001695</v>
      </c>
    </row>
    <row r="2249" spans="1:3" x14ac:dyDescent="0.25">
      <c r="A2249" s="99" t="s">
        <v>1184</v>
      </c>
      <c r="C2249" s="319">
        <f>SUM(C2248)</f>
        <v>0.56517250000001695</v>
      </c>
    </row>
    <row r="2250" spans="1:3" hidden="1" outlineLevel="1" x14ac:dyDescent="0.25">
      <c r="B2250" s="99" t="s">
        <v>1375</v>
      </c>
      <c r="C2250" s="319">
        <f>баланс!$B$1464</f>
        <v>4.5588179687626962E-2</v>
      </c>
    </row>
    <row r="2251" spans="1:3" x14ac:dyDescent="0.25">
      <c r="A2251" s="99" t="s">
        <v>1185</v>
      </c>
      <c r="C2251" s="319">
        <f>SUM(C2250)</f>
        <v>4.5588179687626962E-2</v>
      </c>
    </row>
    <row r="2252" spans="1:3" hidden="1" outlineLevel="1" x14ac:dyDescent="0.25">
      <c r="B2252" s="99" t="s">
        <v>1375</v>
      </c>
      <c r="C2252" s="319">
        <f>баланс!$B$1465</f>
        <v>-0.54948499999966316</v>
      </c>
    </row>
    <row r="2253" spans="1:3" hidden="1" outlineLevel="1" x14ac:dyDescent="0.25">
      <c r="C2253" s="319">
        <f>баланс!$B$1466</f>
        <v>-0.49672999999984313</v>
      </c>
    </row>
    <row r="2254" spans="1:3" hidden="1" outlineLevel="1" x14ac:dyDescent="0.25">
      <c r="C2254" s="319">
        <f>баланс!$B$1467</f>
        <v>0.32100000000036744</v>
      </c>
    </row>
    <row r="2255" spans="1:3" hidden="1" outlineLevel="1" x14ac:dyDescent="0.25">
      <c r="C2255" s="319">
        <f>баланс!$B$1468</f>
        <v>0.33320000000003347</v>
      </c>
    </row>
    <row r="2256" spans="1:3" hidden="1" outlineLevel="1" x14ac:dyDescent="0.25">
      <c r="C2256" s="319">
        <f>баланс!$B$1469</f>
        <v>-0.11091699999997218</v>
      </c>
    </row>
    <row r="2257" spans="1:3" hidden="1" outlineLevel="1" x14ac:dyDescent="0.25">
      <c r="C2257" s="319">
        <f>баланс!$B$1470</f>
        <v>-2.8510189999997237</v>
      </c>
    </row>
    <row r="2258" spans="1:3" hidden="1" outlineLevel="1" x14ac:dyDescent="0.25">
      <c r="C2258" s="319">
        <f>баланс!$B$1471</f>
        <v>0.38042270000005374</v>
      </c>
    </row>
    <row r="2259" spans="1:3" hidden="1" outlineLevel="1" x14ac:dyDescent="0.25">
      <c r="C2259" s="319">
        <f>баланс!$B$1472</f>
        <v>1440.9349950000005</v>
      </c>
    </row>
    <row r="2260" spans="1:3" hidden="1" outlineLevel="1" x14ac:dyDescent="0.25">
      <c r="C2260" s="319">
        <f>баланс!$B$1473</f>
        <v>-1441.0881153374996</v>
      </c>
    </row>
    <row r="2261" spans="1:3" hidden="1" outlineLevel="1" x14ac:dyDescent="0.25">
      <c r="C2261" s="319">
        <f>баланс!$B$1474</f>
        <v>-0.41643999999996595</v>
      </c>
    </row>
    <row r="2262" spans="1:3" hidden="1" outlineLevel="1" x14ac:dyDescent="0.25">
      <c r="C2262" s="319">
        <f>баланс!$B$1475</f>
        <v>-0.52971999999954278</v>
      </c>
    </row>
    <row r="2263" spans="1:3" hidden="1" outlineLevel="1" x14ac:dyDescent="0.25">
      <c r="C2263" s="319">
        <f>баланс!$B$1476</f>
        <v>0.20173000000022512</v>
      </c>
    </row>
    <row r="2264" spans="1:3" hidden="1" outlineLevel="1" x14ac:dyDescent="0.25">
      <c r="C2264" s="319">
        <f>баланс!$B$1477</f>
        <v>3.8732500000000414</v>
      </c>
    </row>
    <row r="2265" spans="1:3" hidden="1" outlineLevel="1" x14ac:dyDescent="0.25">
      <c r="C2265" s="319">
        <f>баланс!$B$1478</f>
        <v>-2048.7171800000001</v>
      </c>
    </row>
    <row r="2266" spans="1:3" x14ac:dyDescent="0.25">
      <c r="A2266" s="99" t="s">
        <v>1187</v>
      </c>
      <c r="C2266" s="319">
        <f>SUM(C2252:C2265)</f>
        <v>-2048.7150086374972</v>
      </c>
    </row>
    <row r="2267" spans="1:3" hidden="1" outlineLevel="1" x14ac:dyDescent="0.25">
      <c r="B2267" s="99" t="s">
        <v>1375</v>
      </c>
      <c r="C2267" s="319">
        <f>баланс!$B$1479</f>
        <v>0.79518989898997461</v>
      </c>
    </row>
    <row r="2268" spans="1:3" x14ac:dyDescent="0.25">
      <c r="A2268" s="99" t="s">
        <v>1189</v>
      </c>
      <c r="C2268" s="319">
        <f>SUM(C2267)</f>
        <v>0.79518989898997461</v>
      </c>
    </row>
    <row r="2269" spans="1:3" hidden="1" outlineLevel="1" x14ac:dyDescent="0.25">
      <c r="B2269" s="99" t="s">
        <v>1375</v>
      </c>
      <c r="C2269" s="319">
        <f>баланс!$B$1480</f>
        <v>-0.29991999999998598</v>
      </c>
    </row>
    <row r="2270" spans="1:3" hidden="1" outlineLevel="1" x14ac:dyDescent="0.25">
      <c r="C2270" s="319">
        <f>баланс!$B$1481</f>
        <v>-0.35552000000001271</v>
      </c>
    </row>
    <row r="2271" spans="1:3" hidden="1" outlineLevel="1" x14ac:dyDescent="0.25">
      <c r="C2271" s="319">
        <f>баланс!$B$1482</f>
        <v>-8.6799999999925603E-2</v>
      </c>
    </row>
    <row r="2272" spans="1:3" hidden="1" outlineLevel="1" x14ac:dyDescent="0.25">
      <c r="C2272" s="319">
        <f>баланс!$B$1483</f>
        <v>-0.36316999999996824</v>
      </c>
    </row>
    <row r="2273" spans="1:3" hidden="1" outlineLevel="1" x14ac:dyDescent="0.25">
      <c r="C2273" s="319">
        <f>баланс!$B$1484</f>
        <v>-0.42697999999998615</v>
      </c>
    </row>
    <row r="2274" spans="1:3" hidden="1" outlineLevel="1" x14ac:dyDescent="0.25">
      <c r="C2274" s="319">
        <f>баланс!$B$1485</f>
        <v>-0.2680000000000291</v>
      </c>
    </row>
    <row r="2275" spans="1:3" hidden="1" outlineLevel="1" x14ac:dyDescent="0.25">
      <c r="C2275" s="319">
        <f>баланс!$B$1486</f>
        <v>-0.65500000000000114</v>
      </c>
    </row>
    <row r="2276" spans="1:3" hidden="1" outlineLevel="1" x14ac:dyDescent="0.25">
      <c r="C2276" s="319">
        <f>баланс!$B$1487</f>
        <v>0.12639000000001488</v>
      </c>
    </row>
    <row r="2277" spans="1:3" hidden="1" outlineLevel="1" x14ac:dyDescent="0.25">
      <c r="C2277" s="319">
        <f>баланс!$B$1488</f>
        <v>0.11199999999996635</v>
      </c>
    </row>
    <row r="2278" spans="1:3" hidden="1" outlineLevel="1" x14ac:dyDescent="0.25">
      <c r="C2278" s="319">
        <f>баланс!$B$1489</f>
        <v>7.0779999999956544E-2</v>
      </c>
    </row>
    <row r="2279" spans="1:3" hidden="1" outlineLevel="1" x14ac:dyDescent="0.25">
      <c r="C2279" s="319">
        <f>баланс!$B$1490</f>
        <v>5.5119999999760694E-2</v>
      </c>
    </row>
    <row r="2280" spans="1:3" hidden="1" outlineLevel="1" x14ac:dyDescent="0.25">
      <c r="C2280" s="319">
        <f>баланс!$B$1491</f>
        <v>0.47193170000002738</v>
      </c>
    </row>
    <row r="2281" spans="1:3" hidden="1" outlineLevel="1" x14ac:dyDescent="0.25">
      <c r="C2281" s="319">
        <f>баланс!$B$1492</f>
        <v>-0.37794999999994161</v>
      </c>
    </row>
    <row r="2282" spans="1:3" hidden="1" outlineLevel="1" x14ac:dyDescent="0.25">
      <c r="C2282" s="319">
        <f>баланс!$B$1493</f>
        <v>-0.43713750000000573</v>
      </c>
    </row>
    <row r="2283" spans="1:3" x14ac:dyDescent="0.25">
      <c r="A2283" s="99" t="s">
        <v>1190</v>
      </c>
      <c r="C2283" s="319">
        <f>SUM(C2269:C2282)</f>
        <v>-2.4342558000001304</v>
      </c>
    </row>
    <row r="2284" spans="1:3" hidden="1" outlineLevel="1" x14ac:dyDescent="0.25">
      <c r="B2284" s="99" t="s">
        <v>1375</v>
      </c>
      <c r="C2284" s="319">
        <f>баланс!$B$1494</f>
        <v>-922.58772600000009</v>
      </c>
    </row>
    <row r="2285" spans="1:3" x14ac:dyDescent="0.25">
      <c r="A2285" s="99" t="s">
        <v>1374</v>
      </c>
      <c r="C2285" s="319">
        <f>SUM(C2284)</f>
        <v>-922.58772600000009</v>
      </c>
    </row>
    <row r="2286" spans="1:3" hidden="1" outlineLevel="1" x14ac:dyDescent="0.25">
      <c r="B2286" s="99" t="s">
        <v>1375</v>
      </c>
      <c r="C2286" s="319">
        <f>баланс!$B$1495</f>
        <v>-0.20359197194397893</v>
      </c>
    </row>
    <row r="2287" spans="1:3" hidden="1" outlineLevel="1" x14ac:dyDescent="0.25">
      <c r="C2287" s="319">
        <f>баланс!$B$1496</f>
        <v>-0.56429999999994607</v>
      </c>
    </row>
    <row r="2288" spans="1:3" x14ac:dyDescent="0.25">
      <c r="A2288" s="99" t="s">
        <v>1192</v>
      </c>
      <c r="C2288" s="319">
        <f>SUM(C2286:C2287)</f>
        <v>-0.767891971943925</v>
      </c>
    </row>
    <row r="2289" spans="1:3" hidden="1" outlineLevel="1" x14ac:dyDescent="0.25">
      <c r="B2289" s="99" t="s">
        <v>1375</v>
      </c>
      <c r="C2289" s="319">
        <f>баланс!$B$1497</f>
        <v>0.4097399999998288</v>
      </c>
    </row>
    <row r="2290" spans="1:3" hidden="1" outlineLevel="1" x14ac:dyDescent="0.25">
      <c r="C2290" s="319">
        <f>баланс!$B$1498</f>
        <v>7.1899999999999409E-2</v>
      </c>
    </row>
    <row r="2291" spans="1:3" hidden="1" outlineLevel="1" x14ac:dyDescent="0.25">
      <c r="C2291" s="319">
        <f>баланс!$B$1499</f>
        <v>0.25119999999992615</v>
      </c>
    </row>
    <row r="2292" spans="1:3" x14ac:dyDescent="0.25">
      <c r="A2292" s="99" t="s">
        <v>1194</v>
      </c>
      <c r="C2292" s="319">
        <f>SUM(C2289:C2291)</f>
        <v>0.73283999999975435</v>
      </c>
    </row>
    <row r="2293" spans="1:3" hidden="1" outlineLevel="1" x14ac:dyDescent="0.25">
      <c r="B2293" s="99" t="s">
        <v>1375</v>
      </c>
      <c r="C2293" s="319">
        <f>баланс!$B$1500</f>
        <v>-0.45979999999985921</v>
      </c>
    </row>
    <row r="2294" spans="1:3" x14ac:dyDescent="0.25">
      <c r="A2294" s="99" t="s">
        <v>1196</v>
      </c>
      <c r="C2294" s="319">
        <f>SUM(C2293)</f>
        <v>-0.45979999999985921</v>
      </c>
    </row>
    <row r="2295" spans="1:3" hidden="1" outlineLevel="1" x14ac:dyDescent="0.25">
      <c r="B2295" s="99" t="s">
        <v>1375</v>
      </c>
      <c r="C2295" s="319">
        <f>баланс!$B$1501</f>
        <v>-0.4126880000000881</v>
      </c>
    </row>
    <row r="2296" spans="1:3" hidden="1" outlineLevel="1" x14ac:dyDescent="0.25">
      <c r="C2296" s="319">
        <f>баланс!$B$1502</f>
        <v>-0.13920000000007349</v>
      </c>
    </row>
    <row r="2297" spans="1:3" hidden="1" outlineLevel="1" x14ac:dyDescent="0.25">
      <c r="C2297" s="319">
        <f>баланс!$B$1503</f>
        <v>-0.23019999999996799</v>
      </c>
    </row>
    <row r="2298" spans="1:3" hidden="1" outlineLevel="1" x14ac:dyDescent="0.25">
      <c r="C2298" s="319">
        <f>баланс!$B$1504</f>
        <v>0.440657500000043</v>
      </c>
    </row>
    <row r="2299" spans="1:3" hidden="1" outlineLevel="1" x14ac:dyDescent="0.25">
      <c r="C2299" s="319">
        <f>баланс!$B$1505</f>
        <v>0.1412199999999757</v>
      </c>
    </row>
    <row r="2300" spans="1:3" hidden="1" outlineLevel="1" x14ac:dyDescent="0.25">
      <c r="C2300" s="319">
        <f>баланс!$B$1506</f>
        <v>-0.26913000000013199</v>
      </c>
    </row>
    <row r="2301" spans="1:3" hidden="1" outlineLevel="1" x14ac:dyDescent="0.25">
      <c r="C2301" s="319">
        <f>баланс!$B$1507</f>
        <v>-0.2858965000000353</v>
      </c>
    </row>
    <row r="2302" spans="1:3" hidden="1" outlineLevel="1" x14ac:dyDescent="0.25">
      <c r="C2302" s="319">
        <f>баланс!$B$1508</f>
        <v>-3.8080000000263681E-2</v>
      </c>
    </row>
    <row r="2303" spans="1:3" hidden="1" outlineLevel="1" x14ac:dyDescent="0.25">
      <c r="C2303" s="319">
        <f>баланс!$B$1509</f>
        <v>0.21024000000033993</v>
      </c>
    </row>
    <row r="2304" spans="1:3" hidden="1" outlineLevel="1" x14ac:dyDescent="0.25">
      <c r="C2304" s="319">
        <f>баланс!$B$1510</f>
        <v>-0.22019700000055309</v>
      </c>
    </row>
    <row r="2305" spans="1:3" hidden="1" outlineLevel="1" x14ac:dyDescent="0.25">
      <c r="C2305" s="319">
        <f>баланс!$B$1511</f>
        <v>1.1150000000270666E-3</v>
      </c>
    </row>
    <row r="2306" spans="1:3" hidden="1" outlineLevel="1" x14ac:dyDescent="0.25">
      <c r="C2306" s="319">
        <f>баланс!$B$1512</f>
        <v>-0.29096000000026834</v>
      </c>
    </row>
    <row r="2307" spans="1:3" hidden="1" outlineLevel="1" x14ac:dyDescent="0.25">
      <c r="C2307" s="319">
        <f>баланс!$B$1513</f>
        <v>-0.17789999999990869</v>
      </c>
    </row>
    <row r="2308" spans="1:3" hidden="1" outlineLevel="1" x14ac:dyDescent="0.25">
      <c r="C2308" s="319">
        <f>баланс!$B$1514</f>
        <v>2.1617099999999709</v>
      </c>
    </row>
    <row r="2309" spans="1:3" hidden="1" outlineLevel="1" x14ac:dyDescent="0.25">
      <c r="C2309" s="319">
        <f>баланс!$B$1515</f>
        <v>7.3849999999765714E-2</v>
      </c>
    </row>
    <row r="2310" spans="1:3" x14ac:dyDescent="0.25">
      <c r="A2310" s="99" t="s">
        <v>1198</v>
      </c>
      <c r="C2310" s="319">
        <f>SUM(C2295:C2309)</f>
        <v>0.96454099999883169</v>
      </c>
    </row>
    <row r="2311" spans="1:3" hidden="1" outlineLevel="1" x14ac:dyDescent="0.25">
      <c r="B2311" s="99" t="s">
        <v>1375</v>
      </c>
      <c r="C2311" s="319">
        <f>баланс!$B$1516</f>
        <v>-0.2519000000000915</v>
      </c>
    </row>
    <row r="2312" spans="1:3" hidden="1" outlineLevel="1" x14ac:dyDescent="0.25">
      <c r="C2312" s="319">
        <f>баланс!$B$1517</f>
        <v>-0.17657700000006571</v>
      </c>
    </row>
    <row r="2313" spans="1:3" hidden="1" outlineLevel="1" x14ac:dyDescent="0.25">
      <c r="C2313" s="319">
        <f>баланс!$B$1518</f>
        <v>-0.17319999999995161</v>
      </c>
    </row>
    <row r="2314" spans="1:3" hidden="1" outlineLevel="1" x14ac:dyDescent="0.25">
      <c r="C2314" s="319">
        <f>баланс!$B$1519</f>
        <v>0.45036039999990862</v>
      </c>
    </row>
    <row r="2315" spans="1:3" x14ac:dyDescent="0.25">
      <c r="A2315" s="99" t="s">
        <v>1200</v>
      </c>
      <c r="C2315" s="319">
        <f>SUM(C2311:C2314)</f>
        <v>-0.1513166000002002</v>
      </c>
    </row>
    <row r="2316" spans="1:3" hidden="1" outlineLevel="1" x14ac:dyDescent="0.25">
      <c r="B2316" s="99" t="s">
        <v>1375</v>
      </c>
      <c r="C2316" s="319">
        <f>баланс!$B$1520</f>
        <v>-4.2844799999998031</v>
      </c>
    </row>
    <row r="2317" spans="1:3" hidden="1" outlineLevel="1" x14ac:dyDescent="0.25">
      <c r="C2317" s="319">
        <f>баланс!$B$1521</f>
        <v>-0.375</v>
      </c>
    </row>
    <row r="2318" spans="1:3" hidden="1" outlineLevel="1" x14ac:dyDescent="0.25">
      <c r="C2318" s="319">
        <f>баланс!$B$1522</f>
        <v>-0.25420000000008258</v>
      </c>
    </row>
    <row r="2319" spans="1:3" hidden="1" outlineLevel="1" x14ac:dyDescent="0.25">
      <c r="C2319" s="319">
        <f>баланс!$B$1523</f>
        <v>0.29359999999985575</v>
      </c>
    </row>
    <row r="2320" spans="1:3" hidden="1" outlineLevel="1" x14ac:dyDescent="0.25">
      <c r="C2320" s="319">
        <f>баланс!$B$1524</f>
        <v>0.18090000000006512</v>
      </c>
    </row>
    <row r="2321" spans="1:3" hidden="1" outlineLevel="1" x14ac:dyDescent="0.25">
      <c r="C2321" s="319">
        <f>баланс!$B$1525</f>
        <v>0.15576250000003711</v>
      </c>
    </row>
    <row r="2322" spans="1:3" hidden="1" outlineLevel="1" x14ac:dyDescent="0.25">
      <c r="C2322" s="319">
        <f>баланс!$B$1526</f>
        <v>7.6239999999870633E-2</v>
      </c>
    </row>
    <row r="2323" spans="1:3" hidden="1" outlineLevel="1" x14ac:dyDescent="0.25">
      <c r="C2323" s="319">
        <f>баланс!$B$1527</f>
        <v>0.40160000000014406</v>
      </c>
    </row>
    <row r="2324" spans="1:3" x14ac:dyDescent="0.25">
      <c r="A2324" s="99" t="s">
        <v>1201</v>
      </c>
      <c r="C2324" s="319">
        <f>SUM(C2316:C2323)</f>
        <v>-3.805577499999913</v>
      </c>
    </row>
    <row r="2325" spans="1:3" hidden="1" outlineLevel="1" x14ac:dyDescent="0.25">
      <c r="B2325" s="99" t="s">
        <v>1375</v>
      </c>
      <c r="C2325" s="319">
        <f>баланс!$B$1528</f>
        <v>187.81020000000035</v>
      </c>
    </row>
    <row r="2326" spans="1:3" x14ac:dyDescent="0.25">
      <c r="A2326" s="99" t="s">
        <v>1202</v>
      </c>
      <c r="C2326" s="319">
        <f>SUM(C2325)</f>
        <v>187.81020000000035</v>
      </c>
    </row>
    <row r="2327" spans="1:3" hidden="1" outlineLevel="1" x14ac:dyDescent="0.25">
      <c r="B2327" s="99" t="s">
        <v>1375</v>
      </c>
      <c r="C2327" s="319">
        <f>баланс!$B$1529</f>
        <v>-0.97612000000003718</v>
      </c>
    </row>
    <row r="2328" spans="1:3" x14ac:dyDescent="0.25">
      <c r="A2328" s="99" t="s">
        <v>1204</v>
      </c>
      <c r="C2328" s="319">
        <f>SUM(C2327)</f>
        <v>-0.97612000000003718</v>
      </c>
    </row>
    <row r="2329" spans="1:3" hidden="1" outlineLevel="1" x14ac:dyDescent="0.25">
      <c r="B2329" s="99" t="s">
        <v>1375</v>
      </c>
      <c r="C2329" s="319">
        <f>баланс!$B$1530</f>
        <v>-0.53535783053038699</v>
      </c>
    </row>
    <row r="2330" spans="1:3" hidden="1" outlineLevel="1" x14ac:dyDescent="0.25">
      <c r="C2330" s="319">
        <f>баланс!$B$1531</f>
        <v>5.2200000000027558E-2</v>
      </c>
    </row>
    <row r="2331" spans="1:3" hidden="1" outlineLevel="1" x14ac:dyDescent="0.25">
      <c r="C2331" s="319">
        <f>баланс!$B$1532</f>
        <v>0.43695000000025175</v>
      </c>
    </row>
    <row r="2332" spans="1:3" hidden="1" outlineLevel="1" x14ac:dyDescent="0.25">
      <c r="C2332" s="319">
        <f>баланс!$B$1533</f>
        <v>-0.47420000000010987</v>
      </c>
    </row>
    <row r="2333" spans="1:3" hidden="1" outlineLevel="1" x14ac:dyDescent="0.25">
      <c r="C2333" s="319">
        <f>баланс!$B$1534</f>
        <v>36.934969999999964</v>
      </c>
    </row>
    <row r="2334" spans="1:3" hidden="1" outlineLevel="1" x14ac:dyDescent="0.25">
      <c r="C2334" s="319">
        <f>баланс!$B$1535</f>
        <v>-15.256779999999935</v>
      </c>
    </row>
    <row r="2335" spans="1:3" hidden="1" outlineLevel="1" x14ac:dyDescent="0.25">
      <c r="C2335" s="319">
        <f>баланс!$B$1536</f>
        <v>-0.198599999999999</v>
      </c>
    </row>
    <row r="2336" spans="1:3" hidden="1" outlineLevel="1" x14ac:dyDescent="0.25">
      <c r="C2336" s="319">
        <f>баланс!$B$1537</f>
        <v>0.61040999999994483</v>
      </c>
    </row>
    <row r="2337" spans="1:3" hidden="1" outlineLevel="1" x14ac:dyDescent="0.25">
      <c r="C2337" s="319">
        <f>баланс!$B$1538</f>
        <v>3.6645999999961987E-2</v>
      </c>
    </row>
    <row r="2338" spans="1:3" hidden="1" outlineLevel="1" x14ac:dyDescent="0.25">
      <c r="C2338" s="319">
        <f>баланс!$B$1539</f>
        <v>-0.42873000000003003</v>
      </c>
    </row>
    <row r="2339" spans="1:3" x14ac:dyDescent="0.25">
      <c r="A2339" s="99" t="s">
        <v>1206</v>
      </c>
      <c r="C2339" s="319">
        <f>SUM(C2329:C2338)</f>
        <v>21.177508169469689</v>
      </c>
    </row>
    <row r="2340" spans="1:3" hidden="1" outlineLevel="1" x14ac:dyDescent="0.25">
      <c r="B2340" s="99" t="s">
        <v>1375</v>
      </c>
      <c r="C2340" s="319">
        <f>баланс!$B$1540</f>
        <v>-0.43831999999997606</v>
      </c>
    </row>
    <row r="2341" spans="1:3" x14ac:dyDescent="0.25">
      <c r="A2341" s="99" t="s">
        <v>1208</v>
      </c>
      <c r="C2341" s="319">
        <f>SUM(C2340)</f>
        <v>-0.43831999999997606</v>
      </c>
    </row>
    <row r="2342" spans="1:3" hidden="1" outlineLevel="1" x14ac:dyDescent="0.25">
      <c r="B2342" s="99" t="s">
        <v>1375</v>
      </c>
      <c r="C2342" s="319">
        <f>баланс!$B$1541</f>
        <v>-0.41314884999974311</v>
      </c>
    </row>
    <row r="2343" spans="1:3" x14ac:dyDescent="0.25">
      <c r="A2343" s="99" t="s">
        <v>1209</v>
      </c>
      <c r="C2343" s="319">
        <f>SUM(C2342)</f>
        <v>-0.41314884999974311</v>
      </c>
    </row>
    <row r="2344" spans="1:3" hidden="1" outlineLevel="1" x14ac:dyDescent="0.25">
      <c r="B2344" s="99" t="s">
        <v>1375</v>
      </c>
      <c r="C2344" s="319">
        <f>баланс!$B$1542</f>
        <v>-0.25760000000002492</v>
      </c>
    </row>
    <row r="2345" spans="1:3" x14ac:dyDescent="0.25">
      <c r="A2345" s="99" t="s">
        <v>1210</v>
      </c>
      <c r="C2345" s="319">
        <f>SUM(C2344)</f>
        <v>-0.25760000000002492</v>
      </c>
    </row>
    <row r="2346" spans="1:3" hidden="1" outlineLevel="1" x14ac:dyDescent="0.25">
      <c r="B2346" s="99" t="s">
        <v>1375</v>
      </c>
      <c r="C2346" s="319">
        <f>баланс!$B$1543</f>
        <v>83.701013114167296</v>
      </c>
    </row>
    <row r="2347" spans="1:3" x14ac:dyDescent="0.25">
      <c r="A2347" s="99" t="s">
        <v>1211</v>
      </c>
      <c r="C2347" s="319">
        <f>SUM(C2346)</f>
        <v>83.701013114167296</v>
      </c>
    </row>
    <row r="2348" spans="1:3" hidden="1" outlineLevel="1" x14ac:dyDescent="0.25">
      <c r="B2348" s="99" t="s">
        <v>1375</v>
      </c>
      <c r="C2348" s="319">
        <f>баланс!$B$1544</f>
        <v>-0.44100000000003092</v>
      </c>
    </row>
    <row r="2349" spans="1:3" hidden="1" outlineLevel="1" x14ac:dyDescent="0.25">
      <c r="C2349" s="319">
        <f>баланс!$B$1545</f>
        <v>-2.9054000000087399E-2</v>
      </c>
    </row>
    <row r="2350" spans="1:3" x14ac:dyDescent="0.25">
      <c r="A2350" s="99" t="s">
        <v>1213</v>
      </c>
      <c r="C2350" s="319">
        <f>SUM(C2348:C2349)</f>
        <v>-0.47005400000011832</v>
      </c>
    </row>
    <row r="2351" spans="1:3" hidden="1" outlineLevel="1" x14ac:dyDescent="0.25">
      <c r="B2351" s="99" t="s">
        <v>1375</v>
      </c>
      <c r="C2351" s="319">
        <f>баланс!$B$1546</f>
        <v>-0.11979999999994106</v>
      </c>
    </row>
    <row r="2352" spans="1:3" hidden="1" outlineLevel="1" x14ac:dyDescent="0.25">
      <c r="C2352" s="319">
        <f>баланс!$B$1547</f>
        <v>-0.41737800000009884</v>
      </c>
    </row>
    <row r="2353" spans="1:3" hidden="1" outlineLevel="1" x14ac:dyDescent="0.25">
      <c r="C2353" s="319">
        <f>баланс!$B$1548</f>
        <v>-2.3320000000012442E-2</v>
      </c>
    </row>
    <row r="2354" spans="1:3" hidden="1" outlineLevel="1" x14ac:dyDescent="0.25">
      <c r="C2354" s="319">
        <f>баланс!$B$1549</f>
        <v>-0.20319999999992433</v>
      </c>
    </row>
    <row r="2355" spans="1:3" hidden="1" outlineLevel="1" x14ac:dyDescent="0.25">
      <c r="C2355" s="319">
        <f>баланс!$B$1550</f>
        <v>0.26148000000011962</v>
      </c>
    </row>
    <row r="2356" spans="1:3" hidden="1" outlineLevel="1" x14ac:dyDescent="0.25">
      <c r="C2356" s="319">
        <f>баланс!$B$1551</f>
        <v>-7.1074999999950705E-2</v>
      </c>
    </row>
    <row r="2357" spans="1:3" x14ac:dyDescent="0.25">
      <c r="A2357" s="99" t="s">
        <v>1214</v>
      </c>
      <c r="C2357" s="319">
        <f>SUM(C2351:C2356)</f>
        <v>-0.57329299999980776</v>
      </c>
    </row>
    <row r="2358" spans="1:3" hidden="1" outlineLevel="1" x14ac:dyDescent="0.25">
      <c r="B2358" s="99" t="s">
        <v>1375</v>
      </c>
      <c r="C2358" s="319">
        <f>баланс!$B$1552</f>
        <v>3.1900000000007367E-2</v>
      </c>
    </row>
    <row r="2359" spans="1:3" x14ac:dyDescent="0.25">
      <c r="A2359" s="99" t="s">
        <v>1215</v>
      </c>
      <c r="C2359" s="319">
        <f>SUM(C2358)</f>
        <v>3.1900000000007367E-2</v>
      </c>
    </row>
    <row r="2360" spans="1:3" hidden="1" outlineLevel="1" x14ac:dyDescent="0.25">
      <c r="B2360" s="99" t="s">
        <v>1375</v>
      </c>
      <c r="C2360" s="319">
        <f>баланс!$B$1553</f>
        <v>34.22829973750153</v>
      </c>
    </row>
    <row r="2361" spans="1:3" hidden="1" outlineLevel="1" x14ac:dyDescent="0.25">
      <c r="C2361" s="319">
        <f>баланс!$B$1554</f>
        <v>-2.4006799999997384</v>
      </c>
    </row>
    <row r="2362" spans="1:3" hidden="1" outlineLevel="1" x14ac:dyDescent="0.25">
      <c r="C2362" s="319">
        <f>баланс!$B$1555</f>
        <v>3.3628575000002456</v>
      </c>
    </row>
    <row r="2363" spans="1:3" hidden="1" outlineLevel="1" x14ac:dyDescent="0.25">
      <c r="C2363" s="319">
        <f>баланс!$B$1556</f>
        <v>7.2247010000000955</v>
      </c>
    </row>
    <row r="2364" spans="1:3" x14ac:dyDescent="0.25">
      <c r="A2364" s="99" t="s">
        <v>1216</v>
      </c>
      <c r="C2364" s="319">
        <f>SUM(C2360:C2363)</f>
        <v>42.415178237502133</v>
      </c>
    </row>
    <row r="2365" spans="1:3" hidden="1" outlineLevel="1" x14ac:dyDescent="0.25">
      <c r="B2365" s="99" t="s">
        <v>1375</v>
      </c>
      <c r="C2365" s="319">
        <f>баланс!$B$1557</f>
        <v>-1.2115250000001083</v>
      </c>
    </row>
    <row r="2366" spans="1:3" x14ac:dyDescent="0.25">
      <c r="A2366" s="99" t="s">
        <v>1218</v>
      </c>
      <c r="C2366" s="319">
        <f>SUM(C2365)</f>
        <v>-1.2115250000001083</v>
      </c>
    </row>
    <row r="2367" spans="1:3" hidden="1" outlineLevel="1" x14ac:dyDescent="0.25">
      <c r="B2367" s="99" t="s">
        <v>1375</v>
      </c>
      <c r="C2367" s="319">
        <f>баланс!$B$1558</f>
        <v>-1.7000000000280124E-3</v>
      </c>
    </row>
    <row r="2368" spans="1:3" x14ac:dyDescent="0.25">
      <c r="A2368" s="99" t="s">
        <v>1220</v>
      </c>
      <c r="C2368" s="319">
        <f>SUM(C2367)</f>
        <v>-1.7000000000280124E-3</v>
      </c>
    </row>
    <row r="2369" spans="1:3" hidden="1" outlineLevel="1" x14ac:dyDescent="0.25">
      <c r="B2369" s="99" t="s">
        <v>1375</v>
      </c>
      <c r="C2369" s="319">
        <f>баланс!$B$1559</f>
        <v>0.78418999999985317</v>
      </c>
    </row>
    <row r="2370" spans="1:3" x14ac:dyDescent="0.25">
      <c r="A2370" s="99" t="s">
        <v>1222</v>
      </c>
      <c r="C2370" s="319">
        <f>SUM(C2369)</f>
        <v>0.78418999999985317</v>
      </c>
    </row>
    <row r="2371" spans="1:3" hidden="1" outlineLevel="1" x14ac:dyDescent="0.25">
      <c r="B2371" s="99" t="s">
        <v>1375</v>
      </c>
      <c r="C2371" s="319">
        <f>баланс!$B$1560</f>
        <v>0.27478000000002112</v>
      </c>
    </row>
    <row r="2372" spans="1:3" x14ac:dyDescent="0.25">
      <c r="A2372" s="99" t="s">
        <v>1224</v>
      </c>
      <c r="C2372" s="319">
        <f>SUM(C2371)</f>
        <v>0.27478000000002112</v>
      </c>
    </row>
    <row r="2373" spans="1:3" hidden="1" outlineLevel="1" x14ac:dyDescent="0.25">
      <c r="B2373" s="99" t="s">
        <v>1375</v>
      </c>
      <c r="C2373" s="319">
        <f>баланс!$B$1561</f>
        <v>-0.42046111111199025</v>
      </c>
    </row>
    <row r="2374" spans="1:3" hidden="1" outlineLevel="1" x14ac:dyDescent="0.25">
      <c r="C2374" s="319">
        <f>баланс!$B$1562</f>
        <v>0.49829999999974461</v>
      </c>
    </row>
    <row r="2375" spans="1:3" x14ac:dyDescent="0.25">
      <c r="A2375" s="99" t="s">
        <v>1225</v>
      </c>
      <c r="C2375" s="319">
        <f>SUM(C2373:C2374)</f>
        <v>7.7838888887754365E-2</v>
      </c>
    </row>
    <row r="2376" spans="1:3" hidden="1" outlineLevel="1" x14ac:dyDescent="0.25">
      <c r="B2376" s="99" t="s">
        <v>1375</v>
      </c>
      <c r="C2376" s="319">
        <f>баланс!$B$1563</f>
        <v>-0.46430946017915176</v>
      </c>
    </row>
    <row r="2377" spans="1:3" x14ac:dyDescent="0.25">
      <c r="A2377" s="99" t="s">
        <v>1227</v>
      </c>
      <c r="C2377" s="319">
        <f>SUM(C2376)</f>
        <v>-0.46430946017915176</v>
      </c>
    </row>
    <row r="2378" spans="1:3" hidden="1" outlineLevel="1" x14ac:dyDescent="0.25">
      <c r="B2378" s="99" t="s">
        <v>1375</v>
      </c>
      <c r="C2378" s="319">
        <f>баланс!$B$1564</f>
        <v>0.36700999999948181</v>
      </c>
    </row>
    <row r="2379" spans="1:3" hidden="1" outlineLevel="1" x14ac:dyDescent="0.25">
      <c r="C2379" s="319">
        <f>баланс!$B$1565</f>
        <v>-0.42034749999993437</v>
      </c>
    </row>
    <row r="2380" spans="1:3" hidden="1" outlineLevel="1" x14ac:dyDescent="0.25">
      <c r="C2380" s="319">
        <f>баланс!$B$1566</f>
        <v>0.38809249999997064</v>
      </c>
    </row>
    <row r="2381" spans="1:3" x14ac:dyDescent="0.25">
      <c r="A2381" s="99" t="s">
        <v>1229</v>
      </c>
      <c r="C2381" s="319">
        <f>SUM(C2378:C2380)</f>
        <v>0.33475499999951808</v>
      </c>
    </row>
    <row r="2382" spans="1:3" hidden="1" outlineLevel="1" x14ac:dyDescent="0.25">
      <c r="B2382" s="99" t="s">
        <v>1375</v>
      </c>
      <c r="C2382" s="319">
        <f>баланс!$B$1567</f>
        <v>16.30911018434881</v>
      </c>
    </row>
    <row r="2383" spans="1:3" x14ac:dyDescent="0.25">
      <c r="A2383" s="99" t="s">
        <v>1231</v>
      </c>
      <c r="C2383" s="319">
        <f>SUM(C2382)</f>
        <v>16.30911018434881</v>
      </c>
    </row>
    <row r="2384" spans="1:3" hidden="1" outlineLevel="1" x14ac:dyDescent="0.25">
      <c r="B2384" s="99" t="s">
        <v>1375</v>
      </c>
      <c r="C2384" s="319">
        <f>баланс!$B$1568</f>
        <v>-0.44434999999998581</v>
      </c>
    </row>
    <row r="2385" spans="1:3" x14ac:dyDescent="0.25">
      <c r="A2385" s="99" t="s">
        <v>1366</v>
      </c>
      <c r="C2385" s="319">
        <f>SUM(C2384)</f>
        <v>-0.44434999999998581</v>
      </c>
    </row>
    <row r="2386" spans="1:3" hidden="1" outlineLevel="1" x14ac:dyDescent="0.25">
      <c r="B2386" s="99" t="s">
        <v>1375</v>
      </c>
      <c r="C2386" s="319">
        <f>баланс!$B$1569</f>
        <v>360.28242999999981</v>
      </c>
    </row>
    <row r="2387" spans="1:3" hidden="1" outlineLevel="1" x14ac:dyDescent="0.25">
      <c r="C2387" s="319">
        <f>баланс!$B$1570</f>
        <v>0.3239000000003216</v>
      </c>
    </row>
    <row r="2388" spans="1:3" hidden="1" outlineLevel="1" x14ac:dyDescent="0.25">
      <c r="C2388" s="319">
        <f>баланс!$B$1571</f>
        <v>0.21376000000009299</v>
      </c>
    </row>
    <row r="2389" spans="1:3" hidden="1" outlineLevel="1" x14ac:dyDescent="0.25">
      <c r="C2389" s="319">
        <f>баланс!$B$1572</f>
        <v>0.3357000000000312</v>
      </c>
    </row>
    <row r="2390" spans="1:3" hidden="1" outlineLevel="1" x14ac:dyDescent="0.25">
      <c r="C2390" s="319">
        <f>баланс!$B$1573</f>
        <v>-0.50477999999998246</v>
      </c>
    </row>
    <row r="2391" spans="1:3" hidden="1" outlineLevel="1" x14ac:dyDescent="0.25">
      <c r="C2391" s="319">
        <f>баланс!$B$1574</f>
        <v>0.30702199999996083</v>
      </c>
    </row>
    <row r="2392" spans="1:3" hidden="1" outlineLevel="1" x14ac:dyDescent="0.25">
      <c r="C2392" s="319">
        <f>баланс!$B$1575</f>
        <v>-9.058250000003909E-2</v>
      </c>
    </row>
    <row r="2393" spans="1:3" hidden="1" outlineLevel="1" x14ac:dyDescent="0.25">
      <c r="C2393" s="319">
        <f>баланс!$B$1576</f>
        <v>0.30464000000006308</v>
      </c>
    </row>
    <row r="2394" spans="1:3" hidden="1" outlineLevel="1" x14ac:dyDescent="0.25">
      <c r="C2394" s="319">
        <f>баланс!$B$1577</f>
        <v>0.38816399999996065</v>
      </c>
    </row>
    <row r="2395" spans="1:3" x14ac:dyDescent="0.25">
      <c r="A2395" s="99" t="s">
        <v>1233</v>
      </c>
      <c r="C2395" s="319">
        <f>SUM(C2386:C2394)</f>
        <v>361.56025350000021</v>
      </c>
    </row>
    <row r="2396" spans="1:3" hidden="1" outlineLevel="1" x14ac:dyDescent="0.25">
      <c r="B2396" s="99" t="s">
        <v>1375</v>
      </c>
      <c r="C2396" s="319">
        <f>баланс!$B$1578</f>
        <v>0.16103999999995722</v>
      </c>
    </row>
    <row r="2397" spans="1:3" hidden="1" outlineLevel="1" x14ac:dyDescent="0.25">
      <c r="C2397" s="319">
        <f>баланс!$B$1579</f>
        <v>-0.15583749999996144</v>
      </c>
    </row>
    <row r="2398" spans="1:3" hidden="1" outlineLevel="1" x14ac:dyDescent="0.25">
      <c r="C2398" s="319">
        <f>баланс!$B$1580</f>
        <v>28.29099999999994</v>
      </c>
    </row>
    <row r="2399" spans="1:3" x14ac:dyDescent="0.25">
      <c r="A2399" s="99" t="s">
        <v>1235</v>
      </c>
      <c r="C2399" s="319">
        <f>SUM(C2396:C2398)</f>
        <v>28.296202499999936</v>
      </c>
    </row>
    <row r="2400" spans="1:3" hidden="1" outlineLevel="1" x14ac:dyDescent="0.25">
      <c r="B2400" s="99" t="s">
        <v>1375</v>
      </c>
      <c r="C2400" s="319">
        <f>баланс!$B$1581</f>
        <v>-3.9581679999999437</v>
      </c>
    </row>
    <row r="2401" spans="1:3" x14ac:dyDescent="0.25">
      <c r="A2401" s="99" t="s">
        <v>1236</v>
      </c>
      <c r="C2401" s="319">
        <f>SUM(C2400)</f>
        <v>-3.9581679999999437</v>
      </c>
    </row>
    <row r="2402" spans="1:3" hidden="1" outlineLevel="1" x14ac:dyDescent="0.25">
      <c r="B2402" s="99" t="s">
        <v>1375</v>
      </c>
      <c r="C2402" s="319">
        <f>баланс!$B$1582</f>
        <v>5.8800000000246655E-2</v>
      </c>
    </row>
    <row r="2403" spans="1:3" x14ac:dyDescent="0.25">
      <c r="A2403" s="99" t="s">
        <v>1238</v>
      </c>
      <c r="C2403" s="319">
        <f>SUM(C2402)</f>
        <v>5.8800000000246655E-2</v>
      </c>
    </row>
    <row r="2404" spans="1:3" hidden="1" outlineLevel="1" x14ac:dyDescent="0.25">
      <c r="B2404" s="99" t="s">
        <v>1375</v>
      </c>
      <c r="C2404" s="319">
        <f>баланс!$B$1583</f>
        <v>-0.34808717845774595</v>
      </c>
    </row>
    <row r="2405" spans="1:3" x14ac:dyDescent="0.25">
      <c r="A2405" s="99" t="s">
        <v>1239</v>
      </c>
      <c r="C2405" s="319">
        <f>SUM(C2404)</f>
        <v>-0.34808717845774595</v>
      </c>
    </row>
    <row r="2406" spans="1:3" hidden="1" outlineLevel="1" x14ac:dyDescent="0.25">
      <c r="B2406" s="99" t="s">
        <v>1375</v>
      </c>
      <c r="C2406" s="319">
        <f>баланс!$B$1584</f>
        <v>-0.39149999999995089</v>
      </c>
    </row>
    <row r="2407" spans="1:3" x14ac:dyDescent="0.25">
      <c r="A2407" s="99" t="s">
        <v>1357</v>
      </c>
      <c r="C2407" s="319">
        <f>SUM(C2406)</f>
        <v>-0.39149999999995089</v>
      </c>
    </row>
    <row r="2408" spans="1:3" hidden="1" outlineLevel="1" x14ac:dyDescent="0.25">
      <c r="B2408" s="99" t="s">
        <v>1375</v>
      </c>
      <c r="C2408" s="319">
        <f>баланс!$B$1585</f>
        <v>0.21100000000001273</v>
      </c>
    </row>
    <row r="2409" spans="1:3" x14ac:dyDescent="0.25">
      <c r="A2409" s="99" t="s">
        <v>1241</v>
      </c>
      <c r="C2409" s="319">
        <f>SUM(C2408)</f>
        <v>0.21100000000001273</v>
      </c>
    </row>
    <row r="2410" spans="1:3" hidden="1" outlineLevel="1" x14ac:dyDescent="0.25">
      <c r="B2410" s="99" t="s">
        <v>1375</v>
      </c>
      <c r="C2410" s="319">
        <f>баланс!$B$1586</f>
        <v>-0.4806999999996151</v>
      </c>
    </row>
    <row r="2411" spans="1:3" x14ac:dyDescent="0.25">
      <c r="A2411" s="99" t="s">
        <v>1242</v>
      </c>
      <c r="C2411" s="319">
        <f>SUM(C2410)</f>
        <v>-0.4806999999996151</v>
      </c>
    </row>
    <row r="2412" spans="1:3" hidden="1" outlineLevel="1" x14ac:dyDescent="0.25">
      <c r="B2412" s="99" t="s">
        <v>1375</v>
      </c>
      <c r="C2412" s="319">
        <f>баланс!$B$1587</f>
        <v>-1.9320000000002437</v>
      </c>
    </row>
    <row r="2413" spans="1:3" x14ac:dyDescent="0.25">
      <c r="A2413" s="99" t="s">
        <v>1244</v>
      </c>
      <c r="C2413" s="319">
        <f>SUM(C2412)</f>
        <v>-1.9320000000002437</v>
      </c>
    </row>
    <row r="2414" spans="1:3" hidden="1" outlineLevel="1" x14ac:dyDescent="0.25">
      <c r="B2414" s="99" t="s">
        <v>1375</v>
      </c>
      <c r="C2414" s="319">
        <f>баланс!$B$1588</f>
        <v>-0.43787576099225589</v>
      </c>
    </row>
    <row r="2415" spans="1:3" x14ac:dyDescent="0.25">
      <c r="A2415" s="99" t="s">
        <v>1245</v>
      </c>
      <c r="C2415" s="319">
        <f>SUM(C2414)</f>
        <v>-0.43787576099225589</v>
      </c>
    </row>
    <row r="2416" spans="1:3" hidden="1" outlineLevel="1" x14ac:dyDescent="0.25">
      <c r="B2416" s="99" t="s">
        <v>1375</v>
      </c>
      <c r="C2416" s="319">
        <f>баланс!$B$1589</f>
        <v>0.11100000000001842</v>
      </c>
    </row>
    <row r="2417" spans="1:3" x14ac:dyDescent="0.25">
      <c r="A2417" s="99" t="s">
        <v>1246</v>
      </c>
      <c r="C2417" s="319">
        <f>SUM(C2416)</f>
        <v>0.11100000000001842</v>
      </c>
    </row>
    <row r="2418" spans="1:3" hidden="1" outlineLevel="1" x14ac:dyDescent="0.25">
      <c r="B2418" s="99" t="s">
        <v>1375</v>
      </c>
      <c r="C2418" s="319">
        <f>баланс!$B$1590</f>
        <v>0.15239999999994325</v>
      </c>
    </row>
    <row r="2419" spans="1:3" x14ac:dyDescent="0.25">
      <c r="A2419" s="99" t="s">
        <v>1247</v>
      </c>
      <c r="C2419" s="319">
        <f>SUM(C2418)</f>
        <v>0.15239999999994325</v>
      </c>
    </row>
    <row r="2420" spans="1:3" hidden="1" outlineLevel="1" x14ac:dyDescent="0.25">
      <c r="B2420" s="99" t="s">
        <v>1375</v>
      </c>
      <c r="C2420" s="319">
        <f>баланс!$B$1591</f>
        <v>-0.47230000000013206</v>
      </c>
    </row>
    <row r="2421" spans="1:3" hidden="1" outlineLevel="1" x14ac:dyDescent="0.25">
      <c r="C2421" s="319">
        <f>баланс!$B$1592</f>
        <v>-0.19208000000003267</v>
      </c>
    </row>
    <row r="2422" spans="1:3" hidden="1" outlineLevel="1" x14ac:dyDescent="0.25">
      <c r="C2422" s="319">
        <f>баланс!$B$1593</f>
        <v>-0.11847999999986314</v>
      </c>
    </row>
    <row r="2423" spans="1:3" x14ac:dyDescent="0.25">
      <c r="A2423" s="99" t="s">
        <v>1249</v>
      </c>
      <c r="C2423" s="319">
        <f>SUM(C2420:C2422)</f>
        <v>-0.78286000000002787</v>
      </c>
    </row>
    <row r="2424" spans="1:3" hidden="1" outlineLevel="1" x14ac:dyDescent="0.25">
      <c r="B2424" s="99" t="s">
        <v>1375</v>
      </c>
      <c r="C2424" s="319">
        <f>баланс!$B$1594</f>
        <v>1.1311475065616605</v>
      </c>
    </row>
    <row r="2425" spans="1:3" x14ac:dyDescent="0.25">
      <c r="A2425" s="99" t="s">
        <v>1250</v>
      </c>
      <c r="C2425" s="319">
        <f>SUM(C2424)</f>
        <v>1.1311475065616605</v>
      </c>
    </row>
    <row r="2426" spans="1:3" hidden="1" outlineLevel="1" x14ac:dyDescent="0.25">
      <c r="B2426" s="99" t="s">
        <v>1375</v>
      </c>
      <c r="C2426" s="319">
        <f>баланс!$B$1595</f>
        <v>-0.35008000000004813</v>
      </c>
    </row>
    <row r="2427" spans="1:3" hidden="1" outlineLevel="1" x14ac:dyDescent="0.25">
      <c r="C2427" s="319">
        <f>баланс!$B$1596</f>
        <v>-5.9074999999893407E-2</v>
      </c>
    </row>
    <row r="2428" spans="1:3" x14ac:dyDescent="0.25">
      <c r="A2428" s="99" t="s">
        <v>1252</v>
      </c>
      <c r="C2428" s="319">
        <f>SUM(C2426:C2427)</f>
        <v>-0.40915499999994154</v>
      </c>
    </row>
    <row r="2429" spans="1:3" hidden="1" outlineLevel="1" x14ac:dyDescent="0.25">
      <c r="B2429" s="99" t="s">
        <v>1375</v>
      </c>
      <c r="C2429" s="319">
        <f>баланс!$B$1597</f>
        <v>0.3629999999999427</v>
      </c>
    </row>
    <row r="2430" spans="1:3" x14ac:dyDescent="0.25">
      <c r="A2430" s="99" t="s">
        <v>1253</v>
      </c>
      <c r="C2430" s="319">
        <f>SUM(C2429)</f>
        <v>0.3629999999999427</v>
      </c>
    </row>
    <row r="2431" spans="1:3" hidden="1" outlineLevel="1" x14ac:dyDescent="0.25">
      <c r="B2431" s="99" t="s">
        <v>1375</v>
      </c>
      <c r="C2431" s="319">
        <f>баланс!$B$1598</f>
        <v>-0.68160129940190473</v>
      </c>
    </row>
    <row r="2432" spans="1:3" hidden="1" outlineLevel="1" x14ac:dyDescent="0.25">
      <c r="C2432" s="319">
        <f>баланс!$B$1599</f>
        <v>-0.45344000000000051</v>
      </c>
    </row>
    <row r="2433" spans="1:3" x14ac:dyDescent="0.25">
      <c r="A2433" s="99" t="s">
        <v>1254</v>
      </c>
      <c r="C2433" s="319">
        <f>SUM(C2431:C2432)</f>
        <v>-1.1350412994019052</v>
      </c>
    </row>
    <row r="2434" spans="1:3" hidden="1" outlineLevel="1" x14ac:dyDescent="0.25">
      <c r="B2434" s="99" t="s">
        <v>1375</v>
      </c>
      <c r="C2434" s="319">
        <f>баланс!$B$1600</f>
        <v>9.3915999999999258</v>
      </c>
    </row>
    <row r="2435" spans="1:3" x14ac:dyDescent="0.25">
      <c r="A2435" s="99" t="s">
        <v>1256</v>
      </c>
      <c r="C2435" s="319">
        <f>SUM(C2434)</f>
        <v>9.3915999999999258</v>
      </c>
    </row>
    <row r="2436" spans="1:3" hidden="1" outlineLevel="1" x14ac:dyDescent="0.25">
      <c r="B2436" s="99" t="s">
        <v>1375</v>
      </c>
      <c r="C2436" s="319">
        <f>баланс!$B$1601</f>
        <v>2.0222222222230357E-2</v>
      </c>
    </row>
    <row r="2437" spans="1:3" x14ac:dyDescent="0.25">
      <c r="A2437" s="99" t="s">
        <v>1257</v>
      </c>
      <c r="C2437" s="319">
        <f>SUM(C2436)</f>
        <v>2.0222222222230357E-2</v>
      </c>
    </row>
    <row r="2438" spans="1:3" hidden="1" outlineLevel="1" x14ac:dyDescent="0.25">
      <c r="B2438" s="99" t="s">
        <v>1375</v>
      </c>
      <c r="C2438" s="319">
        <f>баланс!$B$1602</f>
        <v>-0.30133749999993142</v>
      </c>
    </row>
    <row r="2439" spans="1:3" x14ac:dyDescent="0.25">
      <c r="A2439" s="99" t="s">
        <v>1259</v>
      </c>
      <c r="C2439" s="319">
        <f>SUM(C2438)</f>
        <v>-0.30133749999993142</v>
      </c>
    </row>
    <row r="2440" spans="1:3" hidden="1" outlineLevel="1" x14ac:dyDescent="0.25">
      <c r="B2440" s="99" t="s">
        <v>1375</v>
      </c>
      <c r="C2440" s="319">
        <f>баланс!$B$1603</f>
        <v>17.847172187281444</v>
      </c>
    </row>
    <row r="2441" spans="1:3" x14ac:dyDescent="0.25">
      <c r="A2441" s="99" t="s">
        <v>1260</v>
      </c>
      <c r="C2441" s="319">
        <f>SUM(C2440)</f>
        <v>17.847172187281444</v>
      </c>
    </row>
    <row r="2442" spans="1:3" hidden="1" outlineLevel="1" x14ac:dyDescent="0.25">
      <c r="B2442" s="99" t="s">
        <v>1375</v>
      </c>
      <c r="C2442" s="319">
        <f>баланс!$B$1604</f>
        <v>-3.2939999999999827</v>
      </c>
    </row>
    <row r="2443" spans="1:3" hidden="1" outlineLevel="1" x14ac:dyDescent="0.25">
      <c r="C2443" s="319">
        <f>баланс!$B$1605</f>
        <v>-0.54300000000012005</v>
      </c>
    </row>
    <row r="2444" spans="1:3" hidden="1" outlineLevel="1" x14ac:dyDescent="0.25">
      <c r="C2444" s="319">
        <f>баланс!$B$1606</f>
        <v>0.3207750000001397</v>
      </c>
    </row>
    <row r="2445" spans="1:3" x14ac:dyDescent="0.25">
      <c r="A2445" s="99" t="s">
        <v>1262</v>
      </c>
      <c r="C2445" s="319">
        <f>SUM(C2442:C2444)</f>
        <v>-3.5162249999999631</v>
      </c>
    </row>
    <row r="2446" spans="1:3" hidden="1" outlineLevel="1" x14ac:dyDescent="0.25">
      <c r="B2446" s="99" t="s">
        <v>1375</v>
      </c>
      <c r="C2446" s="319">
        <f>баланс!$B$1607</f>
        <v>-4.40800000001218E-2</v>
      </c>
    </row>
    <row r="2447" spans="1:3" x14ac:dyDescent="0.25">
      <c r="A2447" s="99" t="s">
        <v>1263</v>
      </c>
      <c r="C2447" s="319">
        <f>SUM(C2446)</f>
        <v>-4.40800000001218E-2</v>
      </c>
    </row>
    <row r="2448" spans="1:3" hidden="1" outlineLevel="1" x14ac:dyDescent="0.25">
      <c r="B2448" s="99" t="s">
        <v>1375</v>
      </c>
      <c r="C2448" s="319">
        <f>баланс!$B$1608</f>
        <v>-0.45129999999994652</v>
      </c>
    </row>
    <row r="2449" spans="1:3" x14ac:dyDescent="0.25">
      <c r="A2449" s="99" t="s">
        <v>1264</v>
      </c>
      <c r="C2449" s="319">
        <f>SUM(C2448)</f>
        <v>-0.45129999999994652</v>
      </c>
    </row>
    <row r="2450" spans="1:3" hidden="1" outlineLevel="1" x14ac:dyDescent="0.25">
      <c r="B2450" s="99" t="s">
        <v>1375</v>
      </c>
      <c r="C2450" s="319">
        <f>баланс!$B$1609</f>
        <v>0.82726999999982809</v>
      </c>
    </row>
    <row r="2451" spans="1:3" x14ac:dyDescent="0.25">
      <c r="A2451" s="99" t="s">
        <v>1266</v>
      </c>
      <c r="C2451" s="319">
        <f>SUM(C2450)</f>
        <v>0.82726999999982809</v>
      </c>
    </row>
    <row r="2452" spans="1:3" hidden="1" outlineLevel="1" x14ac:dyDescent="0.25">
      <c r="B2452" s="99" t="s">
        <v>1375</v>
      </c>
      <c r="C2452" s="319">
        <f>баланс!$B$1610</f>
        <v>-0.32632500000016762</v>
      </c>
    </row>
    <row r="2453" spans="1:3" hidden="1" outlineLevel="1" x14ac:dyDescent="0.25">
      <c r="C2453" s="319">
        <f>баланс!$B$1611</f>
        <v>0.36195999999995365</v>
      </c>
    </row>
    <row r="2454" spans="1:3" x14ac:dyDescent="0.25">
      <c r="A2454" s="99" t="s">
        <v>1268</v>
      </c>
      <c r="C2454" s="319">
        <f>SUM(C2452:C2453)</f>
        <v>3.5634999999786032E-2</v>
      </c>
    </row>
    <row r="2455" spans="1:3" hidden="1" outlineLevel="1" x14ac:dyDescent="0.25">
      <c r="B2455" s="99" t="s">
        <v>1375</v>
      </c>
      <c r="C2455" s="319">
        <f>баланс!$B$1612</f>
        <v>0.47640000000001237</v>
      </c>
    </row>
    <row r="2456" spans="1:3" x14ac:dyDescent="0.25">
      <c r="A2456" s="99" t="s">
        <v>1270</v>
      </c>
      <c r="C2456" s="319">
        <f>SUM(C2455)</f>
        <v>0.47640000000001237</v>
      </c>
    </row>
    <row r="2457" spans="1:3" hidden="1" outlineLevel="1" x14ac:dyDescent="0.25">
      <c r="B2457" s="99" t="s">
        <v>1375</v>
      </c>
      <c r="C2457" s="319">
        <f>баланс!$B$1613</f>
        <v>0.41599999999993997</v>
      </c>
    </row>
    <row r="2458" spans="1:3" x14ac:dyDescent="0.25">
      <c r="A2458" s="99" t="s">
        <v>1272</v>
      </c>
      <c r="C2458" s="319">
        <f>SUM(C2457)</f>
        <v>0.41599999999993997</v>
      </c>
    </row>
    <row r="2459" spans="1:3" hidden="1" outlineLevel="1" x14ac:dyDescent="0.25">
      <c r="B2459" s="99" t="s">
        <v>1375</v>
      </c>
      <c r="C2459" s="319">
        <f>баланс!$B$1614</f>
        <v>-0.27402359550558231</v>
      </c>
    </row>
    <row r="2460" spans="1:3" x14ac:dyDescent="0.25">
      <c r="A2460" s="99" t="s">
        <v>1273</v>
      </c>
      <c r="C2460" s="319">
        <f>SUM(C2459)</f>
        <v>-0.27402359550558231</v>
      </c>
    </row>
    <row r="2461" spans="1:3" hidden="1" outlineLevel="1" x14ac:dyDescent="0.25">
      <c r="B2461" s="99" t="s">
        <v>1375</v>
      </c>
      <c r="C2461" s="319">
        <f>баланс!$B$1615</f>
        <v>-0.92486000000002377</v>
      </c>
    </row>
    <row r="2462" spans="1:3" x14ac:dyDescent="0.25">
      <c r="A2462" s="99" t="s">
        <v>1274</v>
      </c>
      <c r="C2462" s="319">
        <f>SUM(C2461)</f>
        <v>-0.92486000000002377</v>
      </c>
    </row>
    <row r="2463" spans="1:3" hidden="1" outlineLevel="1" x14ac:dyDescent="0.25">
      <c r="B2463" s="99" t="s">
        <v>1375</v>
      </c>
      <c r="C2463" s="319">
        <f>баланс!$B$1616</f>
        <v>0.27849500000002081</v>
      </c>
    </row>
    <row r="2464" spans="1:3" x14ac:dyDescent="0.25">
      <c r="A2464" s="99" t="s">
        <v>1276</v>
      </c>
      <c r="C2464" s="319">
        <f>SUM(C2463)</f>
        <v>0.27849500000002081</v>
      </c>
    </row>
    <row r="2465" spans="1:3" hidden="1" outlineLevel="1" x14ac:dyDescent="0.25">
      <c r="B2465" s="99" t="s">
        <v>1375</v>
      </c>
      <c r="C2465" s="319">
        <f>баланс!$B$1617</f>
        <v>-0.12487500000031559</v>
      </c>
    </row>
    <row r="2466" spans="1:3" x14ac:dyDescent="0.25">
      <c r="A2466" s="99" t="s">
        <v>1277</v>
      </c>
      <c r="C2466" s="319">
        <f>SUM(C2465)</f>
        <v>-0.12487500000031559</v>
      </c>
    </row>
    <row r="2467" spans="1:3" hidden="1" outlineLevel="1" x14ac:dyDescent="0.25">
      <c r="B2467" s="99" t="s">
        <v>1375</v>
      </c>
      <c r="C2467" s="319">
        <f>баланс!$B$1618</f>
        <v>0.29619999999965785</v>
      </c>
    </row>
    <row r="2468" spans="1:3" x14ac:dyDescent="0.25">
      <c r="A2468" s="99" t="s">
        <v>1279</v>
      </c>
      <c r="C2468" s="319">
        <f>SUM(C2467)</f>
        <v>0.29619999999965785</v>
      </c>
    </row>
    <row r="2469" spans="1:3" hidden="1" outlineLevel="1" x14ac:dyDescent="0.25">
      <c r="B2469" s="99" t="s">
        <v>1375</v>
      </c>
      <c r="C2469" s="319">
        <f>баланс!$B$1619</f>
        <v>0.45401846211552765</v>
      </c>
    </row>
    <row r="2470" spans="1:3" hidden="1" outlineLevel="1" x14ac:dyDescent="0.25">
      <c r="C2470" s="319">
        <f>баланс!$B$1620</f>
        <v>-0.14080000000001291</v>
      </c>
    </row>
    <row r="2471" spans="1:3" x14ac:dyDescent="0.25">
      <c r="A2471" s="99" t="s">
        <v>1281</v>
      </c>
      <c r="C2471" s="319">
        <f>SUM(C2469:C2470)</f>
        <v>0.31321846211551474</v>
      </c>
    </row>
    <row r="2472" spans="1:3" hidden="1" outlineLevel="1" x14ac:dyDescent="0.25">
      <c r="B2472" s="99" t="s">
        <v>1375</v>
      </c>
      <c r="C2472" s="319">
        <f>баланс!$B$1621</f>
        <v>4.4039999999768042E-2</v>
      </c>
    </row>
    <row r="2473" spans="1:3" hidden="1" outlineLevel="1" x14ac:dyDescent="0.25">
      <c r="C2473" s="319">
        <f>баланс!$B$1622</f>
        <v>0.24800000000004729</v>
      </c>
    </row>
    <row r="2474" spans="1:3" hidden="1" outlineLevel="1" x14ac:dyDescent="0.25">
      <c r="C2474" s="319">
        <f>баланс!$B$1623</f>
        <v>-0.34581000000071072</v>
      </c>
    </row>
    <row r="2475" spans="1:3" x14ac:dyDescent="0.25">
      <c r="A2475" s="99" t="s">
        <v>1283</v>
      </c>
      <c r="C2475" s="319">
        <f>SUM(C2472:C2474)</f>
        <v>-5.3770000000895379E-2</v>
      </c>
    </row>
    <row r="2476" spans="1:3" hidden="1" outlineLevel="1" x14ac:dyDescent="0.25">
      <c r="B2476" s="99" t="s">
        <v>1375</v>
      </c>
      <c r="C2476" s="319">
        <f>баланс!$B$1624</f>
        <v>0.40862999999990279</v>
      </c>
    </row>
    <row r="2477" spans="1:3" hidden="1" outlineLevel="1" x14ac:dyDescent="0.25">
      <c r="C2477" s="319">
        <f>баланс!$B$1625</f>
        <v>3.4839999999974225E-2</v>
      </c>
    </row>
    <row r="2478" spans="1:3" x14ac:dyDescent="0.25">
      <c r="A2478" s="99" t="s">
        <v>1284</v>
      </c>
      <c r="C2478" s="319">
        <f>SUM(C2476:C2477)</f>
        <v>0.44346999999987702</v>
      </c>
    </row>
    <row r="2479" spans="1:3" hidden="1" outlineLevel="1" x14ac:dyDescent="0.25">
      <c r="B2479" s="99" t="s">
        <v>1375</v>
      </c>
      <c r="C2479" s="319">
        <f>баланс!$B$1626</f>
        <v>8.0000000000012506E-2</v>
      </c>
    </row>
    <row r="2480" spans="1:3" x14ac:dyDescent="0.25">
      <c r="A2480" s="99" t="s">
        <v>1285</v>
      </c>
      <c r="C2480" s="319">
        <f>SUM(C2479)</f>
        <v>8.0000000000012506E-2</v>
      </c>
    </row>
    <row r="2481" spans="1:3" hidden="1" outlineLevel="1" x14ac:dyDescent="0.25">
      <c r="B2481" s="99" t="s">
        <v>1375</v>
      </c>
      <c r="C2481" s="319">
        <f>баланс!$B$1627</f>
        <v>0.45428750000019136</v>
      </c>
    </row>
    <row r="2482" spans="1:3" x14ac:dyDescent="0.25">
      <c r="A2482" s="99" t="s">
        <v>1286</v>
      </c>
      <c r="C2482" s="319">
        <f>SUM(C2481)</f>
        <v>0.45428750000019136</v>
      </c>
    </row>
    <row r="2483" spans="1:3" hidden="1" outlineLevel="1" x14ac:dyDescent="0.25">
      <c r="B2483" s="99" t="s">
        <v>1375</v>
      </c>
      <c r="C2483" s="319">
        <f>баланс!$B$1628</f>
        <v>-0.28025000000002365</v>
      </c>
    </row>
    <row r="2484" spans="1:3" x14ac:dyDescent="0.25">
      <c r="A2484" s="99" t="s">
        <v>1287</v>
      </c>
      <c r="C2484" s="319">
        <f>SUM(C2483)</f>
        <v>-0.28025000000002365</v>
      </c>
    </row>
    <row r="2485" spans="1:3" hidden="1" outlineLevel="1" x14ac:dyDescent="0.25">
      <c r="B2485" s="99" t="s">
        <v>1375</v>
      </c>
      <c r="C2485" s="319">
        <f>баланс!$B$1629</f>
        <v>0.39242043263178061</v>
      </c>
    </row>
    <row r="2486" spans="1:3" x14ac:dyDescent="0.25">
      <c r="A2486" s="99" t="s">
        <v>1288</v>
      </c>
      <c r="C2486" s="319">
        <f>SUM(C2485)</f>
        <v>0.39242043263178061</v>
      </c>
    </row>
    <row r="2487" spans="1:3" hidden="1" outlineLevel="1" x14ac:dyDescent="0.25">
      <c r="B2487" s="99" t="s">
        <v>1375</v>
      </c>
      <c r="C2487" s="319">
        <f>баланс!$B$1630</f>
        <v>-0.19644444444446663</v>
      </c>
    </row>
    <row r="2488" spans="1:3" x14ac:dyDescent="0.25">
      <c r="A2488" s="99" t="s">
        <v>1290</v>
      </c>
      <c r="C2488" s="319">
        <f>SUM(C2487)</f>
        <v>-0.19644444444446663</v>
      </c>
    </row>
    <row r="2489" spans="1:3" hidden="1" outlineLevel="1" x14ac:dyDescent="0.25">
      <c r="B2489" s="99" t="s">
        <v>1375</v>
      </c>
      <c r="C2489" s="319">
        <f>баланс!$B$1631</f>
        <v>4.4179258426966328</v>
      </c>
    </row>
    <row r="2490" spans="1:3" x14ac:dyDescent="0.25">
      <c r="A2490" s="99" t="s">
        <v>1291</v>
      </c>
      <c r="C2490" s="319">
        <f>SUM(C2489)</f>
        <v>4.4179258426966328</v>
      </c>
    </row>
    <row r="2491" spans="1:3" hidden="1" outlineLevel="1" x14ac:dyDescent="0.25">
      <c r="B2491" s="99" t="s">
        <v>1375</v>
      </c>
      <c r="C2491" s="319">
        <f>баланс!$B$1632</f>
        <v>0.21739999999999782</v>
      </c>
    </row>
    <row r="2492" spans="1:3" x14ac:dyDescent="0.25">
      <c r="A2492" s="99" t="s">
        <v>1292</v>
      </c>
      <c r="C2492" s="319">
        <f>SUM(C2491)</f>
        <v>0.21739999999999782</v>
      </c>
    </row>
    <row r="2493" spans="1:3" hidden="1" outlineLevel="1" x14ac:dyDescent="0.25">
      <c r="B2493" s="99" t="s">
        <v>1375</v>
      </c>
      <c r="C2493" s="319">
        <f>баланс!$B$1633</f>
        <v>-0.22430000000036898</v>
      </c>
    </row>
    <row r="2494" spans="1:3" x14ac:dyDescent="0.25">
      <c r="A2494" s="99" t="s">
        <v>1293</v>
      </c>
      <c r="C2494" s="319">
        <f>SUM(C2493)</f>
        <v>-0.22430000000036898</v>
      </c>
    </row>
    <row r="2495" spans="1:3" hidden="1" outlineLevel="1" x14ac:dyDescent="0.25">
      <c r="B2495" s="99" t="s">
        <v>1375</v>
      </c>
      <c r="C2495" s="319">
        <f>баланс!$B$1634</f>
        <v>-1.4253999999999678</v>
      </c>
    </row>
    <row r="2496" spans="1:3" x14ac:dyDescent="0.25">
      <c r="A2496" s="99" t="s">
        <v>1295</v>
      </c>
      <c r="C2496" s="319">
        <f>SUM(C2495)</f>
        <v>-1.4253999999999678</v>
      </c>
    </row>
    <row r="2497" spans="1:3" hidden="1" outlineLevel="1" x14ac:dyDescent="0.25">
      <c r="B2497" s="99" t="s">
        <v>1375</v>
      </c>
      <c r="C2497" s="319">
        <f>баланс!$B$1635</f>
        <v>-0.42956499999991138</v>
      </c>
    </row>
    <row r="2498" spans="1:3" x14ac:dyDescent="0.25">
      <c r="A2498" s="99" t="s">
        <v>1296</v>
      </c>
      <c r="C2498" s="319">
        <f>SUM(C2497)</f>
        <v>-0.42956499999991138</v>
      </c>
    </row>
    <row r="2499" spans="1:3" hidden="1" outlineLevel="1" x14ac:dyDescent="0.25">
      <c r="B2499" s="99" t="s">
        <v>1375</v>
      </c>
      <c r="C2499" s="319">
        <f>баланс!$B$1636</f>
        <v>35.107159999999965</v>
      </c>
    </row>
    <row r="2500" spans="1:3" x14ac:dyDescent="0.25">
      <c r="A2500" s="99" t="s">
        <v>1297</v>
      </c>
      <c r="C2500" s="319">
        <f>SUM(C2499)</f>
        <v>35.107159999999965</v>
      </c>
    </row>
    <row r="2501" spans="1:3" hidden="1" outlineLevel="1" x14ac:dyDescent="0.25">
      <c r="B2501" s="99" t="s">
        <v>1375</v>
      </c>
      <c r="C2501" s="319">
        <f>баланс!$B$1637</f>
        <v>-2.9074170340677483</v>
      </c>
    </row>
    <row r="2502" spans="1:3" x14ac:dyDescent="0.25">
      <c r="A2502" s="99" t="s">
        <v>1299</v>
      </c>
      <c r="C2502" s="319">
        <f>SUM(C2501)</f>
        <v>-2.9074170340677483</v>
      </c>
    </row>
    <row r="2503" spans="1:3" hidden="1" outlineLevel="1" x14ac:dyDescent="0.25">
      <c r="B2503" s="99" t="s">
        <v>1375</v>
      </c>
      <c r="C2503" s="319">
        <f>баланс!$B$1638</f>
        <v>-6.5999999999348802E-3</v>
      </c>
    </row>
    <row r="2504" spans="1:3" x14ac:dyDescent="0.25">
      <c r="A2504" s="99" t="s">
        <v>1301</v>
      </c>
      <c r="C2504" s="319">
        <f>SUM(C2503)</f>
        <v>-6.5999999999348802E-3</v>
      </c>
    </row>
    <row r="2505" spans="1:3" hidden="1" outlineLevel="1" x14ac:dyDescent="0.25">
      <c r="B2505" s="99" t="s">
        <v>1375</v>
      </c>
      <c r="C2505" s="319">
        <f>баланс!$B$1639</f>
        <v>-0.54909999999995307</v>
      </c>
    </row>
    <row r="2506" spans="1:3" x14ac:dyDescent="0.25">
      <c r="A2506" s="99" t="s">
        <v>1302</v>
      </c>
      <c r="C2506" s="319">
        <f>SUM(C2505)</f>
        <v>-0.54909999999995307</v>
      </c>
    </row>
    <row r="2507" spans="1:3" hidden="1" outlineLevel="1" x14ac:dyDescent="0.25">
      <c r="B2507" s="99" t="s">
        <v>1375</v>
      </c>
      <c r="C2507" s="319">
        <f>баланс!$B$1640</f>
        <v>-0.27861999999936415</v>
      </c>
    </row>
    <row r="2508" spans="1:3" hidden="1" outlineLevel="1" x14ac:dyDescent="0.25">
      <c r="C2508" s="319">
        <f>баланс!$B$1641</f>
        <v>-0.39756999999997333</v>
      </c>
    </row>
    <row r="2509" spans="1:3" hidden="1" outlineLevel="1" x14ac:dyDescent="0.25">
      <c r="C2509" s="319">
        <f>баланс!$B$1642</f>
        <v>-0.36660999999992328</v>
      </c>
    </row>
    <row r="2510" spans="1:3" x14ac:dyDescent="0.25">
      <c r="A2510" s="99" t="s">
        <v>1303</v>
      </c>
      <c r="C2510" s="319">
        <f>SUM(C2507:C2509)</f>
        <v>-1.0427999999992608</v>
      </c>
    </row>
    <row r="2511" spans="1:3" hidden="1" outlineLevel="1" x14ac:dyDescent="0.25">
      <c r="B2511" s="99" t="s">
        <v>1375</v>
      </c>
      <c r="C2511" s="319">
        <f>баланс!$B$1643</f>
        <v>0.45599999999990359</v>
      </c>
    </row>
    <row r="2512" spans="1:3" hidden="1" outlineLevel="1" x14ac:dyDescent="0.25">
      <c r="C2512" s="319">
        <f>баланс!$B$1644</f>
        <v>-0.54619999999999891</v>
      </c>
    </row>
    <row r="2513" spans="1:3" x14ac:dyDescent="0.25">
      <c r="A2513" s="99" t="s">
        <v>1305</v>
      </c>
      <c r="C2513" s="319">
        <f>SUM(C2511:C2512)</f>
        <v>-9.0200000000095315E-2</v>
      </c>
    </row>
    <row r="2514" spans="1:3" hidden="1" outlineLevel="1" x14ac:dyDescent="0.25">
      <c r="B2514" s="99" t="s">
        <v>1375</v>
      </c>
      <c r="C2514" s="319">
        <f>баланс!$B$1645</f>
        <v>-0.19533072003531515</v>
      </c>
    </row>
    <row r="2515" spans="1:3" x14ac:dyDescent="0.25">
      <c r="A2515" s="99" t="s">
        <v>1306</v>
      </c>
      <c r="C2515" s="319">
        <f>SUM(C2514)</f>
        <v>-0.19533072003531515</v>
      </c>
    </row>
    <row r="2516" spans="1:3" hidden="1" outlineLevel="1" x14ac:dyDescent="0.25">
      <c r="B2516" s="99" t="s">
        <v>1375</v>
      </c>
      <c r="C2516" s="319">
        <f>баланс!$B$1646</f>
        <v>5.2709999999933643E-2</v>
      </c>
    </row>
    <row r="2517" spans="1:3" x14ac:dyDescent="0.25">
      <c r="A2517" s="99" t="s">
        <v>1308</v>
      </c>
      <c r="C2517" s="319">
        <f>SUM(C2516)</f>
        <v>5.2709999999933643E-2</v>
      </c>
    </row>
    <row r="2518" spans="1:3" hidden="1" outlineLevel="1" x14ac:dyDescent="0.25">
      <c r="B2518" s="99" t="s">
        <v>1375</v>
      </c>
      <c r="C2518" s="319">
        <f>баланс!$B$1647</f>
        <v>-0.37627999999995154</v>
      </c>
    </row>
    <row r="2519" spans="1:3" x14ac:dyDescent="0.25">
      <c r="A2519" s="99" t="s">
        <v>1309</v>
      </c>
      <c r="C2519" s="319">
        <f>SUM(C2518)</f>
        <v>-0.37627999999995154</v>
      </c>
    </row>
    <row r="2520" spans="1:3" hidden="1" outlineLevel="1" x14ac:dyDescent="0.25">
      <c r="B2520" s="99" t="s">
        <v>1375</v>
      </c>
      <c r="C2520" s="319">
        <f>баланс!$B$1648</f>
        <v>-4.1300000000546788E-2</v>
      </c>
    </row>
    <row r="2521" spans="1:3" x14ac:dyDescent="0.25">
      <c r="A2521" s="99" t="s">
        <v>1311</v>
      </c>
      <c r="C2521" s="319">
        <f>SUM(C2520)</f>
        <v>-4.1300000000546788E-2</v>
      </c>
    </row>
    <row r="2522" spans="1:3" hidden="1" outlineLevel="1" x14ac:dyDescent="0.25">
      <c r="B2522" s="99" t="s">
        <v>1375</v>
      </c>
      <c r="C2522" s="319">
        <f>баланс!$B$1649</f>
        <v>-0.43324146508812333</v>
      </c>
    </row>
    <row r="2523" spans="1:3" hidden="1" outlineLevel="1" x14ac:dyDescent="0.25">
      <c r="C2523" s="319">
        <f>баланс!$B$1650</f>
        <v>-0.4695999999999998</v>
      </c>
    </row>
    <row r="2524" spans="1:3" x14ac:dyDescent="0.25">
      <c r="A2524" s="99" t="s">
        <v>1313</v>
      </c>
      <c r="C2524" s="319">
        <f>SUM(C2522:C2523)</f>
        <v>-0.90284146508812313</v>
      </c>
    </row>
    <row r="2525" spans="1:3" hidden="1" outlineLevel="1" x14ac:dyDescent="0.25">
      <c r="B2525" s="99" t="s">
        <v>1375</v>
      </c>
      <c r="C2525" s="319">
        <f>баланс!$B$1651</f>
        <v>0.58480000000002974</v>
      </c>
    </row>
    <row r="2526" spans="1:3" x14ac:dyDescent="0.25">
      <c r="A2526" s="99" t="s">
        <v>1315</v>
      </c>
      <c r="C2526" s="319">
        <f>SUM(C2525)</f>
        <v>0.58480000000002974</v>
      </c>
    </row>
    <row r="2527" spans="1:3" hidden="1" outlineLevel="1" x14ac:dyDescent="0.25">
      <c r="B2527" s="99" t="s">
        <v>1375</v>
      </c>
      <c r="C2527" s="319">
        <f>баланс!$B$1652</f>
        <v>0.82524999999964166</v>
      </c>
    </row>
    <row r="2528" spans="1:3" hidden="1" outlineLevel="1" x14ac:dyDescent="0.25">
      <c r="C2528" s="319">
        <f>баланс!$B$1653</f>
        <v>9.8149999999805004E-2</v>
      </c>
    </row>
    <row r="2529" spans="1:3" hidden="1" outlineLevel="1" x14ac:dyDescent="0.25">
      <c r="C2529" s="319">
        <f>баланс!$B$1654</f>
        <v>8.8487500000155705E-2</v>
      </c>
    </row>
    <row r="2530" spans="1:3" hidden="1" outlineLevel="1" x14ac:dyDescent="0.25">
      <c r="C2530" s="319">
        <f>баланс!$B$1655</f>
        <v>-1.1612800000002608</v>
      </c>
    </row>
    <row r="2531" spans="1:3" hidden="1" outlineLevel="1" x14ac:dyDescent="0.25">
      <c r="C2531" s="319">
        <f>баланс!$B$1656</f>
        <v>-0.63555999999994128</v>
      </c>
    </row>
    <row r="2532" spans="1:3" x14ac:dyDescent="0.25">
      <c r="A2532" s="99" t="s">
        <v>1317</v>
      </c>
      <c r="C2532" s="319">
        <f>SUM(C2527:C2531)</f>
        <v>-0.78495250000059968</v>
      </c>
    </row>
    <row r="2533" spans="1:3" hidden="1" outlineLevel="1" x14ac:dyDescent="0.25">
      <c r="B2533" s="99" t="s">
        <v>1375</v>
      </c>
      <c r="C2533" s="319">
        <f>баланс!$B$1657</f>
        <v>7.6538000000000466</v>
      </c>
    </row>
    <row r="2534" spans="1:3" x14ac:dyDescent="0.25">
      <c r="A2534" s="99" t="s">
        <v>1319</v>
      </c>
      <c r="C2534" s="319">
        <f>SUM(C2533)</f>
        <v>7.6538000000000466</v>
      </c>
    </row>
    <row r="2535" spans="1:3" hidden="1" outlineLevel="1" x14ac:dyDescent="0.25">
      <c r="B2535" s="99" t="s">
        <v>1375</v>
      </c>
      <c r="C2535" s="319">
        <f>баланс!$B$1658</f>
        <v>-0.10399999999998499</v>
      </c>
    </row>
    <row r="2536" spans="1:3" x14ac:dyDescent="0.25">
      <c r="A2536" s="99" t="s">
        <v>1320</v>
      </c>
      <c r="C2536" s="319">
        <f>SUM(C2535)</f>
        <v>-0.10399999999998499</v>
      </c>
    </row>
    <row r="2537" spans="1:3" hidden="1" outlineLevel="1" x14ac:dyDescent="0.25">
      <c r="B2537" s="99" t="s">
        <v>1375</v>
      </c>
      <c r="C2537" s="319">
        <f>баланс!$B$1659</f>
        <v>0.33753500000113945</v>
      </c>
    </row>
    <row r="2538" spans="1:3" hidden="1" outlineLevel="1" x14ac:dyDescent="0.25">
      <c r="C2538" s="319">
        <f>баланс!$B$1660</f>
        <v>580.71942999999987</v>
      </c>
    </row>
    <row r="2539" spans="1:3" hidden="1" outlineLevel="1" x14ac:dyDescent="0.25">
      <c r="C2539" s="319">
        <f>баланс!$B$1661</f>
        <v>-580.86579599999993</v>
      </c>
    </row>
    <row r="2540" spans="1:3" hidden="1" outlineLevel="1" x14ac:dyDescent="0.25">
      <c r="C2540" s="319">
        <f>баланс!$B$1662</f>
        <v>7.4287499999627471E-2</v>
      </c>
    </row>
    <row r="2541" spans="1:3" hidden="1" outlineLevel="1" x14ac:dyDescent="0.25">
      <c r="C2541" s="319">
        <f>баланс!$B$1663</f>
        <v>-0.23161999999865657</v>
      </c>
    </row>
    <row r="2542" spans="1:3" hidden="1" outlineLevel="1" x14ac:dyDescent="0.25">
      <c r="C2542" s="319">
        <f>баланс!$B$1664</f>
        <v>1330.3991149999999</v>
      </c>
    </row>
    <row r="2543" spans="1:3" x14ac:dyDescent="0.25">
      <c r="A2543" s="99" t="s">
        <v>1321</v>
      </c>
      <c r="C2543" s="319">
        <f>SUM(C2537:C2542)</f>
        <v>1330.432951500002</v>
      </c>
    </row>
    <row r="2544" spans="1:3" hidden="1" outlineLevel="1" x14ac:dyDescent="0.25">
      <c r="B2544" s="99" t="s">
        <v>1375</v>
      </c>
      <c r="C2544" s="319">
        <f>баланс!$B$1665</f>
        <v>0.18499999999994543</v>
      </c>
    </row>
    <row r="2545" spans="1:3" x14ac:dyDescent="0.25">
      <c r="A2545" s="99" t="s">
        <v>1323</v>
      </c>
      <c r="C2545" s="319">
        <f>SUM(C2544)</f>
        <v>0.18499999999994543</v>
      </c>
    </row>
    <row r="2546" spans="1:3" hidden="1" outlineLevel="1" x14ac:dyDescent="0.25">
      <c r="B2546" s="99" t="s">
        <v>1375</v>
      </c>
      <c r="C2546" s="319">
        <f>баланс!$B$1666</f>
        <v>23.718100432324235</v>
      </c>
    </row>
    <row r="2547" spans="1:3" x14ac:dyDescent="0.25">
      <c r="A2547" s="99" t="s">
        <v>1324</v>
      </c>
      <c r="C2547" s="319">
        <f>SUM(C2546)</f>
        <v>23.718100432324235</v>
      </c>
    </row>
    <row r="2548" spans="1:3" hidden="1" outlineLevel="1" x14ac:dyDescent="0.25">
      <c r="B2548" s="99" t="s">
        <v>1375</v>
      </c>
      <c r="C2548" s="319">
        <f>баланс!$B$1667</f>
        <v>0</v>
      </c>
    </row>
    <row r="2549" spans="1:3" x14ac:dyDescent="0.25">
      <c r="A2549" s="99" t="s">
        <v>1326</v>
      </c>
      <c r="C2549" s="319">
        <f>SUM(C2548)</f>
        <v>0</v>
      </c>
    </row>
    <row r="2550" spans="1:3" hidden="1" outlineLevel="1" x14ac:dyDescent="0.25">
      <c r="B2550" s="99" t="s">
        <v>1375</v>
      </c>
      <c r="C2550" s="319">
        <f>баланс!$B$1668</f>
        <v>0</v>
      </c>
    </row>
    <row r="2551" spans="1:3" hidden="1" outlineLevel="1" x14ac:dyDescent="0.25">
      <c r="C2551" s="319">
        <f>баланс!$B$1669</f>
        <v>-0.15037999999992735</v>
      </c>
    </row>
    <row r="2552" spans="1:3" hidden="1" outlineLevel="1" x14ac:dyDescent="0.25">
      <c r="C2552" s="319">
        <f>баланс!$B$1670</f>
        <v>0.24885374999996657</v>
      </c>
    </row>
    <row r="2553" spans="1:3" hidden="1" outlineLevel="1" x14ac:dyDescent="0.25">
      <c r="C2553" s="319">
        <f>баланс!$B$1671</f>
        <v>6.5979500000025837E-2</v>
      </c>
    </row>
    <row r="2554" spans="1:3" hidden="1" outlineLevel="1" x14ac:dyDescent="0.25">
      <c r="C2554" s="319">
        <f>баланс!$B$1672</f>
        <v>-9.861999999998261E-2</v>
      </c>
    </row>
    <row r="2555" spans="1:3" x14ac:dyDescent="0.25">
      <c r="A2555" s="99" t="s">
        <v>1327</v>
      </c>
      <c r="C2555" s="319">
        <f>SUM(C2550:C2554)</f>
        <v>6.5833250000082444E-2</v>
      </c>
    </row>
    <row r="2556" spans="1:3" hidden="1" outlineLevel="1" x14ac:dyDescent="0.25">
      <c r="B2556" s="99" t="s">
        <v>1375</v>
      </c>
      <c r="C2556" s="319">
        <f>баланс!$B$1673</f>
        <v>0.10077650000005178</v>
      </c>
    </row>
    <row r="2557" spans="1:3" x14ac:dyDescent="0.25">
      <c r="A2557" s="99" t="s">
        <v>1329</v>
      </c>
      <c r="C2557" s="319">
        <f>SUM(C2556)</f>
        <v>0.10077650000005178</v>
      </c>
    </row>
    <row r="2558" spans="1:3" hidden="1" outlineLevel="1" x14ac:dyDescent="0.25">
      <c r="B2558" s="99" t="s">
        <v>1375</v>
      </c>
      <c r="C2558" s="319">
        <f>баланс!$B$1674</f>
        <v>0</v>
      </c>
    </row>
    <row r="2559" spans="1:3" x14ac:dyDescent="0.25">
      <c r="A2559" s="99" t="s">
        <v>1330</v>
      </c>
      <c r="C2559" s="319">
        <f>SUM(C2558)</f>
        <v>0</v>
      </c>
    </row>
    <row r="2560" spans="1:3" hidden="1" outlineLevel="1" x14ac:dyDescent="0.25">
      <c r="B2560" s="99" t="s">
        <v>1375</v>
      </c>
      <c r="C2560" s="319">
        <f>баланс!$B$1675</f>
        <v>0</v>
      </c>
    </row>
    <row r="2561" spans="1:3" x14ac:dyDescent="0.25">
      <c r="A2561" s="99" t="s">
        <v>1331</v>
      </c>
      <c r="C2561" s="319">
        <f>SUM(C2560)</f>
        <v>0</v>
      </c>
    </row>
    <row r="2562" spans="1:3" hidden="1" outlineLevel="1" x14ac:dyDescent="0.25">
      <c r="B2562" s="99" t="s">
        <v>1375</v>
      </c>
      <c r="C2562" s="319">
        <f>баланс!$B$1676</f>
        <v>0</v>
      </c>
    </row>
    <row r="2563" spans="1:3" hidden="1" outlineLevel="1" x14ac:dyDescent="0.25">
      <c r="C2563" s="319">
        <f>баланс!$B$1677</f>
        <v>-0.59210000000007312</v>
      </c>
    </row>
    <row r="2564" spans="1:3" hidden="1" outlineLevel="1" x14ac:dyDescent="0.25">
      <c r="C2564" s="319">
        <f>баланс!$B$1678</f>
        <v>0.23798700000008899</v>
      </c>
    </row>
    <row r="2565" spans="1:3" x14ac:dyDescent="0.25">
      <c r="A2565" s="99" t="s">
        <v>1333</v>
      </c>
      <c r="C2565" s="319">
        <f>SUM(C2562:C2564)</f>
        <v>-0.35411299999998413</v>
      </c>
    </row>
  </sheetData>
  <dataConsolidate leftLabels="1" topLabels="1" link="1">
    <dataRefs count="1">
      <dataRef ref="A1:B1048576" sheet="баланс" r:id="rId1"/>
    </dataRefs>
  </dataConsolidate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1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43317</v>
      </c>
      <c r="C1" s="104"/>
      <c r="D1" s="105" t="s">
        <v>1335</v>
      </c>
      <c r="E1" s="106">
        <v>64.157700000000006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660</v>
      </c>
      <c r="B4" s="12">
        <v>59.75</v>
      </c>
      <c r="C4" s="123"/>
      <c r="D4" s="115">
        <f t="shared" ref="D4:D5" si="0">(B4+C4)*$E$1</f>
        <v>3833.4225750000005</v>
      </c>
      <c r="E4" s="328">
        <v>3834</v>
      </c>
      <c r="F4" s="117">
        <f t="shared" ref="F4:F5" si="1">-D4+E4</f>
        <v>0.57742499999949359</v>
      </c>
      <c r="G4" s="118"/>
    </row>
    <row r="5" spans="1:7" s="112" customFormat="1" x14ac:dyDescent="0.25">
      <c r="A5" s="139" t="s">
        <v>1373</v>
      </c>
      <c r="B5" s="12">
        <v>60.71</v>
      </c>
      <c r="C5" s="123"/>
      <c r="D5" s="115">
        <f t="shared" si="0"/>
        <v>3895.0139670000003</v>
      </c>
      <c r="E5" s="335">
        <v>3895</v>
      </c>
      <c r="F5" s="117">
        <f t="shared" si="1"/>
        <v>-1.3967000000320695E-2</v>
      </c>
      <c r="G5" s="118"/>
    </row>
    <row r="8" spans="1:7" x14ac:dyDescent="0.25">
      <c r="B8" s="119"/>
      <c r="C8" s="119"/>
    </row>
    <row r="9" spans="1:7" x14ac:dyDescent="0.25">
      <c r="B9" s="119"/>
      <c r="C9" s="119"/>
    </row>
    <row r="10" spans="1:7" x14ac:dyDescent="0.25">
      <c r="B10" s="119"/>
      <c r="C10" s="119"/>
    </row>
    <row r="14" spans="1:7" x14ac:dyDescent="0.25">
      <c r="E14" s="92"/>
      <c r="F14" s="120"/>
    </row>
    <row r="25" spans="5:6" x14ac:dyDescent="0.25">
      <c r="E25" s="92"/>
      <c r="F25" s="120"/>
    </row>
    <row r="93" spans="5:5" x14ac:dyDescent="0.25">
      <c r="E93" s="92"/>
    </row>
    <row r="110" spans="5:5" x14ac:dyDescent="0.25">
      <c r="E110" s="92"/>
    </row>
    <row r="121" spans="5:6" x14ac:dyDescent="0.25">
      <c r="E121" s="92"/>
      <c r="F121" s="120"/>
    </row>
    <row r="126" spans="5:6" x14ac:dyDescent="0.25">
      <c r="E126" s="92"/>
      <c r="F126" s="120"/>
    </row>
    <row r="163" spans="5:5" x14ac:dyDescent="0.25">
      <c r="E163" s="92"/>
    </row>
    <row r="175" spans="5:5" x14ac:dyDescent="0.25">
      <c r="E175" s="92"/>
    </row>
    <row r="182" spans="5:5" x14ac:dyDescent="0.25">
      <c r="E182" s="92"/>
    </row>
    <row r="251" spans="5:6" x14ac:dyDescent="0.25">
      <c r="E251" s="92"/>
      <c r="F251" s="120"/>
    </row>
    <row r="257" spans="5:5" x14ac:dyDescent="0.25">
      <c r="E257" s="92"/>
    </row>
    <row r="283" spans="5:5" x14ac:dyDescent="0.25">
      <c r="E283" s="92"/>
    </row>
    <row r="315" spans="5:5" x14ac:dyDescent="0.25">
      <c r="E315" s="92"/>
    </row>
    <row r="345" spans="5:5" x14ac:dyDescent="0.25">
      <c r="E345" s="92"/>
    </row>
    <row r="347" spans="5:5" x14ac:dyDescent="0.25">
      <c r="E347" s="92"/>
    </row>
    <row r="366" spans="5:5" x14ac:dyDescent="0.25">
      <c r="E366" s="92"/>
    </row>
    <row r="381" spans="5:5" x14ac:dyDescent="0.25">
      <c r="E381" s="9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3"/>
  <sheetViews>
    <sheetView workbookViewId="0">
      <selection activeCell="D11" sqref="D11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43317</v>
      </c>
      <c r="C1" s="104"/>
      <c r="D1" s="105" t="s">
        <v>1335</v>
      </c>
      <c r="E1" s="106">
        <v>64.157700000000006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389</v>
      </c>
      <c r="B4" s="12">
        <v>25.5</v>
      </c>
      <c r="C4" s="123"/>
      <c r="D4" s="115">
        <f t="shared" ref="D4:D7" si="0">(B4+C4)*$E$1</f>
        <v>1636.0213500000002</v>
      </c>
      <c r="E4" s="261">
        <f>2000</f>
        <v>2000</v>
      </c>
      <c r="F4" s="117">
        <f t="shared" ref="F4:F7" si="1">-D4+E4</f>
        <v>363.97864999999979</v>
      </c>
      <c r="G4" s="118"/>
    </row>
    <row r="5" spans="1:7" s="112" customFormat="1" x14ac:dyDescent="0.25">
      <c r="A5" s="139" t="s">
        <v>372</v>
      </c>
      <c r="B5" s="133">
        <v>4.78</v>
      </c>
      <c r="C5" s="123"/>
      <c r="D5" s="115">
        <f t="shared" si="0"/>
        <v>306.67380600000007</v>
      </c>
      <c r="E5" s="325">
        <v>307</v>
      </c>
      <c r="F5" s="117">
        <f t="shared" si="1"/>
        <v>0.32619399999992993</v>
      </c>
      <c r="G5" s="118"/>
    </row>
    <row r="6" spans="1:7" s="112" customFormat="1" x14ac:dyDescent="0.25">
      <c r="A6" s="139" t="s">
        <v>1061</v>
      </c>
      <c r="B6" s="12">
        <v>45.7</v>
      </c>
      <c r="C6" s="123"/>
      <c r="D6" s="115">
        <f t="shared" si="0"/>
        <v>2932.0068900000006</v>
      </c>
      <c r="E6" s="339">
        <v>2870</v>
      </c>
      <c r="F6" s="117">
        <f t="shared" si="1"/>
        <v>-62.006890000000567</v>
      </c>
      <c r="G6" s="118"/>
    </row>
    <row r="7" spans="1:7" s="112" customFormat="1" x14ac:dyDescent="0.25">
      <c r="A7" s="139" t="s">
        <v>879</v>
      </c>
      <c r="B7" s="12">
        <v>22.47</v>
      </c>
      <c r="C7" s="123"/>
      <c r="D7" s="115">
        <f t="shared" si="0"/>
        <v>1441.623519</v>
      </c>
      <c r="E7" s="329">
        <v>1442</v>
      </c>
      <c r="F7" s="117">
        <f t="shared" si="1"/>
        <v>0.3764810000000125</v>
      </c>
      <c r="G7" s="118"/>
    </row>
    <row r="10" spans="1:7" x14ac:dyDescent="0.25">
      <c r="B10" s="119"/>
      <c r="C10" s="119"/>
    </row>
    <row r="11" spans="1:7" x14ac:dyDescent="0.25">
      <c r="B11" s="119"/>
      <c r="C11" s="119"/>
    </row>
    <row r="12" spans="1:7" x14ac:dyDescent="0.25">
      <c r="B12" s="119"/>
      <c r="C12" s="119"/>
    </row>
    <row r="16" spans="1:7" x14ac:dyDescent="0.25">
      <c r="E16" s="92"/>
      <c r="F16" s="120"/>
    </row>
    <row r="27" spans="5:6" x14ac:dyDescent="0.25">
      <c r="E27" s="92"/>
      <c r="F27" s="120"/>
    </row>
    <row r="95" spans="5:5" x14ac:dyDescent="0.25">
      <c r="E95" s="92"/>
    </row>
    <row r="112" spans="5:5" x14ac:dyDescent="0.25">
      <c r="E112" s="92"/>
    </row>
    <row r="123" spans="5:6" x14ac:dyDescent="0.25">
      <c r="E123" s="92"/>
      <c r="F123" s="120"/>
    </row>
    <row r="128" spans="5:6" x14ac:dyDescent="0.25">
      <c r="E128" s="92"/>
      <c r="F128" s="120"/>
    </row>
    <row r="165" spans="5:5" x14ac:dyDescent="0.25">
      <c r="E165" s="92"/>
    </row>
    <row r="177" spans="5:5" x14ac:dyDescent="0.25">
      <c r="E177" s="92"/>
    </row>
    <row r="184" spans="5:5" x14ac:dyDescent="0.25">
      <c r="E184" s="92"/>
    </row>
    <row r="253" spans="5:6" x14ac:dyDescent="0.25">
      <c r="E253" s="92"/>
      <c r="F253" s="120"/>
    </row>
    <row r="259" spans="5:5" x14ac:dyDescent="0.25">
      <c r="E259" s="92"/>
    </row>
    <row r="285" spans="5:5" x14ac:dyDescent="0.25">
      <c r="E285" s="92"/>
    </row>
    <row r="317" spans="5:5" x14ac:dyDescent="0.25">
      <c r="E317" s="92"/>
    </row>
    <row r="347" spans="5:5" x14ac:dyDescent="0.25">
      <c r="E347" s="92"/>
    </row>
    <row r="349" spans="5:5" x14ac:dyDescent="0.25">
      <c r="E349" s="92"/>
    </row>
    <row r="368" spans="5:5" x14ac:dyDescent="0.25">
      <c r="E368" s="92"/>
    </row>
    <row r="383" spans="5:5" x14ac:dyDescent="0.25">
      <c r="E383" s="9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6"/>
  <sheetViews>
    <sheetView workbookViewId="0">
      <selection activeCell="E9" sqref="E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43317</v>
      </c>
      <c r="C1" s="104"/>
      <c r="D1" s="105" t="s">
        <v>1335</v>
      </c>
      <c r="E1" s="106">
        <v>64.157700000000006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775</v>
      </c>
      <c r="B4" s="133">
        <v>9.19</v>
      </c>
      <c r="C4" s="123"/>
      <c r="D4" s="115">
        <f t="shared" ref="D4:D10" si="0">(B4+C4)*$E$1</f>
        <v>589.60926300000006</v>
      </c>
      <c r="E4" s="334">
        <v>522</v>
      </c>
      <c r="F4" s="117">
        <f t="shared" ref="F4:F10" si="1">-D4+E4</f>
        <v>-67.609263000000055</v>
      </c>
      <c r="G4" s="118"/>
    </row>
    <row r="5" spans="1:7" s="112" customFormat="1" x14ac:dyDescent="0.25">
      <c r="A5" s="139" t="s">
        <v>827</v>
      </c>
      <c r="B5" s="133">
        <v>10.11</v>
      </c>
      <c r="C5" s="123"/>
      <c r="D5" s="115">
        <f t="shared" si="0"/>
        <v>648.63434700000005</v>
      </c>
      <c r="E5" s="332">
        <v>649</v>
      </c>
      <c r="F5" s="117">
        <f t="shared" si="1"/>
        <v>0.36565299999995204</v>
      </c>
      <c r="G5" s="118"/>
    </row>
    <row r="6" spans="1:7" s="112" customFormat="1" x14ac:dyDescent="0.25">
      <c r="A6" s="139" t="s">
        <v>1372</v>
      </c>
      <c r="B6" s="12">
        <v>15.45</v>
      </c>
      <c r="C6" s="123"/>
      <c r="D6" s="115">
        <f t="shared" si="0"/>
        <v>991.23646500000007</v>
      </c>
      <c r="E6" s="333">
        <v>991</v>
      </c>
      <c r="F6" s="117">
        <f t="shared" si="1"/>
        <v>-0.23646500000006654</v>
      </c>
      <c r="G6" s="118"/>
    </row>
    <row r="7" spans="1:7" s="112" customFormat="1" x14ac:dyDescent="0.25">
      <c r="A7" s="139" t="s">
        <v>269</v>
      </c>
      <c r="B7" s="12">
        <v>32.65</v>
      </c>
      <c r="C7" s="123"/>
      <c r="D7" s="115">
        <f t="shared" si="0"/>
        <v>2094.7489049999999</v>
      </c>
      <c r="E7" s="340">
        <v>2090</v>
      </c>
      <c r="F7" s="117">
        <f t="shared" si="1"/>
        <v>-4.7489049999999224</v>
      </c>
      <c r="G7" s="118"/>
    </row>
    <row r="8" spans="1:7" s="112" customFormat="1" x14ac:dyDescent="0.25">
      <c r="A8" s="139" t="s">
        <v>1361</v>
      </c>
      <c r="B8" s="133">
        <v>17.059999999999999</v>
      </c>
      <c r="C8" s="123"/>
      <c r="D8" s="115">
        <f t="shared" si="0"/>
        <v>1094.530362</v>
      </c>
      <c r="E8" s="326">
        <v>1081</v>
      </c>
      <c r="F8" s="117">
        <f t="shared" si="1"/>
        <v>-13.530361999999968</v>
      </c>
      <c r="G8" s="118"/>
    </row>
    <row r="9" spans="1:7" s="112" customFormat="1" x14ac:dyDescent="0.25">
      <c r="A9" s="139" t="s">
        <v>748</v>
      </c>
      <c r="B9" s="133">
        <v>16.489999999999998</v>
      </c>
      <c r="C9" s="123"/>
      <c r="D9" s="115">
        <f t="shared" si="0"/>
        <v>1057.9604730000001</v>
      </c>
      <c r="E9" s="348">
        <v>1058</v>
      </c>
      <c r="F9" s="117">
        <f t="shared" si="1"/>
        <v>3.9526999999907275E-2</v>
      </c>
      <c r="G9" s="118"/>
    </row>
    <row r="10" spans="1:7" s="112" customFormat="1" x14ac:dyDescent="0.25">
      <c r="A10" s="139" t="s">
        <v>1050</v>
      </c>
      <c r="B10" s="133">
        <v>41.92</v>
      </c>
      <c r="C10" s="123"/>
      <c r="D10" s="115">
        <f t="shared" si="0"/>
        <v>2689.4907840000005</v>
      </c>
      <c r="E10" s="331">
        <v>2690</v>
      </c>
      <c r="F10" s="117">
        <f t="shared" si="1"/>
        <v>0.5092159999994692</v>
      </c>
      <c r="G10" s="118"/>
    </row>
    <row r="13" spans="1:7" x14ac:dyDescent="0.25">
      <c r="B13" s="119"/>
      <c r="C13" s="119"/>
    </row>
    <row r="14" spans="1:7" x14ac:dyDescent="0.25">
      <c r="B14" s="119"/>
      <c r="C14" s="119"/>
    </row>
    <row r="15" spans="1:7" x14ac:dyDescent="0.25">
      <c r="B15" s="119"/>
      <c r="C15" s="119"/>
    </row>
    <row r="19" spans="5:6" x14ac:dyDescent="0.25">
      <c r="E19" s="92"/>
      <c r="F19" s="120"/>
    </row>
    <row r="30" spans="5:6" x14ac:dyDescent="0.25">
      <c r="E30" s="92"/>
      <c r="F30" s="120"/>
    </row>
    <row r="98" spans="5:5" x14ac:dyDescent="0.25">
      <c r="E98" s="92"/>
    </row>
    <row r="115" spans="5:6" x14ac:dyDescent="0.25">
      <c r="E115" s="92"/>
    </row>
    <row r="126" spans="5:6" x14ac:dyDescent="0.25">
      <c r="E126" s="92"/>
      <c r="F126" s="120"/>
    </row>
    <row r="131" spans="5:6" x14ac:dyDescent="0.25">
      <c r="E131" s="92"/>
      <c r="F131" s="120"/>
    </row>
    <row r="168" spans="5:5" x14ac:dyDescent="0.25">
      <c r="E168" s="92"/>
    </row>
    <row r="180" spans="5:5" x14ac:dyDescent="0.25">
      <c r="E180" s="92"/>
    </row>
    <row r="187" spans="5:5" x14ac:dyDescent="0.25">
      <c r="E187" s="92"/>
    </row>
    <row r="256" spans="5:6" x14ac:dyDescent="0.25">
      <c r="E256" s="92"/>
      <c r="F256" s="120"/>
    </row>
    <row r="262" spans="5:5" x14ac:dyDescent="0.25">
      <c r="E262" s="92"/>
    </row>
    <row r="288" spans="5:5" x14ac:dyDescent="0.25">
      <c r="E288" s="92"/>
    </row>
    <row r="320" spans="5:5" x14ac:dyDescent="0.25">
      <c r="E320" s="92"/>
    </row>
    <row r="350" spans="5:5" x14ac:dyDescent="0.25">
      <c r="E350" s="92"/>
    </row>
    <row r="352" spans="5:5" x14ac:dyDescent="0.25">
      <c r="E352" s="92"/>
    </row>
    <row r="371" spans="5:5" x14ac:dyDescent="0.25">
      <c r="E371" s="92"/>
    </row>
    <row r="386" spans="5:5" x14ac:dyDescent="0.25">
      <c r="E386" s="9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7"/>
  <sheetViews>
    <sheetView workbookViewId="0">
      <selection activeCell="E7" sqref="E7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43314</v>
      </c>
      <c r="C1" s="104"/>
      <c r="D1" s="105" t="s">
        <v>1335</v>
      </c>
      <c r="E1" s="106">
        <v>62.98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389</v>
      </c>
      <c r="B4" s="12">
        <v>15.98</v>
      </c>
      <c r="C4" s="123"/>
      <c r="D4" s="115">
        <f t="shared" ref="D4:D11" si="0">(B4+C4)*$E$1</f>
        <v>1006.4204</v>
      </c>
      <c r="E4" s="312">
        <v>643</v>
      </c>
      <c r="F4" s="117">
        <f t="shared" ref="F4:F11" si="1">-D4+E4</f>
        <v>-363.42039999999997</v>
      </c>
      <c r="G4" s="118"/>
    </row>
    <row r="5" spans="1:7" s="112" customFormat="1" x14ac:dyDescent="0.25">
      <c r="A5" s="139" t="s">
        <v>1360</v>
      </c>
      <c r="B5" s="12">
        <f>9.2/2</f>
        <v>4.5999999999999996</v>
      </c>
      <c r="C5" s="123"/>
      <c r="D5" s="115">
        <f t="shared" si="0"/>
        <v>289.70799999999997</v>
      </c>
      <c r="E5" s="303">
        <v>296</v>
      </c>
      <c r="F5" s="117">
        <f t="shared" si="1"/>
        <v>6.29200000000003</v>
      </c>
      <c r="G5" s="118"/>
    </row>
    <row r="6" spans="1:7" s="112" customFormat="1" x14ac:dyDescent="0.25">
      <c r="A6" s="139" t="s">
        <v>1358</v>
      </c>
      <c r="B6" s="12">
        <v>48.96</v>
      </c>
      <c r="C6" s="123"/>
      <c r="D6" s="115">
        <f t="shared" si="0"/>
        <v>3083.5007999999998</v>
      </c>
      <c r="E6" s="301">
        <v>3146</v>
      </c>
      <c r="F6" s="117">
        <f t="shared" si="1"/>
        <v>62.499200000000201</v>
      </c>
      <c r="G6" s="118"/>
    </row>
    <row r="7" spans="1:7" s="112" customFormat="1" x14ac:dyDescent="0.25">
      <c r="A7" s="139" t="s">
        <v>257</v>
      </c>
      <c r="B7" s="12">
        <v>26.074999999999999</v>
      </c>
      <c r="C7" s="123"/>
      <c r="D7" s="115">
        <f t="shared" ref="D7" si="2">(B7+C7)*$E$1</f>
        <v>1642.2034999999998</v>
      </c>
      <c r="E7" s="315">
        <v>1676</v>
      </c>
      <c r="F7" s="117">
        <f t="shared" ref="F7" si="3">-D7+E7</f>
        <v>33.796500000000151</v>
      </c>
      <c r="G7" s="118"/>
    </row>
    <row r="8" spans="1:7" s="112" customFormat="1" x14ac:dyDescent="0.25">
      <c r="A8" s="139" t="s">
        <v>1370</v>
      </c>
      <c r="B8" s="133">
        <v>5.4249999999999998</v>
      </c>
      <c r="C8" s="123"/>
      <c r="D8" s="115">
        <f t="shared" si="0"/>
        <v>341.66649999999998</v>
      </c>
      <c r="E8" s="313">
        <v>349</v>
      </c>
      <c r="F8" s="117">
        <f t="shared" si="1"/>
        <v>7.333500000000015</v>
      </c>
      <c r="G8" s="118"/>
    </row>
    <row r="9" spans="1:7" s="112" customFormat="1" x14ac:dyDescent="0.25">
      <c r="A9" s="139" t="s">
        <v>1371</v>
      </c>
      <c r="B9" s="133">
        <v>13.86</v>
      </c>
      <c r="C9" s="123"/>
      <c r="D9" s="115">
        <f t="shared" si="0"/>
        <v>872.90279999999996</v>
      </c>
      <c r="E9" s="306">
        <v>891</v>
      </c>
      <c r="F9" s="117">
        <f t="shared" si="1"/>
        <v>18.097200000000043</v>
      </c>
      <c r="G9" s="118"/>
    </row>
    <row r="10" spans="1:7" s="112" customFormat="1" x14ac:dyDescent="0.25">
      <c r="A10" s="139" t="s">
        <v>809</v>
      </c>
      <c r="B10" s="133">
        <v>9.24</v>
      </c>
      <c r="C10" s="123"/>
      <c r="D10" s="115">
        <f t="shared" si="0"/>
        <v>581.93520000000001</v>
      </c>
      <c r="E10" s="310">
        <v>594</v>
      </c>
      <c r="F10" s="117">
        <f t="shared" si="1"/>
        <v>12.064799999999991</v>
      </c>
      <c r="G10" s="118"/>
    </row>
    <row r="11" spans="1:7" s="112" customFormat="1" x14ac:dyDescent="0.25">
      <c r="A11" s="139" t="s">
        <v>1235</v>
      </c>
      <c r="B11" s="12">
        <v>22.05</v>
      </c>
      <c r="C11" s="123"/>
      <c r="D11" s="115">
        <f t="shared" si="0"/>
        <v>1388.7090000000001</v>
      </c>
      <c r="E11" s="305">
        <v>1417</v>
      </c>
      <c r="F11" s="117">
        <f t="shared" si="1"/>
        <v>28.29099999999994</v>
      </c>
      <c r="G11" s="118"/>
    </row>
    <row r="14" spans="1:7" x14ac:dyDescent="0.25">
      <c r="B14" s="119"/>
      <c r="C14" s="119"/>
    </row>
    <row r="15" spans="1:7" x14ac:dyDescent="0.25">
      <c r="B15" s="119"/>
      <c r="C15" s="119"/>
    </row>
    <row r="16" spans="1:7" x14ac:dyDescent="0.25">
      <c r="B16" s="119"/>
      <c r="C16" s="119"/>
    </row>
    <row r="20" spans="5:6" x14ac:dyDescent="0.25">
      <c r="E20" s="92"/>
      <c r="F20" s="120"/>
    </row>
    <row r="31" spans="5:6" x14ac:dyDescent="0.25">
      <c r="E31" s="92"/>
      <c r="F31" s="120"/>
    </row>
    <row r="99" spans="5:5" x14ac:dyDescent="0.25">
      <c r="E99" s="92"/>
    </row>
    <row r="116" spans="5:6" x14ac:dyDescent="0.25">
      <c r="E116" s="92"/>
    </row>
    <row r="127" spans="5:6" x14ac:dyDescent="0.25">
      <c r="E127" s="92"/>
      <c r="F127" s="120"/>
    </row>
    <row r="132" spans="5:6" x14ac:dyDescent="0.25">
      <c r="E132" s="92"/>
      <c r="F132" s="120"/>
    </row>
    <row r="169" spans="5:5" x14ac:dyDescent="0.25">
      <c r="E169" s="92"/>
    </row>
    <row r="181" spans="5:5" x14ac:dyDescent="0.25">
      <c r="E181" s="92"/>
    </row>
    <row r="188" spans="5:5" x14ac:dyDescent="0.25">
      <c r="E188" s="92"/>
    </row>
    <row r="257" spans="5:6" x14ac:dyDescent="0.25">
      <c r="E257" s="92"/>
      <c r="F257" s="120"/>
    </row>
    <row r="263" spans="5:6" x14ac:dyDescent="0.25">
      <c r="E263" s="92"/>
    </row>
    <row r="289" spans="5:5" x14ac:dyDescent="0.25">
      <c r="E289" s="92"/>
    </row>
    <row r="321" spans="5:5" x14ac:dyDescent="0.25">
      <c r="E321" s="92"/>
    </row>
    <row r="351" spans="5:5" x14ac:dyDescent="0.25">
      <c r="E351" s="92"/>
    </row>
    <row r="353" spans="5:5" x14ac:dyDescent="0.25">
      <c r="E353" s="92"/>
    </row>
    <row r="372" spans="5:5" x14ac:dyDescent="0.25">
      <c r="E372" s="92"/>
    </row>
    <row r="387" spans="5:5" x14ac:dyDescent="0.25">
      <c r="E387" s="9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"/>
  <sheetViews>
    <sheetView workbookViewId="0">
      <selection activeCell="E14" sqref="E14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43314</v>
      </c>
      <c r="C1" s="104"/>
      <c r="D1" s="105" t="s">
        <v>1335</v>
      </c>
      <c r="E1" s="106">
        <v>62.98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1359</v>
      </c>
      <c r="B4" s="133">
        <v>9.83</v>
      </c>
      <c r="C4" s="123"/>
      <c r="D4" s="115">
        <f t="shared" ref="D4:D9" si="0">(B4+C4)*$E$1</f>
        <v>619.09339999999997</v>
      </c>
      <c r="E4" s="304">
        <v>619</v>
      </c>
      <c r="F4" s="117">
        <f t="shared" ref="F4:F9" si="1">-D4+E4</f>
        <v>-9.339999999997417E-2</v>
      </c>
      <c r="G4" s="118"/>
    </row>
    <row r="5" spans="1:7" s="112" customFormat="1" x14ac:dyDescent="0.25">
      <c r="A5" s="139" t="s">
        <v>1369</v>
      </c>
      <c r="B5" s="12">
        <v>10.18</v>
      </c>
      <c r="C5" s="123"/>
      <c r="D5" s="115">
        <f t="shared" si="0"/>
        <v>641.13639999999998</v>
      </c>
      <c r="E5" s="309">
        <v>641</v>
      </c>
      <c r="F5" s="117">
        <f t="shared" si="1"/>
        <v>-0.13639999999998054</v>
      </c>
      <c r="G5" s="118"/>
    </row>
    <row r="6" spans="1:7" s="112" customFormat="1" x14ac:dyDescent="0.25">
      <c r="A6" s="139" t="s">
        <v>1348</v>
      </c>
      <c r="B6" s="12">
        <v>23.07</v>
      </c>
      <c r="C6" s="123"/>
      <c r="D6" s="115">
        <f t="shared" si="0"/>
        <v>1452.9485999999999</v>
      </c>
      <c r="E6" s="307">
        <v>1454</v>
      </c>
      <c r="F6" s="117">
        <f t="shared" si="1"/>
        <v>1.0514000000000578</v>
      </c>
      <c r="G6" s="118"/>
    </row>
    <row r="7" spans="1:7" s="112" customFormat="1" x14ac:dyDescent="0.25">
      <c r="A7" s="139" t="s">
        <v>1061</v>
      </c>
      <c r="B7" s="12">
        <v>24.57</v>
      </c>
      <c r="C7" s="123"/>
      <c r="D7" s="115">
        <f t="shared" si="0"/>
        <v>1547.4186</v>
      </c>
      <c r="E7" s="316">
        <v>1600</v>
      </c>
      <c r="F7" s="117">
        <f t="shared" si="1"/>
        <v>52.581400000000031</v>
      </c>
      <c r="G7" s="118"/>
    </row>
    <row r="8" spans="1:7" s="112" customFormat="1" x14ac:dyDescent="0.25">
      <c r="A8" s="139" t="s">
        <v>845</v>
      </c>
      <c r="B8" s="114">
        <v>20.62</v>
      </c>
      <c r="C8" s="123"/>
      <c r="D8" s="115">
        <f t="shared" si="0"/>
        <v>1298.6476</v>
      </c>
      <c r="E8" s="302">
        <v>1299</v>
      </c>
      <c r="F8" s="117">
        <f t="shared" si="1"/>
        <v>0.35239999999998872</v>
      </c>
      <c r="G8" s="118"/>
    </row>
    <row r="9" spans="1:7" s="112" customFormat="1" x14ac:dyDescent="0.25">
      <c r="A9" s="139" t="s">
        <v>463</v>
      </c>
      <c r="B9" s="12">
        <v>53.98</v>
      </c>
      <c r="C9" s="123"/>
      <c r="D9" s="115">
        <f t="shared" si="0"/>
        <v>3399.6603999999998</v>
      </c>
      <c r="E9" s="318">
        <v>3400</v>
      </c>
      <c r="F9" s="117">
        <f t="shared" si="1"/>
        <v>0.33960000000024593</v>
      </c>
      <c r="G9" s="118"/>
    </row>
    <row r="12" spans="1:7" x14ac:dyDescent="0.25">
      <c r="B12" s="119"/>
      <c r="C12" s="119"/>
    </row>
    <row r="13" spans="1:7" x14ac:dyDescent="0.25">
      <c r="B13" s="119"/>
      <c r="C13" s="119"/>
    </row>
    <row r="14" spans="1:7" x14ac:dyDescent="0.25">
      <c r="B14" s="119"/>
      <c r="C14" s="119"/>
    </row>
    <row r="18" spans="5:6" x14ac:dyDescent="0.25">
      <c r="E18" s="92"/>
      <c r="F18" s="120"/>
    </row>
    <row r="29" spans="5:6" x14ac:dyDescent="0.25">
      <c r="E29" s="92"/>
      <c r="F29" s="120"/>
    </row>
    <row r="97" spans="5:5" x14ac:dyDescent="0.25">
      <c r="E97" s="92"/>
    </row>
    <row r="114" spans="5:6" x14ac:dyDescent="0.25">
      <c r="E114" s="92"/>
    </row>
    <row r="125" spans="5:6" x14ac:dyDescent="0.25">
      <c r="E125" s="92"/>
      <c r="F125" s="120"/>
    </row>
    <row r="130" spans="5:6" x14ac:dyDescent="0.25">
      <c r="E130" s="92"/>
      <c r="F130" s="120"/>
    </row>
    <row r="167" spans="5:5" x14ac:dyDescent="0.25">
      <c r="E167" s="92"/>
    </row>
    <row r="179" spans="5:5" x14ac:dyDescent="0.25">
      <c r="E179" s="92"/>
    </row>
    <row r="186" spans="5:5" x14ac:dyDescent="0.25">
      <c r="E186" s="92"/>
    </row>
    <row r="255" spans="5:6" x14ac:dyDescent="0.25">
      <c r="E255" s="92"/>
      <c r="F255" s="120"/>
    </row>
    <row r="261" spans="5:5" x14ac:dyDescent="0.25">
      <c r="E261" s="92"/>
    </row>
    <row r="287" spans="5:5" x14ac:dyDescent="0.25">
      <c r="E287" s="92"/>
    </row>
    <row r="319" spans="5:5" x14ac:dyDescent="0.25">
      <c r="E319" s="92"/>
    </row>
    <row r="349" spans="5:5" x14ac:dyDescent="0.25">
      <c r="E349" s="92"/>
    </row>
    <row r="351" spans="5:5" x14ac:dyDescent="0.25">
      <c r="E351" s="92"/>
    </row>
    <row r="370" spans="5:5" x14ac:dyDescent="0.25">
      <c r="E370" s="92"/>
    </row>
    <row r="385" spans="5:5" x14ac:dyDescent="0.25">
      <c r="E385" s="9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3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43313</v>
      </c>
      <c r="C1" s="104"/>
      <c r="D1" s="105" t="s">
        <v>1335</v>
      </c>
      <c r="E1" s="106">
        <v>63.165999999999997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1368</v>
      </c>
      <c r="B4" s="114">
        <v>12.85</v>
      </c>
      <c r="C4" s="123"/>
      <c r="D4" s="115">
        <f t="shared" ref="D4:D7" si="0">(B4+C4)*$E$1</f>
        <v>811.68309999999997</v>
      </c>
      <c r="E4" s="314">
        <v>811</v>
      </c>
      <c r="F4" s="117">
        <f t="shared" ref="F4:F7" si="1">-D4+E4</f>
        <v>-0.68309999999996762</v>
      </c>
      <c r="G4" s="118"/>
    </row>
    <row r="5" spans="1:7" s="112" customFormat="1" x14ac:dyDescent="0.25">
      <c r="A5" s="139" t="s">
        <v>1142</v>
      </c>
      <c r="B5" s="114">
        <v>20.93</v>
      </c>
      <c r="C5" s="123"/>
      <c r="D5" s="115">
        <f t="shared" si="0"/>
        <v>1322.06438</v>
      </c>
      <c r="E5" s="317">
        <v>1322</v>
      </c>
      <c r="F5" s="117">
        <f t="shared" si="1"/>
        <v>-6.4380000000028303E-2</v>
      </c>
      <c r="G5" s="118"/>
    </row>
    <row r="6" spans="1:7" s="112" customFormat="1" x14ac:dyDescent="0.25">
      <c r="A6" s="139" t="s">
        <v>268</v>
      </c>
      <c r="B6" s="12">
        <v>15.93</v>
      </c>
      <c r="C6" s="123"/>
      <c r="D6" s="115">
        <f t="shared" si="0"/>
        <v>1006.23438</v>
      </c>
      <c r="E6" s="308">
        <v>1006</v>
      </c>
      <c r="F6" s="117">
        <f t="shared" si="1"/>
        <v>-0.23437999999998738</v>
      </c>
      <c r="G6" s="118"/>
    </row>
    <row r="7" spans="1:7" s="112" customFormat="1" x14ac:dyDescent="0.25">
      <c r="A7" s="139" t="s">
        <v>464</v>
      </c>
      <c r="B7" s="12">
        <v>55.32</v>
      </c>
      <c r="C7" s="123"/>
      <c r="D7" s="115">
        <f t="shared" si="0"/>
        <v>3494.34312</v>
      </c>
      <c r="E7" s="311">
        <v>3478</v>
      </c>
      <c r="F7" s="117">
        <f t="shared" si="1"/>
        <v>-16.343119999999999</v>
      </c>
      <c r="G7" s="118"/>
    </row>
    <row r="10" spans="1:7" x14ac:dyDescent="0.25">
      <c r="B10" s="119"/>
      <c r="C10" s="119"/>
    </row>
    <row r="11" spans="1:7" x14ac:dyDescent="0.25">
      <c r="B11" s="119"/>
      <c r="C11" s="119"/>
    </row>
    <row r="12" spans="1:7" x14ac:dyDescent="0.25">
      <c r="B12" s="119"/>
      <c r="C12" s="119"/>
    </row>
    <row r="16" spans="1:7" x14ac:dyDescent="0.25">
      <c r="E16" s="92"/>
      <c r="F16" s="120"/>
    </row>
    <row r="27" spans="5:6" x14ac:dyDescent="0.25">
      <c r="E27" s="92"/>
      <c r="F27" s="120"/>
    </row>
    <row r="95" spans="5:5" x14ac:dyDescent="0.25">
      <c r="E95" s="92"/>
    </row>
    <row r="112" spans="5:5" x14ac:dyDescent="0.25">
      <c r="E112" s="92"/>
    </row>
    <row r="123" spans="5:6" x14ac:dyDescent="0.25">
      <c r="E123" s="92"/>
      <c r="F123" s="120"/>
    </row>
    <row r="128" spans="5:6" x14ac:dyDescent="0.25">
      <c r="E128" s="92"/>
      <c r="F128" s="120"/>
    </row>
    <row r="165" spans="5:5" x14ac:dyDescent="0.25">
      <c r="E165" s="92"/>
    </row>
    <row r="177" spans="5:5" x14ac:dyDescent="0.25">
      <c r="E177" s="92"/>
    </row>
    <row r="184" spans="5:5" x14ac:dyDescent="0.25">
      <c r="E184" s="92"/>
    </row>
    <row r="253" spans="5:6" x14ac:dyDescent="0.25">
      <c r="E253" s="92"/>
      <c r="F253" s="120"/>
    </row>
    <row r="259" spans="5:5" x14ac:dyDescent="0.25">
      <c r="E259" s="92"/>
    </row>
    <row r="285" spans="5:5" x14ac:dyDescent="0.25">
      <c r="E285" s="92"/>
    </row>
    <row r="317" spans="5:5" x14ac:dyDescent="0.25">
      <c r="E317" s="92"/>
    </row>
    <row r="347" spans="5:5" x14ac:dyDescent="0.25">
      <c r="E347" s="92"/>
    </row>
    <row r="349" spans="5:5" x14ac:dyDescent="0.25">
      <c r="E349" s="92"/>
    </row>
    <row r="368" spans="5:5" x14ac:dyDescent="0.25">
      <c r="E368" s="92"/>
    </row>
    <row r="383" spans="5:5" x14ac:dyDescent="0.25">
      <c r="E383" s="9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8"/>
  <sheetViews>
    <sheetView workbookViewId="0">
      <selection activeCell="E2" sqref="E2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43303</v>
      </c>
      <c r="C1" s="104"/>
      <c r="D1" s="105" t="s">
        <v>1335</v>
      </c>
      <c r="E1" s="106">
        <v>63.481000000000002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462</v>
      </c>
      <c r="B4" s="12">
        <v>27.11</v>
      </c>
      <c r="C4" s="123"/>
      <c r="D4" s="115">
        <f t="shared" ref="D4:D12" si="0">(B4+C4)*$E$1</f>
        <v>1720.96991</v>
      </c>
      <c r="E4" s="297">
        <v>1721</v>
      </c>
      <c r="F4" s="117">
        <f t="shared" ref="F4:F12" si="1">-D4+E4</f>
        <v>3.0089999999972861E-2</v>
      </c>
      <c r="G4" s="118"/>
    </row>
    <row r="5" spans="1:7" s="112" customFormat="1" x14ac:dyDescent="0.25">
      <c r="A5" s="139" t="s">
        <v>1063</v>
      </c>
      <c r="B5" s="12">
        <v>5.31</v>
      </c>
      <c r="C5" s="123"/>
      <c r="D5" s="115">
        <f t="shared" ref="D5:D6" si="2">(B5+C5)*$E$1</f>
        <v>337.08411000000001</v>
      </c>
      <c r="E5" s="287">
        <v>337</v>
      </c>
      <c r="F5" s="117">
        <f t="shared" ref="F5:F6" si="3">-D5+E5</f>
        <v>-8.4110000000009677E-2</v>
      </c>
      <c r="G5" s="118"/>
    </row>
    <row r="6" spans="1:7" s="112" customFormat="1" x14ac:dyDescent="0.25">
      <c r="A6" s="139" t="s">
        <v>1367</v>
      </c>
      <c r="B6" s="12">
        <v>6.69</v>
      </c>
      <c r="C6" s="123"/>
      <c r="D6" s="115">
        <f t="shared" si="2"/>
        <v>424.68789000000004</v>
      </c>
      <c r="E6" s="288">
        <v>425</v>
      </c>
      <c r="F6" s="117">
        <f t="shared" si="3"/>
        <v>0.31210999999996147</v>
      </c>
      <c r="G6" s="118"/>
    </row>
    <row r="7" spans="1:7" s="112" customFormat="1" x14ac:dyDescent="0.25">
      <c r="A7" s="139" t="s">
        <v>370</v>
      </c>
      <c r="B7" s="262">
        <v>14.02</v>
      </c>
      <c r="C7" s="123"/>
      <c r="D7" s="115">
        <f t="shared" si="0"/>
        <v>890.00361999999996</v>
      </c>
      <c r="E7" s="291">
        <v>890</v>
      </c>
      <c r="F7" s="117">
        <f t="shared" si="1"/>
        <v>-3.6199999999553256E-3</v>
      </c>
      <c r="G7" s="118"/>
    </row>
    <row r="8" spans="1:7" s="112" customFormat="1" x14ac:dyDescent="0.25">
      <c r="A8" s="139" t="s">
        <v>1348</v>
      </c>
      <c r="B8" s="12">
        <v>22.5</v>
      </c>
      <c r="C8" s="123"/>
      <c r="D8" s="115">
        <f t="shared" si="0"/>
        <v>1428.3225</v>
      </c>
      <c r="E8" s="290">
        <v>1428</v>
      </c>
      <c r="F8" s="117">
        <f t="shared" si="1"/>
        <v>-0.32249999999999091</v>
      </c>
      <c r="G8" s="118"/>
    </row>
    <row r="9" spans="1:7" s="112" customFormat="1" x14ac:dyDescent="0.25">
      <c r="A9" s="139" t="s">
        <v>1068</v>
      </c>
      <c r="B9" s="12">
        <v>24.07</v>
      </c>
      <c r="C9" s="123"/>
      <c r="D9" s="115">
        <f t="shared" si="0"/>
        <v>1527.98767</v>
      </c>
      <c r="E9" s="292">
        <v>1528</v>
      </c>
      <c r="F9" s="117">
        <f t="shared" si="1"/>
        <v>1.2330000000019936E-2</v>
      </c>
      <c r="G9" s="118"/>
    </row>
    <row r="10" spans="1:7" s="112" customFormat="1" x14ac:dyDescent="0.25">
      <c r="A10" s="139" t="s">
        <v>811</v>
      </c>
      <c r="B10" s="12">
        <v>17.32</v>
      </c>
      <c r="C10" s="123"/>
      <c r="D10" s="115">
        <f t="shared" si="0"/>
        <v>1099.49092</v>
      </c>
      <c r="E10" s="300">
        <v>1099</v>
      </c>
      <c r="F10" s="117">
        <f t="shared" si="1"/>
        <v>-0.49091999999996005</v>
      </c>
      <c r="G10" s="118"/>
    </row>
    <row r="11" spans="1:7" s="112" customFormat="1" x14ac:dyDescent="0.25">
      <c r="A11" s="139" t="s">
        <v>845</v>
      </c>
      <c r="B11" s="12">
        <v>16.45</v>
      </c>
      <c r="C11" s="123"/>
      <c r="D11" s="115">
        <f t="shared" si="0"/>
        <v>1044.2624499999999</v>
      </c>
      <c r="E11" s="295">
        <v>1044</v>
      </c>
      <c r="F11" s="117">
        <f t="shared" si="1"/>
        <v>-0.26244999999994434</v>
      </c>
      <c r="G11" s="118"/>
    </row>
    <row r="12" spans="1:7" s="112" customFormat="1" x14ac:dyDescent="0.25">
      <c r="A12" s="139" t="s">
        <v>1368</v>
      </c>
      <c r="B12" s="12">
        <v>8.36</v>
      </c>
      <c r="C12" s="123"/>
      <c r="D12" s="115">
        <f t="shared" si="0"/>
        <v>530.70115999999996</v>
      </c>
      <c r="E12" s="296">
        <v>531</v>
      </c>
      <c r="F12" s="117">
        <f t="shared" si="1"/>
        <v>0.29884000000004107</v>
      </c>
      <c r="G12" s="118"/>
    </row>
    <row r="15" spans="1:7" x14ac:dyDescent="0.25">
      <c r="B15" s="119"/>
      <c r="C15" s="119"/>
    </row>
    <row r="16" spans="1:7" x14ac:dyDescent="0.25">
      <c r="B16" s="119"/>
      <c r="C16" s="119"/>
    </row>
    <row r="17" spans="2:6" x14ac:dyDescent="0.25">
      <c r="B17" s="119"/>
      <c r="C17" s="119"/>
    </row>
    <row r="21" spans="2:6" x14ac:dyDescent="0.25">
      <c r="E21" s="92"/>
      <c r="F21" s="120"/>
    </row>
    <row r="32" spans="2:6" x14ac:dyDescent="0.25">
      <c r="E32" s="92"/>
      <c r="F32" s="120"/>
    </row>
    <row r="100" spans="5:5" x14ac:dyDescent="0.25">
      <c r="E100" s="92"/>
    </row>
    <row r="117" spans="5:6" x14ac:dyDescent="0.25">
      <c r="E117" s="92"/>
    </row>
    <row r="128" spans="5:6" x14ac:dyDescent="0.25">
      <c r="E128" s="92"/>
      <c r="F128" s="120"/>
    </row>
    <row r="133" spans="5:6" x14ac:dyDescent="0.25">
      <c r="E133" s="92"/>
      <c r="F133" s="120"/>
    </row>
    <row r="170" spans="5:5" x14ac:dyDescent="0.25">
      <c r="E170" s="92"/>
    </row>
    <row r="182" spans="5:5" x14ac:dyDescent="0.25">
      <c r="E182" s="92"/>
    </row>
    <row r="189" spans="5:5" x14ac:dyDescent="0.25">
      <c r="E189" s="92"/>
    </row>
    <row r="258" spans="5:6" x14ac:dyDescent="0.25">
      <c r="E258" s="92"/>
      <c r="F258" s="120"/>
    </row>
    <row r="264" spans="5:6" x14ac:dyDescent="0.25">
      <c r="E264" s="92"/>
    </row>
    <row r="290" spans="5:5" x14ac:dyDescent="0.25">
      <c r="E290" s="92"/>
    </row>
    <row r="322" spans="5:5" x14ac:dyDescent="0.25">
      <c r="E322" s="92"/>
    </row>
    <row r="352" spans="5:5" x14ac:dyDescent="0.25">
      <c r="E352" s="92"/>
    </row>
    <row r="354" spans="5:5" x14ac:dyDescent="0.25">
      <c r="E354" s="92"/>
    </row>
    <row r="373" spans="5:5" x14ac:dyDescent="0.25">
      <c r="E373" s="92"/>
    </row>
    <row r="388" spans="5:5" x14ac:dyDescent="0.25">
      <c r="E388" s="9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4"/>
  <sheetViews>
    <sheetView workbookViewId="0">
      <selection activeCell="B13" sqref="B13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43309</v>
      </c>
      <c r="C1" s="104"/>
      <c r="D1" s="105" t="s">
        <v>1335</v>
      </c>
      <c r="E1" s="106">
        <v>63.481000000000002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304</v>
      </c>
      <c r="B4" s="12">
        <v>14.17</v>
      </c>
      <c r="C4" s="123"/>
      <c r="D4" s="115">
        <f t="shared" ref="D4:D8" si="0">(B4+C4)*$E$1</f>
        <v>899.52576999999997</v>
      </c>
      <c r="E4" s="299">
        <v>899</v>
      </c>
      <c r="F4" s="117">
        <f t="shared" ref="F4:F8" si="1">-D4+E4</f>
        <v>-0.52576999999996588</v>
      </c>
      <c r="G4" s="118"/>
    </row>
    <row r="5" spans="1:7" s="112" customFormat="1" x14ac:dyDescent="0.25">
      <c r="A5" s="139" t="s">
        <v>248</v>
      </c>
      <c r="B5" s="12">
        <v>6.18</v>
      </c>
      <c r="C5" s="123"/>
      <c r="D5" s="115">
        <f t="shared" si="0"/>
        <v>392.31257999999997</v>
      </c>
      <c r="E5" s="323">
        <v>392</v>
      </c>
      <c r="F5" s="117">
        <f t="shared" si="1"/>
        <v>-0.31257999999996855</v>
      </c>
      <c r="G5" s="118"/>
    </row>
    <row r="6" spans="1:7" s="112" customFormat="1" x14ac:dyDescent="0.25">
      <c r="A6" s="139" t="s">
        <v>785</v>
      </c>
      <c r="B6" s="12">
        <v>12.74</v>
      </c>
      <c r="C6" s="123"/>
      <c r="D6" s="115">
        <f t="shared" si="0"/>
        <v>808.74794000000009</v>
      </c>
      <c r="E6" s="298">
        <v>809</v>
      </c>
      <c r="F6" s="117">
        <f t="shared" si="1"/>
        <v>0.25205999999991491</v>
      </c>
      <c r="G6" s="118"/>
    </row>
    <row r="7" spans="1:7" s="112" customFormat="1" x14ac:dyDescent="0.25">
      <c r="A7" s="139" t="s">
        <v>1198</v>
      </c>
      <c r="B7" s="12">
        <v>84.15</v>
      </c>
      <c r="C7" s="123"/>
      <c r="D7" s="115">
        <f t="shared" si="0"/>
        <v>5341.9261500000002</v>
      </c>
      <c r="E7" s="289">
        <v>5342</v>
      </c>
      <c r="F7" s="117">
        <f t="shared" si="1"/>
        <v>7.3849999999765714E-2</v>
      </c>
      <c r="G7" s="118"/>
    </row>
    <row r="8" spans="1:7" s="112" customFormat="1" x14ac:dyDescent="0.25">
      <c r="A8" s="139" t="s">
        <v>1037</v>
      </c>
      <c r="B8" s="12">
        <v>35.81</v>
      </c>
      <c r="C8" s="123"/>
      <c r="D8" s="115">
        <f t="shared" si="0"/>
        <v>2273.2546100000004</v>
      </c>
      <c r="E8" s="294">
        <v>2273</v>
      </c>
      <c r="F8" s="117">
        <f t="shared" si="1"/>
        <v>-0.25461000000041167</v>
      </c>
      <c r="G8" s="118"/>
    </row>
    <row r="11" spans="1:7" x14ac:dyDescent="0.25">
      <c r="B11" s="119"/>
      <c r="C11" s="119"/>
    </row>
    <row r="12" spans="1:7" x14ac:dyDescent="0.25">
      <c r="B12" s="119"/>
      <c r="C12" s="119"/>
    </row>
    <row r="13" spans="1:7" x14ac:dyDescent="0.25">
      <c r="B13" s="119"/>
      <c r="C13" s="119"/>
    </row>
    <row r="17" spans="5:6" x14ac:dyDescent="0.25">
      <c r="E17" s="92"/>
      <c r="F17" s="120"/>
    </row>
    <row r="28" spans="5:6" x14ac:dyDescent="0.25">
      <c r="E28" s="92"/>
      <c r="F28" s="120"/>
    </row>
    <row r="96" spans="5:5" x14ac:dyDescent="0.25">
      <c r="E96" s="92"/>
    </row>
    <row r="113" spans="5:6" x14ac:dyDescent="0.25">
      <c r="E113" s="92"/>
    </row>
    <row r="124" spans="5:6" x14ac:dyDescent="0.25">
      <c r="E124" s="92"/>
      <c r="F124" s="120"/>
    </row>
    <row r="129" spans="5:6" x14ac:dyDescent="0.25">
      <c r="E129" s="92"/>
      <c r="F129" s="120"/>
    </row>
    <row r="166" spans="5:5" x14ac:dyDescent="0.25">
      <c r="E166" s="92"/>
    </row>
    <row r="178" spans="5:5" x14ac:dyDescent="0.25">
      <c r="E178" s="92"/>
    </row>
    <row r="185" spans="5:5" x14ac:dyDescent="0.25">
      <c r="E185" s="92"/>
    </row>
    <row r="254" spans="5:6" x14ac:dyDescent="0.25">
      <c r="E254" s="92"/>
      <c r="F254" s="120"/>
    </row>
    <row r="260" spans="5:5" x14ac:dyDescent="0.25">
      <c r="E260" s="92"/>
    </row>
    <row r="286" spans="5:5" x14ac:dyDescent="0.25">
      <c r="E286" s="92"/>
    </row>
    <row r="318" spans="5:5" x14ac:dyDescent="0.25">
      <c r="E318" s="92"/>
    </row>
    <row r="348" spans="5:5" x14ac:dyDescent="0.25">
      <c r="E348" s="92"/>
    </row>
    <row r="350" spans="5:5" x14ac:dyDescent="0.25">
      <c r="E350" s="92"/>
    </row>
    <row r="369" spans="5:5" x14ac:dyDescent="0.25">
      <c r="E369" s="92"/>
    </row>
    <row r="384" spans="5:5" x14ac:dyDescent="0.25">
      <c r="E384" s="9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J30" sqref="J30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43306</v>
      </c>
      <c r="C1" s="104"/>
      <c r="D1" s="105" t="s">
        <v>1335</v>
      </c>
      <c r="E1" s="106">
        <v>63.829000000000001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1364</v>
      </c>
      <c r="B4" s="12">
        <v>17.32</v>
      </c>
      <c r="C4" s="123"/>
      <c r="D4" s="115">
        <f t="shared" ref="D4:D9" si="0">(B4+C4)*$E$1</f>
        <v>1105.51828</v>
      </c>
      <c r="E4" s="276">
        <v>1105</v>
      </c>
      <c r="F4" s="117">
        <f t="shared" ref="F4:F9" si="1">-D4+E4</f>
        <v>-0.51828000000000429</v>
      </c>
      <c r="G4" s="118"/>
    </row>
    <row r="5" spans="1:7" s="112" customFormat="1" x14ac:dyDescent="0.25">
      <c r="A5" s="139" t="s">
        <v>1365</v>
      </c>
      <c r="B5" s="12">
        <v>5.39</v>
      </c>
      <c r="C5" s="123"/>
      <c r="D5" s="115">
        <f t="shared" si="0"/>
        <v>344.03830999999997</v>
      </c>
      <c r="E5" s="281">
        <v>344</v>
      </c>
      <c r="F5" s="117">
        <f t="shared" si="1"/>
        <v>-3.8309999999967204E-2</v>
      </c>
      <c r="G5" s="118"/>
    </row>
    <row r="6" spans="1:7" s="112" customFormat="1" x14ac:dyDescent="0.25">
      <c r="A6" s="139" t="s">
        <v>718</v>
      </c>
      <c r="B6" s="12">
        <v>15</v>
      </c>
      <c r="C6" s="123"/>
      <c r="D6" s="115">
        <f t="shared" si="0"/>
        <v>957.43500000000006</v>
      </c>
      <c r="E6" s="283">
        <v>957</v>
      </c>
      <c r="F6" s="117">
        <f t="shared" si="1"/>
        <v>-0.43500000000005912</v>
      </c>
      <c r="G6" s="118"/>
    </row>
    <row r="7" spans="1:7" s="112" customFormat="1" x14ac:dyDescent="0.25">
      <c r="A7" s="139" t="s">
        <v>1366</v>
      </c>
      <c r="B7" s="12">
        <v>30.15</v>
      </c>
      <c r="C7" s="123"/>
      <c r="D7" s="115">
        <f t="shared" si="0"/>
        <v>1924.44435</v>
      </c>
      <c r="E7" s="282">
        <v>1924</v>
      </c>
      <c r="F7" s="117">
        <f t="shared" si="1"/>
        <v>-0.44434999999998581</v>
      </c>
      <c r="G7" s="118"/>
    </row>
    <row r="8" spans="1:7" s="112" customFormat="1" x14ac:dyDescent="0.25">
      <c r="A8" s="139" t="s">
        <v>438</v>
      </c>
      <c r="B8" s="12">
        <v>25.67</v>
      </c>
      <c r="C8" s="123"/>
      <c r="D8" s="115">
        <f t="shared" si="0"/>
        <v>1638.4904300000001</v>
      </c>
      <c r="E8" s="285">
        <v>1638</v>
      </c>
      <c r="F8" s="117">
        <f t="shared" si="1"/>
        <v>-0.49043000000006032</v>
      </c>
      <c r="G8" s="118"/>
    </row>
    <row r="9" spans="1:7" s="112" customFormat="1" x14ac:dyDescent="0.25">
      <c r="A9" s="139" t="s">
        <v>735</v>
      </c>
      <c r="B9" s="12">
        <v>55.22</v>
      </c>
      <c r="C9" s="123"/>
      <c r="D9" s="115">
        <f t="shared" si="0"/>
        <v>3524.6373800000001</v>
      </c>
      <c r="E9" s="284">
        <v>3525</v>
      </c>
      <c r="F9" s="117">
        <f t="shared" si="1"/>
        <v>0.36261999999987893</v>
      </c>
      <c r="G9" s="118"/>
    </row>
    <row r="12" spans="1:7" x14ac:dyDescent="0.25">
      <c r="B12" s="119"/>
      <c r="C12" s="119"/>
    </row>
    <row r="13" spans="1:7" x14ac:dyDescent="0.25">
      <c r="B13" s="119"/>
      <c r="C13" s="119"/>
    </row>
    <row r="14" spans="1:7" x14ac:dyDescent="0.25">
      <c r="B14" s="119"/>
      <c r="C14" s="119"/>
    </row>
    <row r="18" spans="5:6" x14ac:dyDescent="0.25">
      <c r="E18" s="92"/>
      <c r="F18" s="120"/>
    </row>
    <row r="29" spans="5:6" x14ac:dyDescent="0.25">
      <c r="E29" s="92"/>
      <c r="F29" s="120"/>
    </row>
    <row r="97" spans="5:5" x14ac:dyDescent="0.25">
      <c r="E97" s="92"/>
    </row>
    <row r="114" spans="5:6" x14ac:dyDescent="0.25">
      <c r="E114" s="92"/>
    </row>
    <row r="125" spans="5:6" x14ac:dyDescent="0.25">
      <c r="E125" s="92"/>
      <c r="F125" s="120"/>
    </row>
    <row r="130" spans="5:6" x14ac:dyDescent="0.25">
      <c r="E130" s="92"/>
      <c r="F130" s="120"/>
    </row>
    <row r="167" spans="5:5" x14ac:dyDescent="0.25">
      <c r="E167" s="92"/>
    </row>
    <row r="179" spans="5:5" x14ac:dyDescent="0.25">
      <c r="E179" s="92"/>
    </row>
    <row r="186" spans="5:5" x14ac:dyDescent="0.25">
      <c r="E186" s="92"/>
    </row>
    <row r="255" spans="5:6" x14ac:dyDescent="0.25">
      <c r="E255" s="92"/>
      <c r="F255" s="120"/>
    </row>
    <row r="261" spans="5:5" x14ac:dyDescent="0.25">
      <c r="E261" s="92"/>
    </row>
    <row r="287" spans="5:5" x14ac:dyDescent="0.25">
      <c r="E287" s="92"/>
    </row>
    <row r="319" spans="5:5" x14ac:dyDescent="0.25">
      <c r="E319" s="92"/>
    </row>
    <row r="349" spans="5:5" x14ac:dyDescent="0.25">
      <c r="E349" s="92"/>
    </row>
    <row r="351" spans="5:5" x14ac:dyDescent="0.25">
      <c r="E351" s="92"/>
    </row>
    <row r="370" spans="5:5" x14ac:dyDescent="0.25">
      <c r="E370" s="92"/>
    </row>
    <row r="385" spans="5:5" x14ac:dyDescent="0.25">
      <c r="E385" s="9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43305</v>
      </c>
      <c r="C1" s="104"/>
      <c r="D1" s="105" t="s">
        <v>1335</v>
      </c>
      <c r="E1" s="106">
        <v>63.781999999999996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438</v>
      </c>
      <c r="B4" s="12">
        <v>40.5</v>
      </c>
      <c r="C4" s="123"/>
      <c r="D4" s="115">
        <f t="shared" ref="D4:D6" si="0">(B4+C4)*$E$1</f>
        <v>2583.1709999999998</v>
      </c>
      <c r="E4" s="278">
        <v>2583</v>
      </c>
      <c r="F4" s="117">
        <f t="shared" ref="F4:F6" si="1">-D4+E4</f>
        <v>-0.17099999999982174</v>
      </c>
      <c r="G4" s="118"/>
    </row>
    <row r="5" spans="1:7" s="112" customFormat="1" x14ac:dyDescent="0.25">
      <c r="A5" s="139" t="s">
        <v>1061</v>
      </c>
      <c r="B5" s="12">
        <v>22.57</v>
      </c>
      <c r="C5" s="123"/>
      <c r="D5" s="115">
        <f t="shared" si="0"/>
        <v>1439.5597399999999</v>
      </c>
      <c r="E5" s="279">
        <v>1440</v>
      </c>
      <c r="F5" s="117">
        <f t="shared" si="1"/>
        <v>0.44026000000008025</v>
      </c>
      <c r="G5" s="118"/>
    </row>
    <row r="6" spans="1:7" s="112" customFormat="1" x14ac:dyDescent="0.25">
      <c r="A6" s="139" t="s">
        <v>845</v>
      </c>
      <c r="B6" s="12">
        <v>15.03</v>
      </c>
      <c r="C6" s="123"/>
      <c r="D6" s="115">
        <f t="shared" si="0"/>
        <v>958.64345999999989</v>
      </c>
      <c r="E6" s="277">
        <v>960</v>
      </c>
      <c r="F6" s="117">
        <f t="shared" si="1"/>
        <v>1.3565400000001091</v>
      </c>
      <c r="G6" s="118"/>
    </row>
    <row r="9" spans="1:7" x14ac:dyDescent="0.25">
      <c r="B9" s="119"/>
      <c r="C9" s="119"/>
    </row>
    <row r="10" spans="1:7" x14ac:dyDescent="0.25">
      <c r="B10" s="119"/>
      <c r="C10" s="119"/>
    </row>
    <row r="11" spans="1:7" x14ac:dyDescent="0.25">
      <c r="B11" s="119"/>
      <c r="C11" s="119"/>
    </row>
    <row r="15" spans="1:7" x14ac:dyDescent="0.25">
      <c r="E15" s="92"/>
      <c r="F15" s="120"/>
    </row>
    <row r="26" spans="5:6" x14ac:dyDescent="0.25">
      <c r="E26" s="92"/>
      <c r="F26" s="120"/>
    </row>
    <row r="94" spans="5:5" x14ac:dyDescent="0.25">
      <c r="E94" s="92"/>
    </row>
    <row r="111" spans="5:5" x14ac:dyDescent="0.25">
      <c r="E111" s="92"/>
    </row>
    <row r="122" spans="5:6" x14ac:dyDescent="0.25">
      <c r="E122" s="92"/>
      <c r="F122" s="120"/>
    </row>
    <row r="127" spans="5:6" x14ac:dyDescent="0.25">
      <c r="E127" s="92"/>
      <c r="F127" s="120"/>
    </row>
    <row r="164" spans="5:5" x14ac:dyDescent="0.25">
      <c r="E164" s="92"/>
    </row>
    <row r="176" spans="5:5" x14ac:dyDescent="0.25">
      <c r="E176" s="92"/>
    </row>
    <row r="183" spans="5:5" x14ac:dyDescent="0.25">
      <c r="E183" s="92"/>
    </row>
    <row r="252" spans="5:6" x14ac:dyDescent="0.25">
      <c r="E252" s="92"/>
      <c r="F252" s="120"/>
    </row>
    <row r="258" spans="5:5" x14ac:dyDescent="0.25">
      <c r="E258" s="92"/>
    </row>
    <row r="284" spans="5:5" x14ac:dyDescent="0.25">
      <c r="E284" s="92"/>
    </row>
    <row r="316" spans="5:5" x14ac:dyDescent="0.25">
      <c r="E316" s="92"/>
    </row>
    <row r="346" spans="5:5" x14ac:dyDescent="0.25">
      <c r="E346" s="92"/>
    </row>
    <row r="348" spans="5:5" x14ac:dyDescent="0.25">
      <c r="E348" s="92"/>
    </row>
    <row r="367" spans="5:5" x14ac:dyDescent="0.25">
      <c r="E367" s="92"/>
    </row>
    <row r="382" spans="5:5" x14ac:dyDescent="0.25">
      <c r="E382" s="9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8"/>
  <sheetViews>
    <sheetView topLeftCell="A1666" zoomScale="80" zoomScaleNormal="80" workbookViewId="0">
      <selection activeCell="C1689" sqref="C1689"/>
    </sheetView>
  </sheetViews>
  <sheetFormatPr defaultRowHeight="26.25" x14ac:dyDescent="0.4"/>
  <cols>
    <col min="1" max="1" width="23.85546875" style="99" customWidth="1"/>
    <col min="2" max="2" width="23.5703125" style="100" customWidth="1"/>
    <col min="3" max="4" width="13.28515625" style="101" customWidth="1"/>
    <col min="5" max="5" width="57.28515625" style="102" customWidth="1"/>
    <col min="6" max="6" width="25.7109375" customWidth="1"/>
    <col min="8" max="8" width="17.28515625" customWidth="1"/>
    <col min="9" max="9" width="18" customWidth="1"/>
    <col min="10" max="10" width="20.5703125" customWidth="1"/>
    <col min="11" max="11" width="15.28515625" customWidth="1"/>
    <col min="257" max="257" width="23.85546875" customWidth="1"/>
    <col min="258" max="258" width="23.5703125" customWidth="1"/>
    <col min="259" max="260" width="13.28515625" customWidth="1"/>
    <col min="261" max="261" width="57.28515625" customWidth="1"/>
    <col min="262" max="262" width="25.7109375" customWidth="1"/>
    <col min="264" max="264" width="17.28515625" customWidth="1"/>
    <col min="265" max="265" width="18" customWidth="1"/>
    <col min="266" max="266" width="20.5703125" customWidth="1"/>
    <col min="267" max="267" width="15.28515625" customWidth="1"/>
    <col min="513" max="513" width="23.85546875" customWidth="1"/>
    <col min="514" max="514" width="23.5703125" customWidth="1"/>
    <col min="515" max="516" width="13.28515625" customWidth="1"/>
    <col min="517" max="517" width="57.28515625" customWidth="1"/>
    <col min="518" max="518" width="25.7109375" customWidth="1"/>
    <col min="520" max="520" width="17.28515625" customWidth="1"/>
    <col min="521" max="521" width="18" customWidth="1"/>
    <col min="522" max="522" width="20.5703125" customWidth="1"/>
    <col min="523" max="523" width="15.28515625" customWidth="1"/>
    <col min="769" max="769" width="23.85546875" customWidth="1"/>
    <col min="770" max="770" width="23.5703125" customWidth="1"/>
    <col min="771" max="772" width="13.28515625" customWidth="1"/>
    <col min="773" max="773" width="57.28515625" customWidth="1"/>
    <col min="774" max="774" width="25.7109375" customWidth="1"/>
    <col min="776" max="776" width="17.28515625" customWidth="1"/>
    <col min="777" max="777" width="18" customWidth="1"/>
    <col min="778" max="778" width="20.5703125" customWidth="1"/>
    <col min="779" max="779" width="15.28515625" customWidth="1"/>
    <col min="1025" max="1025" width="23.85546875" customWidth="1"/>
    <col min="1026" max="1026" width="23.5703125" customWidth="1"/>
    <col min="1027" max="1028" width="13.28515625" customWidth="1"/>
    <col min="1029" max="1029" width="57.28515625" customWidth="1"/>
    <col min="1030" max="1030" width="25.7109375" customWidth="1"/>
    <col min="1032" max="1032" width="17.28515625" customWidth="1"/>
    <col min="1033" max="1033" width="18" customWidth="1"/>
    <col min="1034" max="1034" width="20.5703125" customWidth="1"/>
    <col min="1035" max="1035" width="15.28515625" customWidth="1"/>
    <col min="1281" max="1281" width="23.85546875" customWidth="1"/>
    <col min="1282" max="1282" width="23.5703125" customWidth="1"/>
    <col min="1283" max="1284" width="13.28515625" customWidth="1"/>
    <col min="1285" max="1285" width="57.28515625" customWidth="1"/>
    <col min="1286" max="1286" width="25.7109375" customWidth="1"/>
    <col min="1288" max="1288" width="17.28515625" customWidth="1"/>
    <col min="1289" max="1289" width="18" customWidth="1"/>
    <col min="1290" max="1290" width="20.5703125" customWidth="1"/>
    <col min="1291" max="1291" width="15.28515625" customWidth="1"/>
    <col min="1537" max="1537" width="23.85546875" customWidth="1"/>
    <col min="1538" max="1538" width="23.5703125" customWidth="1"/>
    <col min="1539" max="1540" width="13.28515625" customWidth="1"/>
    <col min="1541" max="1541" width="57.28515625" customWidth="1"/>
    <col min="1542" max="1542" width="25.7109375" customWidth="1"/>
    <col min="1544" max="1544" width="17.28515625" customWidth="1"/>
    <col min="1545" max="1545" width="18" customWidth="1"/>
    <col min="1546" max="1546" width="20.5703125" customWidth="1"/>
    <col min="1547" max="1547" width="15.28515625" customWidth="1"/>
    <col min="1793" max="1793" width="23.85546875" customWidth="1"/>
    <col min="1794" max="1794" width="23.5703125" customWidth="1"/>
    <col min="1795" max="1796" width="13.28515625" customWidth="1"/>
    <col min="1797" max="1797" width="57.28515625" customWidth="1"/>
    <col min="1798" max="1798" width="25.7109375" customWidth="1"/>
    <col min="1800" max="1800" width="17.28515625" customWidth="1"/>
    <col min="1801" max="1801" width="18" customWidth="1"/>
    <col min="1802" max="1802" width="20.5703125" customWidth="1"/>
    <col min="1803" max="1803" width="15.28515625" customWidth="1"/>
    <col min="2049" max="2049" width="23.85546875" customWidth="1"/>
    <col min="2050" max="2050" width="23.5703125" customWidth="1"/>
    <col min="2051" max="2052" width="13.28515625" customWidth="1"/>
    <col min="2053" max="2053" width="57.28515625" customWidth="1"/>
    <col min="2054" max="2054" width="25.7109375" customWidth="1"/>
    <col min="2056" max="2056" width="17.28515625" customWidth="1"/>
    <col min="2057" max="2057" width="18" customWidth="1"/>
    <col min="2058" max="2058" width="20.5703125" customWidth="1"/>
    <col min="2059" max="2059" width="15.28515625" customWidth="1"/>
    <col min="2305" max="2305" width="23.85546875" customWidth="1"/>
    <col min="2306" max="2306" width="23.5703125" customWidth="1"/>
    <col min="2307" max="2308" width="13.28515625" customWidth="1"/>
    <col min="2309" max="2309" width="57.28515625" customWidth="1"/>
    <col min="2310" max="2310" width="25.7109375" customWidth="1"/>
    <col min="2312" max="2312" width="17.28515625" customWidth="1"/>
    <col min="2313" max="2313" width="18" customWidth="1"/>
    <col min="2314" max="2314" width="20.5703125" customWidth="1"/>
    <col min="2315" max="2315" width="15.28515625" customWidth="1"/>
    <col min="2561" max="2561" width="23.85546875" customWidth="1"/>
    <col min="2562" max="2562" width="23.5703125" customWidth="1"/>
    <col min="2563" max="2564" width="13.28515625" customWidth="1"/>
    <col min="2565" max="2565" width="57.28515625" customWidth="1"/>
    <col min="2566" max="2566" width="25.7109375" customWidth="1"/>
    <col min="2568" max="2568" width="17.28515625" customWidth="1"/>
    <col min="2569" max="2569" width="18" customWidth="1"/>
    <col min="2570" max="2570" width="20.5703125" customWidth="1"/>
    <col min="2571" max="2571" width="15.28515625" customWidth="1"/>
    <col min="2817" max="2817" width="23.85546875" customWidth="1"/>
    <col min="2818" max="2818" width="23.5703125" customWidth="1"/>
    <col min="2819" max="2820" width="13.28515625" customWidth="1"/>
    <col min="2821" max="2821" width="57.28515625" customWidth="1"/>
    <col min="2822" max="2822" width="25.7109375" customWidth="1"/>
    <col min="2824" max="2824" width="17.28515625" customWidth="1"/>
    <col min="2825" max="2825" width="18" customWidth="1"/>
    <col min="2826" max="2826" width="20.5703125" customWidth="1"/>
    <col min="2827" max="2827" width="15.28515625" customWidth="1"/>
    <col min="3073" max="3073" width="23.85546875" customWidth="1"/>
    <col min="3074" max="3074" width="23.5703125" customWidth="1"/>
    <col min="3075" max="3076" width="13.28515625" customWidth="1"/>
    <col min="3077" max="3077" width="57.28515625" customWidth="1"/>
    <col min="3078" max="3078" width="25.7109375" customWidth="1"/>
    <col min="3080" max="3080" width="17.28515625" customWidth="1"/>
    <col min="3081" max="3081" width="18" customWidth="1"/>
    <col min="3082" max="3082" width="20.5703125" customWidth="1"/>
    <col min="3083" max="3083" width="15.28515625" customWidth="1"/>
    <col min="3329" max="3329" width="23.85546875" customWidth="1"/>
    <col min="3330" max="3330" width="23.5703125" customWidth="1"/>
    <col min="3331" max="3332" width="13.28515625" customWidth="1"/>
    <col min="3333" max="3333" width="57.28515625" customWidth="1"/>
    <col min="3334" max="3334" width="25.7109375" customWidth="1"/>
    <col min="3336" max="3336" width="17.28515625" customWidth="1"/>
    <col min="3337" max="3337" width="18" customWidth="1"/>
    <col min="3338" max="3338" width="20.5703125" customWidth="1"/>
    <col min="3339" max="3339" width="15.28515625" customWidth="1"/>
    <col min="3585" max="3585" width="23.85546875" customWidth="1"/>
    <col min="3586" max="3586" width="23.5703125" customWidth="1"/>
    <col min="3587" max="3588" width="13.28515625" customWidth="1"/>
    <col min="3589" max="3589" width="57.28515625" customWidth="1"/>
    <col min="3590" max="3590" width="25.7109375" customWidth="1"/>
    <col min="3592" max="3592" width="17.28515625" customWidth="1"/>
    <col min="3593" max="3593" width="18" customWidth="1"/>
    <col min="3594" max="3594" width="20.5703125" customWidth="1"/>
    <col min="3595" max="3595" width="15.28515625" customWidth="1"/>
    <col min="3841" max="3841" width="23.85546875" customWidth="1"/>
    <col min="3842" max="3842" width="23.5703125" customWidth="1"/>
    <col min="3843" max="3844" width="13.28515625" customWidth="1"/>
    <col min="3845" max="3845" width="57.28515625" customWidth="1"/>
    <col min="3846" max="3846" width="25.7109375" customWidth="1"/>
    <col min="3848" max="3848" width="17.28515625" customWidth="1"/>
    <col min="3849" max="3849" width="18" customWidth="1"/>
    <col min="3850" max="3850" width="20.5703125" customWidth="1"/>
    <col min="3851" max="3851" width="15.28515625" customWidth="1"/>
    <col min="4097" max="4097" width="23.85546875" customWidth="1"/>
    <col min="4098" max="4098" width="23.5703125" customWidth="1"/>
    <col min="4099" max="4100" width="13.28515625" customWidth="1"/>
    <col min="4101" max="4101" width="57.28515625" customWidth="1"/>
    <col min="4102" max="4102" width="25.7109375" customWidth="1"/>
    <col min="4104" max="4104" width="17.28515625" customWidth="1"/>
    <col min="4105" max="4105" width="18" customWidth="1"/>
    <col min="4106" max="4106" width="20.5703125" customWidth="1"/>
    <col min="4107" max="4107" width="15.28515625" customWidth="1"/>
    <col min="4353" max="4353" width="23.85546875" customWidth="1"/>
    <col min="4354" max="4354" width="23.5703125" customWidth="1"/>
    <col min="4355" max="4356" width="13.28515625" customWidth="1"/>
    <col min="4357" max="4357" width="57.28515625" customWidth="1"/>
    <col min="4358" max="4358" width="25.7109375" customWidth="1"/>
    <col min="4360" max="4360" width="17.28515625" customWidth="1"/>
    <col min="4361" max="4361" width="18" customWidth="1"/>
    <col min="4362" max="4362" width="20.5703125" customWidth="1"/>
    <col min="4363" max="4363" width="15.28515625" customWidth="1"/>
    <col min="4609" max="4609" width="23.85546875" customWidth="1"/>
    <col min="4610" max="4610" width="23.5703125" customWidth="1"/>
    <col min="4611" max="4612" width="13.28515625" customWidth="1"/>
    <col min="4613" max="4613" width="57.28515625" customWidth="1"/>
    <col min="4614" max="4614" width="25.7109375" customWidth="1"/>
    <col min="4616" max="4616" width="17.28515625" customWidth="1"/>
    <col min="4617" max="4617" width="18" customWidth="1"/>
    <col min="4618" max="4618" width="20.5703125" customWidth="1"/>
    <col min="4619" max="4619" width="15.28515625" customWidth="1"/>
    <col min="4865" max="4865" width="23.85546875" customWidth="1"/>
    <col min="4866" max="4866" width="23.5703125" customWidth="1"/>
    <col min="4867" max="4868" width="13.28515625" customWidth="1"/>
    <col min="4869" max="4869" width="57.28515625" customWidth="1"/>
    <col min="4870" max="4870" width="25.7109375" customWidth="1"/>
    <col min="4872" max="4872" width="17.28515625" customWidth="1"/>
    <col min="4873" max="4873" width="18" customWidth="1"/>
    <col min="4874" max="4874" width="20.5703125" customWidth="1"/>
    <col min="4875" max="4875" width="15.28515625" customWidth="1"/>
    <col min="5121" max="5121" width="23.85546875" customWidth="1"/>
    <col min="5122" max="5122" width="23.5703125" customWidth="1"/>
    <col min="5123" max="5124" width="13.28515625" customWidth="1"/>
    <col min="5125" max="5125" width="57.28515625" customWidth="1"/>
    <col min="5126" max="5126" width="25.7109375" customWidth="1"/>
    <col min="5128" max="5128" width="17.28515625" customWidth="1"/>
    <col min="5129" max="5129" width="18" customWidth="1"/>
    <col min="5130" max="5130" width="20.5703125" customWidth="1"/>
    <col min="5131" max="5131" width="15.28515625" customWidth="1"/>
    <col min="5377" max="5377" width="23.85546875" customWidth="1"/>
    <col min="5378" max="5378" width="23.5703125" customWidth="1"/>
    <col min="5379" max="5380" width="13.28515625" customWidth="1"/>
    <col min="5381" max="5381" width="57.28515625" customWidth="1"/>
    <col min="5382" max="5382" width="25.7109375" customWidth="1"/>
    <col min="5384" max="5384" width="17.28515625" customWidth="1"/>
    <col min="5385" max="5385" width="18" customWidth="1"/>
    <col min="5386" max="5386" width="20.5703125" customWidth="1"/>
    <col min="5387" max="5387" width="15.28515625" customWidth="1"/>
    <col min="5633" max="5633" width="23.85546875" customWidth="1"/>
    <col min="5634" max="5634" width="23.5703125" customWidth="1"/>
    <col min="5635" max="5636" width="13.28515625" customWidth="1"/>
    <col min="5637" max="5637" width="57.28515625" customWidth="1"/>
    <col min="5638" max="5638" width="25.7109375" customWidth="1"/>
    <col min="5640" max="5640" width="17.28515625" customWidth="1"/>
    <col min="5641" max="5641" width="18" customWidth="1"/>
    <col min="5642" max="5642" width="20.5703125" customWidth="1"/>
    <col min="5643" max="5643" width="15.28515625" customWidth="1"/>
    <col min="5889" max="5889" width="23.85546875" customWidth="1"/>
    <col min="5890" max="5890" width="23.5703125" customWidth="1"/>
    <col min="5891" max="5892" width="13.28515625" customWidth="1"/>
    <col min="5893" max="5893" width="57.28515625" customWidth="1"/>
    <col min="5894" max="5894" width="25.7109375" customWidth="1"/>
    <col min="5896" max="5896" width="17.28515625" customWidth="1"/>
    <col min="5897" max="5897" width="18" customWidth="1"/>
    <col min="5898" max="5898" width="20.5703125" customWidth="1"/>
    <col min="5899" max="5899" width="15.28515625" customWidth="1"/>
    <col min="6145" max="6145" width="23.85546875" customWidth="1"/>
    <col min="6146" max="6146" width="23.5703125" customWidth="1"/>
    <col min="6147" max="6148" width="13.28515625" customWidth="1"/>
    <col min="6149" max="6149" width="57.28515625" customWidth="1"/>
    <col min="6150" max="6150" width="25.7109375" customWidth="1"/>
    <col min="6152" max="6152" width="17.28515625" customWidth="1"/>
    <col min="6153" max="6153" width="18" customWidth="1"/>
    <col min="6154" max="6154" width="20.5703125" customWidth="1"/>
    <col min="6155" max="6155" width="15.28515625" customWidth="1"/>
    <col min="6401" max="6401" width="23.85546875" customWidth="1"/>
    <col min="6402" max="6402" width="23.5703125" customWidth="1"/>
    <col min="6403" max="6404" width="13.28515625" customWidth="1"/>
    <col min="6405" max="6405" width="57.28515625" customWidth="1"/>
    <col min="6406" max="6406" width="25.7109375" customWidth="1"/>
    <col min="6408" max="6408" width="17.28515625" customWidth="1"/>
    <col min="6409" max="6409" width="18" customWidth="1"/>
    <col min="6410" max="6410" width="20.5703125" customWidth="1"/>
    <col min="6411" max="6411" width="15.28515625" customWidth="1"/>
    <col min="6657" max="6657" width="23.85546875" customWidth="1"/>
    <col min="6658" max="6658" width="23.5703125" customWidth="1"/>
    <col min="6659" max="6660" width="13.28515625" customWidth="1"/>
    <col min="6661" max="6661" width="57.28515625" customWidth="1"/>
    <col min="6662" max="6662" width="25.7109375" customWidth="1"/>
    <col min="6664" max="6664" width="17.28515625" customWidth="1"/>
    <col min="6665" max="6665" width="18" customWidth="1"/>
    <col min="6666" max="6666" width="20.5703125" customWidth="1"/>
    <col min="6667" max="6667" width="15.28515625" customWidth="1"/>
    <col min="6913" max="6913" width="23.85546875" customWidth="1"/>
    <col min="6914" max="6914" width="23.5703125" customWidth="1"/>
    <col min="6915" max="6916" width="13.28515625" customWidth="1"/>
    <col min="6917" max="6917" width="57.28515625" customWidth="1"/>
    <col min="6918" max="6918" width="25.7109375" customWidth="1"/>
    <col min="6920" max="6920" width="17.28515625" customWidth="1"/>
    <col min="6921" max="6921" width="18" customWidth="1"/>
    <col min="6922" max="6922" width="20.5703125" customWidth="1"/>
    <col min="6923" max="6923" width="15.28515625" customWidth="1"/>
    <col min="7169" max="7169" width="23.85546875" customWidth="1"/>
    <col min="7170" max="7170" width="23.5703125" customWidth="1"/>
    <col min="7171" max="7172" width="13.28515625" customWidth="1"/>
    <col min="7173" max="7173" width="57.28515625" customWidth="1"/>
    <col min="7174" max="7174" width="25.7109375" customWidth="1"/>
    <col min="7176" max="7176" width="17.28515625" customWidth="1"/>
    <col min="7177" max="7177" width="18" customWidth="1"/>
    <col min="7178" max="7178" width="20.5703125" customWidth="1"/>
    <col min="7179" max="7179" width="15.28515625" customWidth="1"/>
    <col min="7425" max="7425" width="23.85546875" customWidth="1"/>
    <col min="7426" max="7426" width="23.5703125" customWidth="1"/>
    <col min="7427" max="7428" width="13.28515625" customWidth="1"/>
    <col min="7429" max="7429" width="57.28515625" customWidth="1"/>
    <col min="7430" max="7430" width="25.7109375" customWidth="1"/>
    <col min="7432" max="7432" width="17.28515625" customWidth="1"/>
    <col min="7433" max="7433" width="18" customWidth="1"/>
    <col min="7434" max="7434" width="20.5703125" customWidth="1"/>
    <col min="7435" max="7435" width="15.28515625" customWidth="1"/>
    <col min="7681" max="7681" width="23.85546875" customWidth="1"/>
    <col min="7682" max="7682" width="23.5703125" customWidth="1"/>
    <col min="7683" max="7684" width="13.28515625" customWidth="1"/>
    <col min="7685" max="7685" width="57.28515625" customWidth="1"/>
    <col min="7686" max="7686" width="25.7109375" customWidth="1"/>
    <col min="7688" max="7688" width="17.28515625" customWidth="1"/>
    <col min="7689" max="7689" width="18" customWidth="1"/>
    <col min="7690" max="7690" width="20.5703125" customWidth="1"/>
    <col min="7691" max="7691" width="15.28515625" customWidth="1"/>
    <col min="7937" max="7937" width="23.85546875" customWidth="1"/>
    <col min="7938" max="7938" width="23.5703125" customWidth="1"/>
    <col min="7939" max="7940" width="13.28515625" customWidth="1"/>
    <col min="7941" max="7941" width="57.28515625" customWidth="1"/>
    <col min="7942" max="7942" width="25.7109375" customWidth="1"/>
    <col min="7944" max="7944" width="17.28515625" customWidth="1"/>
    <col min="7945" max="7945" width="18" customWidth="1"/>
    <col min="7946" max="7946" width="20.5703125" customWidth="1"/>
    <col min="7947" max="7947" width="15.28515625" customWidth="1"/>
    <col min="8193" max="8193" width="23.85546875" customWidth="1"/>
    <col min="8194" max="8194" width="23.5703125" customWidth="1"/>
    <col min="8195" max="8196" width="13.28515625" customWidth="1"/>
    <col min="8197" max="8197" width="57.28515625" customWidth="1"/>
    <col min="8198" max="8198" width="25.7109375" customWidth="1"/>
    <col min="8200" max="8200" width="17.28515625" customWidth="1"/>
    <col min="8201" max="8201" width="18" customWidth="1"/>
    <col min="8202" max="8202" width="20.5703125" customWidth="1"/>
    <col min="8203" max="8203" width="15.28515625" customWidth="1"/>
    <col min="8449" max="8449" width="23.85546875" customWidth="1"/>
    <col min="8450" max="8450" width="23.5703125" customWidth="1"/>
    <col min="8451" max="8452" width="13.28515625" customWidth="1"/>
    <col min="8453" max="8453" width="57.28515625" customWidth="1"/>
    <col min="8454" max="8454" width="25.7109375" customWidth="1"/>
    <col min="8456" max="8456" width="17.28515625" customWidth="1"/>
    <col min="8457" max="8457" width="18" customWidth="1"/>
    <col min="8458" max="8458" width="20.5703125" customWidth="1"/>
    <col min="8459" max="8459" width="15.28515625" customWidth="1"/>
    <col min="8705" max="8705" width="23.85546875" customWidth="1"/>
    <col min="8706" max="8706" width="23.5703125" customWidth="1"/>
    <col min="8707" max="8708" width="13.28515625" customWidth="1"/>
    <col min="8709" max="8709" width="57.28515625" customWidth="1"/>
    <col min="8710" max="8710" width="25.7109375" customWidth="1"/>
    <col min="8712" max="8712" width="17.28515625" customWidth="1"/>
    <col min="8713" max="8713" width="18" customWidth="1"/>
    <col min="8714" max="8714" width="20.5703125" customWidth="1"/>
    <col min="8715" max="8715" width="15.28515625" customWidth="1"/>
    <col min="8961" max="8961" width="23.85546875" customWidth="1"/>
    <col min="8962" max="8962" width="23.5703125" customWidth="1"/>
    <col min="8963" max="8964" width="13.28515625" customWidth="1"/>
    <col min="8965" max="8965" width="57.28515625" customWidth="1"/>
    <col min="8966" max="8966" width="25.7109375" customWidth="1"/>
    <col min="8968" max="8968" width="17.28515625" customWidth="1"/>
    <col min="8969" max="8969" width="18" customWidth="1"/>
    <col min="8970" max="8970" width="20.5703125" customWidth="1"/>
    <col min="8971" max="8971" width="15.28515625" customWidth="1"/>
    <col min="9217" max="9217" width="23.85546875" customWidth="1"/>
    <col min="9218" max="9218" width="23.5703125" customWidth="1"/>
    <col min="9219" max="9220" width="13.28515625" customWidth="1"/>
    <col min="9221" max="9221" width="57.28515625" customWidth="1"/>
    <col min="9222" max="9222" width="25.7109375" customWidth="1"/>
    <col min="9224" max="9224" width="17.28515625" customWidth="1"/>
    <col min="9225" max="9225" width="18" customWidth="1"/>
    <col min="9226" max="9226" width="20.5703125" customWidth="1"/>
    <col min="9227" max="9227" width="15.28515625" customWidth="1"/>
    <col min="9473" max="9473" width="23.85546875" customWidth="1"/>
    <col min="9474" max="9474" width="23.5703125" customWidth="1"/>
    <col min="9475" max="9476" width="13.28515625" customWidth="1"/>
    <col min="9477" max="9477" width="57.28515625" customWidth="1"/>
    <col min="9478" max="9478" width="25.7109375" customWidth="1"/>
    <col min="9480" max="9480" width="17.28515625" customWidth="1"/>
    <col min="9481" max="9481" width="18" customWidth="1"/>
    <col min="9482" max="9482" width="20.5703125" customWidth="1"/>
    <col min="9483" max="9483" width="15.28515625" customWidth="1"/>
    <col min="9729" max="9729" width="23.85546875" customWidth="1"/>
    <col min="9730" max="9730" width="23.5703125" customWidth="1"/>
    <col min="9731" max="9732" width="13.28515625" customWidth="1"/>
    <col min="9733" max="9733" width="57.28515625" customWidth="1"/>
    <col min="9734" max="9734" width="25.7109375" customWidth="1"/>
    <col min="9736" max="9736" width="17.28515625" customWidth="1"/>
    <col min="9737" max="9737" width="18" customWidth="1"/>
    <col min="9738" max="9738" width="20.5703125" customWidth="1"/>
    <col min="9739" max="9739" width="15.28515625" customWidth="1"/>
    <col min="9985" max="9985" width="23.85546875" customWidth="1"/>
    <col min="9986" max="9986" width="23.5703125" customWidth="1"/>
    <col min="9987" max="9988" width="13.28515625" customWidth="1"/>
    <col min="9989" max="9989" width="57.28515625" customWidth="1"/>
    <col min="9990" max="9990" width="25.7109375" customWidth="1"/>
    <col min="9992" max="9992" width="17.28515625" customWidth="1"/>
    <col min="9993" max="9993" width="18" customWidth="1"/>
    <col min="9994" max="9994" width="20.5703125" customWidth="1"/>
    <col min="9995" max="9995" width="15.28515625" customWidth="1"/>
    <col min="10241" max="10241" width="23.85546875" customWidth="1"/>
    <col min="10242" max="10242" width="23.5703125" customWidth="1"/>
    <col min="10243" max="10244" width="13.28515625" customWidth="1"/>
    <col min="10245" max="10245" width="57.28515625" customWidth="1"/>
    <col min="10246" max="10246" width="25.7109375" customWidth="1"/>
    <col min="10248" max="10248" width="17.28515625" customWidth="1"/>
    <col min="10249" max="10249" width="18" customWidth="1"/>
    <col min="10250" max="10250" width="20.5703125" customWidth="1"/>
    <col min="10251" max="10251" width="15.28515625" customWidth="1"/>
    <col min="10497" max="10497" width="23.85546875" customWidth="1"/>
    <col min="10498" max="10498" width="23.5703125" customWidth="1"/>
    <col min="10499" max="10500" width="13.28515625" customWidth="1"/>
    <col min="10501" max="10501" width="57.28515625" customWidth="1"/>
    <col min="10502" max="10502" width="25.7109375" customWidth="1"/>
    <col min="10504" max="10504" width="17.28515625" customWidth="1"/>
    <col min="10505" max="10505" width="18" customWidth="1"/>
    <col min="10506" max="10506" width="20.5703125" customWidth="1"/>
    <col min="10507" max="10507" width="15.28515625" customWidth="1"/>
    <col min="10753" max="10753" width="23.85546875" customWidth="1"/>
    <col min="10754" max="10754" width="23.5703125" customWidth="1"/>
    <col min="10755" max="10756" width="13.28515625" customWidth="1"/>
    <col min="10757" max="10757" width="57.28515625" customWidth="1"/>
    <col min="10758" max="10758" width="25.7109375" customWidth="1"/>
    <col min="10760" max="10760" width="17.28515625" customWidth="1"/>
    <col min="10761" max="10761" width="18" customWidth="1"/>
    <col min="10762" max="10762" width="20.5703125" customWidth="1"/>
    <col min="10763" max="10763" width="15.28515625" customWidth="1"/>
    <col min="11009" max="11009" width="23.85546875" customWidth="1"/>
    <col min="11010" max="11010" width="23.5703125" customWidth="1"/>
    <col min="11011" max="11012" width="13.28515625" customWidth="1"/>
    <col min="11013" max="11013" width="57.28515625" customWidth="1"/>
    <col min="11014" max="11014" width="25.7109375" customWidth="1"/>
    <col min="11016" max="11016" width="17.28515625" customWidth="1"/>
    <col min="11017" max="11017" width="18" customWidth="1"/>
    <col min="11018" max="11018" width="20.5703125" customWidth="1"/>
    <col min="11019" max="11019" width="15.28515625" customWidth="1"/>
    <col min="11265" max="11265" width="23.85546875" customWidth="1"/>
    <col min="11266" max="11266" width="23.5703125" customWidth="1"/>
    <col min="11267" max="11268" width="13.28515625" customWidth="1"/>
    <col min="11269" max="11269" width="57.28515625" customWidth="1"/>
    <col min="11270" max="11270" width="25.7109375" customWidth="1"/>
    <col min="11272" max="11272" width="17.28515625" customWidth="1"/>
    <col min="11273" max="11273" width="18" customWidth="1"/>
    <col min="11274" max="11274" width="20.5703125" customWidth="1"/>
    <col min="11275" max="11275" width="15.28515625" customWidth="1"/>
    <col min="11521" max="11521" width="23.85546875" customWidth="1"/>
    <col min="11522" max="11522" width="23.5703125" customWidth="1"/>
    <col min="11523" max="11524" width="13.28515625" customWidth="1"/>
    <col min="11525" max="11525" width="57.28515625" customWidth="1"/>
    <col min="11526" max="11526" width="25.7109375" customWidth="1"/>
    <col min="11528" max="11528" width="17.28515625" customWidth="1"/>
    <col min="11529" max="11529" width="18" customWidth="1"/>
    <col min="11530" max="11530" width="20.5703125" customWidth="1"/>
    <col min="11531" max="11531" width="15.28515625" customWidth="1"/>
    <col min="11777" max="11777" width="23.85546875" customWidth="1"/>
    <col min="11778" max="11778" width="23.5703125" customWidth="1"/>
    <col min="11779" max="11780" width="13.28515625" customWidth="1"/>
    <col min="11781" max="11781" width="57.28515625" customWidth="1"/>
    <col min="11782" max="11782" width="25.7109375" customWidth="1"/>
    <col min="11784" max="11784" width="17.28515625" customWidth="1"/>
    <col min="11785" max="11785" width="18" customWidth="1"/>
    <col min="11786" max="11786" width="20.5703125" customWidth="1"/>
    <col min="11787" max="11787" width="15.28515625" customWidth="1"/>
    <col min="12033" max="12033" width="23.85546875" customWidth="1"/>
    <col min="12034" max="12034" width="23.5703125" customWidth="1"/>
    <col min="12035" max="12036" width="13.28515625" customWidth="1"/>
    <col min="12037" max="12037" width="57.28515625" customWidth="1"/>
    <col min="12038" max="12038" width="25.7109375" customWidth="1"/>
    <col min="12040" max="12040" width="17.28515625" customWidth="1"/>
    <col min="12041" max="12041" width="18" customWidth="1"/>
    <col min="12042" max="12042" width="20.5703125" customWidth="1"/>
    <col min="12043" max="12043" width="15.28515625" customWidth="1"/>
    <col min="12289" max="12289" width="23.85546875" customWidth="1"/>
    <col min="12290" max="12290" width="23.5703125" customWidth="1"/>
    <col min="12291" max="12292" width="13.28515625" customWidth="1"/>
    <col min="12293" max="12293" width="57.28515625" customWidth="1"/>
    <col min="12294" max="12294" width="25.7109375" customWidth="1"/>
    <col min="12296" max="12296" width="17.28515625" customWidth="1"/>
    <col min="12297" max="12297" width="18" customWidth="1"/>
    <col min="12298" max="12298" width="20.5703125" customWidth="1"/>
    <col min="12299" max="12299" width="15.28515625" customWidth="1"/>
    <col min="12545" max="12545" width="23.85546875" customWidth="1"/>
    <col min="12546" max="12546" width="23.5703125" customWidth="1"/>
    <col min="12547" max="12548" width="13.28515625" customWidth="1"/>
    <col min="12549" max="12549" width="57.28515625" customWidth="1"/>
    <col min="12550" max="12550" width="25.7109375" customWidth="1"/>
    <col min="12552" max="12552" width="17.28515625" customWidth="1"/>
    <col min="12553" max="12553" width="18" customWidth="1"/>
    <col min="12554" max="12554" width="20.5703125" customWidth="1"/>
    <col min="12555" max="12555" width="15.28515625" customWidth="1"/>
    <col min="12801" max="12801" width="23.85546875" customWidth="1"/>
    <col min="12802" max="12802" width="23.5703125" customWidth="1"/>
    <col min="12803" max="12804" width="13.28515625" customWidth="1"/>
    <col min="12805" max="12805" width="57.28515625" customWidth="1"/>
    <col min="12806" max="12806" width="25.7109375" customWidth="1"/>
    <col min="12808" max="12808" width="17.28515625" customWidth="1"/>
    <col min="12809" max="12809" width="18" customWidth="1"/>
    <col min="12810" max="12810" width="20.5703125" customWidth="1"/>
    <col min="12811" max="12811" width="15.28515625" customWidth="1"/>
    <col min="13057" max="13057" width="23.85546875" customWidth="1"/>
    <col min="13058" max="13058" width="23.5703125" customWidth="1"/>
    <col min="13059" max="13060" width="13.28515625" customWidth="1"/>
    <col min="13061" max="13061" width="57.28515625" customWidth="1"/>
    <col min="13062" max="13062" width="25.7109375" customWidth="1"/>
    <col min="13064" max="13064" width="17.28515625" customWidth="1"/>
    <col min="13065" max="13065" width="18" customWidth="1"/>
    <col min="13066" max="13066" width="20.5703125" customWidth="1"/>
    <col min="13067" max="13067" width="15.28515625" customWidth="1"/>
    <col min="13313" max="13313" width="23.85546875" customWidth="1"/>
    <col min="13314" max="13314" width="23.5703125" customWidth="1"/>
    <col min="13315" max="13316" width="13.28515625" customWidth="1"/>
    <col min="13317" max="13317" width="57.28515625" customWidth="1"/>
    <col min="13318" max="13318" width="25.7109375" customWidth="1"/>
    <col min="13320" max="13320" width="17.28515625" customWidth="1"/>
    <col min="13321" max="13321" width="18" customWidth="1"/>
    <col min="13322" max="13322" width="20.5703125" customWidth="1"/>
    <col min="13323" max="13323" width="15.28515625" customWidth="1"/>
    <col min="13569" max="13569" width="23.85546875" customWidth="1"/>
    <col min="13570" max="13570" width="23.5703125" customWidth="1"/>
    <col min="13571" max="13572" width="13.28515625" customWidth="1"/>
    <col min="13573" max="13573" width="57.28515625" customWidth="1"/>
    <col min="13574" max="13574" width="25.7109375" customWidth="1"/>
    <col min="13576" max="13576" width="17.28515625" customWidth="1"/>
    <col min="13577" max="13577" width="18" customWidth="1"/>
    <col min="13578" max="13578" width="20.5703125" customWidth="1"/>
    <col min="13579" max="13579" width="15.28515625" customWidth="1"/>
    <col min="13825" max="13825" width="23.85546875" customWidth="1"/>
    <col min="13826" max="13826" width="23.5703125" customWidth="1"/>
    <col min="13827" max="13828" width="13.28515625" customWidth="1"/>
    <col min="13829" max="13829" width="57.28515625" customWidth="1"/>
    <col min="13830" max="13830" width="25.7109375" customWidth="1"/>
    <col min="13832" max="13832" width="17.28515625" customWidth="1"/>
    <col min="13833" max="13833" width="18" customWidth="1"/>
    <col min="13834" max="13834" width="20.5703125" customWidth="1"/>
    <col min="13835" max="13835" width="15.28515625" customWidth="1"/>
    <col min="14081" max="14081" width="23.85546875" customWidth="1"/>
    <col min="14082" max="14082" width="23.5703125" customWidth="1"/>
    <col min="14083" max="14084" width="13.28515625" customWidth="1"/>
    <col min="14085" max="14085" width="57.28515625" customWidth="1"/>
    <col min="14086" max="14086" width="25.7109375" customWidth="1"/>
    <col min="14088" max="14088" width="17.28515625" customWidth="1"/>
    <col min="14089" max="14089" width="18" customWidth="1"/>
    <col min="14090" max="14090" width="20.5703125" customWidth="1"/>
    <col min="14091" max="14091" width="15.28515625" customWidth="1"/>
    <col min="14337" max="14337" width="23.85546875" customWidth="1"/>
    <col min="14338" max="14338" width="23.5703125" customWidth="1"/>
    <col min="14339" max="14340" width="13.28515625" customWidth="1"/>
    <col min="14341" max="14341" width="57.28515625" customWidth="1"/>
    <col min="14342" max="14342" width="25.7109375" customWidth="1"/>
    <col min="14344" max="14344" width="17.28515625" customWidth="1"/>
    <col min="14345" max="14345" width="18" customWidth="1"/>
    <col min="14346" max="14346" width="20.5703125" customWidth="1"/>
    <col min="14347" max="14347" width="15.28515625" customWidth="1"/>
    <col min="14593" max="14593" width="23.85546875" customWidth="1"/>
    <col min="14594" max="14594" width="23.5703125" customWidth="1"/>
    <col min="14595" max="14596" width="13.28515625" customWidth="1"/>
    <col min="14597" max="14597" width="57.28515625" customWidth="1"/>
    <col min="14598" max="14598" width="25.7109375" customWidth="1"/>
    <col min="14600" max="14600" width="17.28515625" customWidth="1"/>
    <col min="14601" max="14601" width="18" customWidth="1"/>
    <col min="14602" max="14602" width="20.5703125" customWidth="1"/>
    <col min="14603" max="14603" width="15.28515625" customWidth="1"/>
    <col min="14849" max="14849" width="23.85546875" customWidth="1"/>
    <col min="14850" max="14850" width="23.5703125" customWidth="1"/>
    <col min="14851" max="14852" width="13.28515625" customWidth="1"/>
    <col min="14853" max="14853" width="57.28515625" customWidth="1"/>
    <col min="14854" max="14854" width="25.7109375" customWidth="1"/>
    <col min="14856" max="14856" width="17.28515625" customWidth="1"/>
    <col min="14857" max="14857" width="18" customWidth="1"/>
    <col min="14858" max="14858" width="20.5703125" customWidth="1"/>
    <col min="14859" max="14859" width="15.28515625" customWidth="1"/>
    <col min="15105" max="15105" width="23.85546875" customWidth="1"/>
    <col min="15106" max="15106" width="23.5703125" customWidth="1"/>
    <col min="15107" max="15108" width="13.28515625" customWidth="1"/>
    <col min="15109" max="15109" width="57.28515625" customWidth="1"/>
    <col min="15110" max="15110" width="25.7109375" customWidth="1"/>
    <col min="15112" max="15112" width="17.28515625" customWidth="1"/>
    <col min="15113" max="15113" width="18" customWidth="1"/>
    <col min="15114" max="15114" width="20.5703125" customWidth="1"/>
    <col min="15115" max="15115" width="15.28515625" customWidth="1"/>
    <col min="15361" max="15361" width="23.85546875" customWidth="1"/>
    <col min="15362" max="15362" width="23.5703125" customWidth="1"/>
    <col min="15363" max="15364" width="13.28515625" customWidth="1"/>
    <col min="15365" max="15365" width="57.28515625" customWidth="1"/>
    <col min="15366" max="15366" width="25.7109375" customWidth="1"/>
    <col min="15368" max="15368" width="17.28515625" customWidth="1"/>
    <col min="15369" max="15369" width="18" customWidth="1"/>
    <col min="15370" max="15370" width="20.5703125" customWidth="1"/>
    <col min="15371" max="15371" width="15.28515625" customWidth="1"/>
    <col min="15617" max="15617" width="23.85546875" customWidth="1"/>
    <col min="15618" max="15618" width="23.5703125" customWidth="1"/>
    <col min="15619" max="15620" width="13.28515625" customWidth="1"/>
    <col min="15621" max="15621" width="57.28515625" customWidth="1"/>
    <col min="15622" max="15622" width="25.7109375" customWidth="1"/>
    <col min="15624" max="15624" width="17.28515625" customWidth="1"/>
    <col min="15625" max="15625" width="18" customWidth="1"/>
    <col min="15626" max="15626" width="20.5703125" customWidth="1"/>
    <col min="15627" max="15627" width="15.28515625" customWidth="1"/>
    <col min="15873" max="15873" width="23.85546875" customWidth="1"/>
    <col min="15874" max="15874" width="23.5703125" customWidth="1"/>
    <col min="15875" max="15876" width="13.28515625" customWidth="1"/>
    <col min="15877" max="15877" width="57.28515625" customWidth="1"/>
    <col min="15878" max="15878" width="25.7109375" customWidth="1"/>
    <col min="15880" max="15880" width="17.28515625" customWidth="1"/>
    <col min="15881" max="15881" width="18" customWidth="1"/>
    <col min="15882" max="15882" width="20.5703125" customWidth="1"/>
    <col min="15883" max="15883" width="15.28515625" customWidth="1"/>
    <col min="16129" max="16129" width="23.85546875" customWidth="1"/>
    <col min="16130" max="16130" width="23.5703125" customWidth="1"/>
    <col min="16131" max="16132" width="13.28515625" customWidth="1"/>
    <col min="16133" max="16133" width="57.28515625" customWidth="1"/>
    <col min="16134" max="16134" width="25.7109375" customWidth="1"/>
    <col min="16136" max="16136" width="17.28515625" customWidth="1"/>
    <col min="16137" max="16137" width="18" customWidth="1"/>
    <col min="16138" max="16138" width="20.5703125" customWidth="1"/>
    <col min="16139" max="16139" width="15.28515625" customWidth="1"/>
  </cols>
  <sheetData>
    <row r="1" spans="1:6" ht="56.25" x14ac:dyDescent="0.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</row>
    <row r="2" spans="1:6" x14ac:dyDescent="0.4">
      <c r="A2" s="6">
        <v>1445</v>
      </c>
      <c r="B2" s="7">
        <v>3.7876008016031619</v>
      </c>
      <c r="C2" s="8">
        <v>3.7876008016031619</v>
      </c>
      <c r="D2" s="8">
        <v>3.7876008016031619</v>
      </c>
      <c r="E2" s="9">
        <v>206</v>
      </c>
      <c r="F2" s="10" t="s">
        <v>6</v>
      </c>
    </row>
    <row r="3" spans="1:6" x14ac:dyDescent="0.4">
      <c r="A3" s="6">
        <v>51150</v>
      </c>
      <c r="B3" s="7">
        <v>0.29438400000026377</v>
      </c>
      <c r="C3" s="8">
        <v>0</v>
      </c>
      <c r="D3" s="8">
        <v>0.26800000000002899</v>
      </c>
      <c r="E3" s="11" t="s">
        <v>7</v>
      </c>
      <c r="F3" s="12"/>
    </row>
    <row r="4" spans="1:6" x14ac:dyDescent="0.4">
      <c r="A4" s="13">
        <v>51150</v>
      </c>
      <c r="B4" s="7">
        <v>-0.4005499999998392</v>
      </c>
      <c r="C4" s="8">
        <v>0</v>
      </c>
      <c r="D4" s="8">
        <v>0</v>
      </c>
      <c r="E4" s="11">
        <v>1067</v>
      </c>
    </row>
    <row r="5" spans="1:6" x14ac:dyDescent="0.4">
      <c r="A5" s="6" t="s">
        <v>8</v>
      </c>
      <c r="B5" s="7">
        <v>0.26345524060684511</v>
      </c>
      <c r="C5" s="8">
        <v>-1.1783783783585022E-2</v>
      </c>
      <c r="D5" s="8">
        <v>0.26345524060684511</v>
      </c>
      <c r="E5" s="9" t="s">
        <v>9</v>
      </c>
      <c r="F5" s="14" t="s">
        <v>10</v>
      </c>
    </row>
    <row r="6" spans="1:6" x14ac:dyDescent="0.4">
      <c r="A6" s="15" t="s">
        <v>11</v>
      </c>
      <c r="B6" s="7">
        <v>0.46444000000002461</v>
      </c>
      <c r="C6" s="8">
        <v>0</v>
      </c>
      <c r="D6" s="8">
        <v>0</v>
      </c>
      <c r="E6" s="11">
        <v>895</v>
      </c>
    </row>
    <row r="7" spans="1:6" x14ac:dyDescent="0.4">
      <c r="A7" s="16" t="s">
        <v>11</v>
      </c>
      <c r="B7" s="7">
        <v>0.17350000000033106</v>
      </c>
      <c r="C7" s="8">
        <v>0</v>
      </c>
      <c r="D7" s="8">
        <v>0</v>
      </c>
      <c r="E7" s="11">
        <v>992</v>
      </c>
    </row>
    <row r="8" spans="1:6" x14ac:dyDescent="0.4">
      <c r="A8" s="141" t="s">
        <v>11</v>
      </c>
      <c r="B8" s="7">
        <f>'1107'!F5</f>
        <v>-0.44145750000006956</v>
      </c>
      <c r="C8" s="8">
        <v>0</v>
      </c>
      <c r="D8" s="8">
        <v>0</v>
      </c>
      <c r="E8" s="11">
        <v>1107</v>
      </c>
    </row>
    <row r="9" spans="1:6" x14ac:dyDescent="0.4">
      <c r="A9" s="17" t="s">
        <v>12</v>
      </c>
      <c r="B9" s="7">
        <v>51.117179999999962</v>
      </c>
      <c r="C9" s="8">
        <v>0</v>
      </c>
      <c r="D9" s="8">
        <v>0</v>
      </c>
      <c r="E9" s="18">
        <v>1043</v>
      </c>
    </row>
    <row r="10" spans="1:6" x14ac:dyDescent="0.4">
      <c r="A10" s="6" t="s">
        <v>13</v>
      </c>
      <c r="B10" s="7">
        <v>2.2007218045112893</v>
      </c>
      <c r="C10" s="8">
        <v>2.2007218045112893</v>
      </c>
      <c r="D10" s="8">
        <v>2.2007218045112893</v>
      </c>
      <c r="E10" s="9">
        <v>54</v>
      </c>
    </row>
    <row r="11" spans="1:6" x14ac:dyDescent="0.4">
      <c r="A11" s="15" t="s">
        <v>14</v>
      </c>
      <c r="B11" s="7">
        <v>0.48577999999997701</v>
      </c>
      <c r="C11" s="8">
        <v>0</v>
      </c>
      <c r="D11" s="8">
        <v>0.43666000000007443</v>
      </c>
      <c r="E11" s="11" t="s">
        <v>15</v>
      </c>
    </row>
    <row r="12" spans="1:6" x14ac:dyDescent="0.4">
      <c r="A12" s="145" t="s">
        <v>16</v>
      </c>
      <c r="B12" s="7">
        <v>-3.2022220700149262</v>
      </c>
      <c r="C12" s="8">
        <v>-0.38342207001514339</v>
      </c>
      <c r="D12" s="8">
        <v>-0.2866220700151132</v>
      </c>
      <c r="E12" s="9" t="s">
        <v>17</v>
      </c>
    </row>
    <row r="13" spans="1:6" x14ac:dyDescent="0.4">
      <c r="A13" s="25" t="s">
        <v>16</v>
      </c>
      <c r="B13" s="7">
        <v>-0.17435299999988274</v>
      </c>
      <c r="C13" s="8">
        <v>0</v>
      </c>
      <c r="D13" s="8">
        <v>0</v>
      </c>
      <c r="E13" s="18">
        <v>1075</v>
      </c>
    </row>
    <row r="14" spans="1:6" x14ac:dyDescent="0.4">
      <c r="A14" s="136" t="s">
        <v>16</v>
      </c>
      <c r="B14" s="7">
        <f>'1106'!F5</f>
        <v>3.4149999999999636</v>
      </c>
      <c r="C14" s="8">
        <v>0</v>
      </c>
      <c r="D14" s="8">
        <v>0</v>
      </c>
      <c r="E14" s="11">
        <v>1106</v>
      </c>
    </row>
    <row r="15" spans="1:6" x14ac:dyDescent="0.4">
      <c r="A15" s="6" t="s">
        <v>18</v>
      </c>
      <c r="B15" s="7">
        <v>-0.18139999999993961</v>
      </c>
      <c r="C15" s="8">
        <v>0</v>
      </c>
      <c r="D15" s="8">
        <v>-0.18139999999993961</v>
      </c>
      <c r="E15" s="9" t="s">
        <v>19</v>
      </c>
    </row>
    <row r="16" spans="1:6" x14ac:dyDescent="0.4">
      <c r="A16" s="19" t="s">
        <v>20</v>
      </c>
      <c r="B16" s="7">
        <v>0.11408000000000129</v>
      </c>
      <c r="C16" s="8">
        <v>0</v>
      </c>
      <c r="D16" s="8">
        <v>0</v>
      </c>
      <c r="E16" s="11">
        <v>975</v>
      </c>
      <c r="F16" s="20"/>
    </row>
    <row r="17" spans="1:6" x14ac:dyDescent="0.4">
      <c r="A17" s="6" t="s">
        <v>21</v>
      </c>
      <c r="B17" s="7">
        <v>47.013303336259924</v>
      </c>
      <c r="C17" s="8">
        <v>151.32070333626007</v>
      </c>
      <c r="D17" s="8">
        <v>47.013303336259924</v>
      </c>
      <c r="E17" s="11" t="s">
        <v>22</v>
      </c>
    </row>
    <row r="18" spans="1:6" x14ac:dyDescent="0.4">
      <c r="A18" s="6" t="s">
        <v>23</v>
      </c>
      <c r="B18" s="7">
        <v>0.36880000000002156</v>
      </c>
      <c r="C18" s="8">
        <v>0</v>
      </c>
      <c r="D18" s="8">
        <v>0.36880000000002156</v>
      </c>
      <c r="E18" s="9">
        <v>433</v>
      </c>
    </row>
    <row r="19" spans="1:6" x14ac:dyDescent="0.4">
      <c r="A19" s="6" t="s">
        <v>24</v>
      </c>
      <c r="B19" s="7">
        <v>-17.755762859074366</v>
      </c>
      <c r="C19" s="8">
        <v>-17.755762859074366</v>
      </c>
      <c r="D19" s="8">
        <v>-17.755762859074366</v>
      </c>
      <c r="E19" s="9">
        <v>201.24299999999999</v>
      </c>
    </row>
    <row r="20" spans="1:6" x14ac:dyDescent="0.4">
      <c r="A20" s="19" t="s">
        <v>25</v>
      </c>
      <c r="B20" s="7">
        <v>0.39358000000004267</v>
      </c>
      <c r="C20" s="8">
        <v>0</v>
      </c>
      <c r="D20" s="8">
        <v>0</v>
      </c>
      <c r="E20" s="11">
        <v>966</v>
      </c>
    </row>
    <row r="21" spans="1:6" x14ac:dyDescent="0.4">
      <c r="A21" s="6" t="s">
        <v>26</v>
      </c>
      <c r="B21" s="7">
        <v>14.405001486988795</v>
      </c>
      <c r="C21" s="8">
        <v>14.405001486988795</v>
      </c>
      <c r="D21" s="8">
        <v>14.405001486988795</v>
      </c>
      <c r="E21" s="9">
        <v>188</v>
      </c>
      <c r="F21" s="21"/>
    </row>
    <row r="22" spans="1:6" x14ac:dyDescent="0.4">
      <c r="A22" s="6" t="s">
        <v>27</v>
      </c>
      <c r="B22" s="7">
        <v>0.13839999999993324</v>
      </c>
      <c r="C22" s="8">
        <v>0</v>
      </c>
      <c r="D22" s="8">
        <v>0.13839999999993324</v>
      </c>
      <c r="E22" s="11">
        <v>526</v>
      </c>
      <c r="F22" s="21"/>
    </row>
    <row r="23" spans="1:6" x14ac:dyDescent="0.4">
      <c r="A23" s="6" t="s">
        <v>28</v>
      </c>
      <c r="B23" s="7">
        <v>0.45325999999977284</v>
      </c>
      <c r="C23" s="8">
        <v>0</v>
      </c>
      <c r="D23" s="8">
        <v>0.45325999999977284</v>
      </c>
      <c r="E23" s="11" t="s">
        <v>29</v>
      </c>
    </row>
    <row r="24" spans="1:6" x14ac:dyDescent="0.4">
      <c r="A24" s="22" t="s">
        <v>28</v>
      </c>
      <c r="B24" s="7">
        <v>9.0915999999992891E-2</v>
      </c>
      <c r="C24" s="8">
        <v>0</v>
      </c>
      <c r="D24" s="8">
        <v>0.26800000000002899</v>
      </c>
      <c r="E24" s="11">
        <v>1046</v>
      </c>
    </row>
    <row r="25" spans="1:6" x14ac:dyDescent="0.4">
      <c r="A25" s="6" t="s">
        <v>30</v>
      </c>
      <c r="B25" s="7">
        <v>0.72773000000006505</v>
      </c>
      <c r="C25" s="8">
        <v>0</v>
      </c>
      <c r="D25" s="8">
        <v>0.50569999999993342</v>
      </c>
      <c r="E25" s="9" t="s">
        <v>31</v>
      </c>
    </row>
    <row r="26" spans="1:6" x14ac:dyDescent="0.4">
      <c r="A26" s="6" t="s">
        <v>32</v>
      </c>
      <c r="B26" s="7">
        <v>-0.32450655746492885</v>
      </c>
      <c r="C26" s="8">
        <v>3.0594934425353131</v>
      </c>
      <c r="D26" s="8">
        <v>-0.32450655746492885</v>
      </c>
      <c r="E26" s="9" t="s">
        <v>33</v>
      </c>
    </row>
    <row r="27" spans="1:6" x14ac:dyDescent="0.4">
      <c r="A27" s="6" t="s">
        <v>34</v>
      </c>
      <c r="B27" s="7">
        <v>0.70033820224716692</v>
      </c>
      <c r="C27" s="8">
        <v>0.70033820224716692</v>
      </c>
      <c r="D27" s="8">
        <v>0.70033820224716692</v>
      </c>
      <c r="E27" s="9">
        <v>230</v>
      </c>
      <c r="F27" s="21"/>
    </row>
    <row r="28" spans="1:6" x14ac:dyDescent="0.4">
      <c r="A28" s="6" t="s">
        <v>35</v>
      </c>
      <c r="B28" s="7">
        <v>0.17273999999997613</v>
      </c>
      <c r="C28" s="8">
        <v>0</v>
      </c>
      <c r="D28" s="8">
        <v>2.9066800000002799</v>
      </c>
      <c r="E28" s="11">
        <v>860</v>
      </c>
    </row>
    <row r="29" spans="1:6" x14ac:dyDescent="0.4">
      <c r="A29" s="23" t="s">
        <v>35</v>
      </c>
      <c r="B29" s="7">
        <v>-7.4240000000145301E-2</v>
      </c>
      <c r="C29" s="8">
        <v>0</v>
      </c>
      <c r="D29" s="8">
        <v>0</v>
      </c>
      <c r="E29" s="11">
        <v>986</v>
      </c>
    </row>
    <row r="30" spans="1:6" x14ac:dyDescent="0.4">
      <c r="A30" s="24" t="s">
        <v>35</v>
      </c>
      <c r="B30" s="7">
        <v>0.13420400000006794</v>
      </c>
      <c r="C30" s="8">
        <v>0</v>
      </c>
      <c r="D30" s="8">
        <v>0</v>
      </c>
      <c r="E30" s="18">
        <v>1000</v>
      </c>
    </row>
    <row r="31" spans="1:6" x14ac:dyDescent="0.4">
      <c r="A31" s="25" t="s">
        <v>35</v>
      </c>
      <c r="B31" s="7">
        <v>-0.51420000000001664</v>
      </c>
      <c r="C31" s="8">
        <v>0</v>
      </c>
      <c r="D31" s="8">
        <v>0</v>
      </c>
      <c r="E31" s="18">
        <v>1073</v>
      </c>
    </row>
    <row r="32" spans="1:6" x14ac:dyDescent="0.4">
      <c r="A32" s="126" t="s">
        <v>1343</v>
      </c>
      <c r="B32" s="7">
        <f>'1104'!F7</f>
        <v>-0.48689200000001165</v>
      </c>
      <c r="C32" s="8">
        <v>0</v>
      </c>
      <c r="D32" s="8">
        <v>0</v>
      </c>
      <c r="E32" s="11">
        <v>1104</v>
      </c>
    </row>
    <row r="33" spans="1:6" x14ac:dyDescent="0.4">
      <c r="A33" s="6" t="s">
        <v>36</v>
      </c>
      <c r="B33" s="7">
        <v>2.1539056179775002</v>
      </c>
      <c r="C33" s="8">
        <v>2.1539056179775002</v>
      </c>
      <c r="D33" s="8">
        <v>2.1539056179775002</v>
      </c>
      <c r="E33" s="9">
        <v>161</v>
      </c>
      <c r="F33" s="21"/>
    </row>
    <row r="34" spans="1:6" x14ac:dyDescent="0.4">
      <c r="A34" s="6" t="s">
        <v>37</v>
      </c>
      <c r="B34" s="7">
        <v>48.741999999999734</v>
      </c>
      <c r="C34" s="8">
        <v>0</v>
      </c>
      <c r="D34" s="8">
        <v>48.741999999999734</v>
      </c>
      <c r="E34" s="11" t="s">
        <v>38</v>
      </c>
      <c r="F34" s="26"/>
    </row>
    <row r="35" spans="1:6" x14ac:dyDescent="0.4">
      <c r="A35" s="27" t="s">
        <v>37</v>
      </c>
      <c r="B35" s="7">
        <v>0.18543499999987034</v>
      </c>
      <c r="C35" s="8">
        <v>0</v>
      </c>
      <c r="D35" s="8">
        <v>0</v>
      </c>
      <c r="E35" s="18">
        <v>999</v>
      </c>
    </row>
    <row r="36" spans="1:6" x14ac:dyDescent="0.4">
      <c r="A36" s="267" t="s">
        <v>37</v>
      </c>
      <c r="B36" s="7">
        <f>'1144'!F7</f>
        <v>-49.285250000000019</v>
      </c>
      <c r="C36" s="8">
        <v>0</v>
      </c>
      <c r="D36" s="8">
        <v>0</v>
      </c>
      <c r="E36" s="11">
        <v>1144</v>
      </c>
    </row>
    <row r="37" spans="1:6" x14ac:dyDescent="0.4">
      <c r="A37" s="6" t="s">
        <v>39</v>
      </c>
      <c r="B37" s="7">
        <v>-0.29480000000012296</v>
      </c>
      <c r="C37" s="8">
        <v>0</v>
      </c>
      <c r="D37" s="8">
        <v>-0.29480000000012296</v>
      </c>
      <c r="E37" s="11">
        <v>624</v>
      </c>
      <c r="F37" s="21"/>
    </row>
    <row r="38" spans="1:6" x14ac:dyDescent="0.4">
      <c r="A38" s="6" t="s">
        <v>40</v>
      </c>
      <c r="B38" s="7">
        <v>0.24861999999998829</v>
      </c>
      <c r="C38" s="8">
        <v>0</v>
      </c>
      <c r="D38" s="8">
        <v>0.24861999999998829</v>
      </c>
      <c r="E38" s="9" t="s">
        <v>41</v>
      </c>
    </row>
    <row r="39" spans="1:6" x14ac:dyDescent="0.4">
      <c r="A39" s="6" t="s">
        <v>42</v>
      </c>
      <c r="B39" s="7">
        <v>-0.48538767315801579</v>
      </c>
      <c r="C39" s="8">
        <v>-0.48538767315801579</v>
      </c>
      <c r="D39" s="8">
        <v>-0.48538767315801579</v>
      </c>
      <c r="E39" s="9">
        <v>199</v>
      </c>
      <c r="F39" s="21"/>
    </row>
    <row r="40" spans="1:6" x14ac:dyDescent="0.4">
      <c r="A40" s="19" t="s">
        <v>43</v>
      </c>
      <c r="B40" s="7">
        <v>14.341858856556712</v>
      </c>
      <c r="C40" s="8">
        <v>16.495768856556595</v>
      </c>
      <c r="D40" s="8">
        <v>14.905568856556613</v>
      </c>
      <c r="E40" s="9" t="s">
        <v>44</v>
      </c>
    </row>
    <row r="41" spans="1:6" x14ac:dyDescent="0.4">
      <c r="A41" s="23" t="s">
        <v>43</v>
      </c>
      <c r="B41" s="7">
        <v>0.38719999999989341</v>
      </c>
      <c r="C41" s="8">
        <v>0</v>
      </c>
      <c r="D41" s="8">
        <v>0</v>
      </c>
      <c r="E41" s="11">
        <v>989</v>
      </c>
    </row>
    <row r="42" spans="1:6" x14ac:dyDescent="0.4">
      <c r="A42" s="23" t="s">
        <v>43</v>
      </c>
      <c r="B42" s="7">
        <v>-0.59414999999998486</v>
      </c>
      <c r="C42" s="8">
        <v>0</v>
      </c>
      <c r="D42" s="8">
        <v>0</v>
      </c>
      <c r="E42" s="11">
        <v>992</v>
      </c>
    </row>
    <row r="43" spans="1:6" x14ac:dyDescent="0.4">
      <c r="A43" s="6" t="s">
        <v>45</v>
      </c>
      <c r="B43" s="7">
        <v>-0.725620000000049</v>
      </c>
      <c r="C43" s="8">
        <v>0</v>
      </c>
      <c r="D43" s="8">
        <v>-0.725620000000049</v>
      </c>
      <c r="E43" s="11" t="s">
        <v>46</v>
      </c>
      <c r="F43" s="21"/>
    </row>
    <row r="44" spans="1:6" x14ac:dyDescent="0.4">
      <c r="A44" s="23" t="s">
        <v>47</v>
      </c>
      <c r="B44" s="7">
        <v>10.685600000000022</v>
      </c>
      <c r="C44" s="8">
        <v>0</v>
      </c>
      <c r="D44" s="8">
        <v>0</v>
      </c>
      <c r="E44" s="11">
        <v>988</v>
      </c>
    </row>
    <row r="45" spans="1:6" x14ac:dyDescent="0.4">
      <c r="A45" s="23" t="s">
        <v>47</v>
      </c>
      <c r="B45" s="7">
        <v>-0.73500000000001364</v>
      </c>
      <c r="C45" s="8">
        <v>0</v>
      </c>
      <c r="D45" s="8">
        <v>0</v>
      </c>
      <c r="E45" s="11">
        <v>994</v>
      </c>
    </row>
    <row r="46" spans="1:6" x14ac:dyDescent="0.4">
      <c r="A46" s="25" t="s">
        <v>48</v>
      </c>
      <c r="B46" s="7">
        <v>-0.43301200000007611</v>
      </c>
      <c r="C46" s="8">
        <v>0</v>
      </c>
      <c r="D46" s="8">
        <v>0</v>
      </c>
      <c r="E46" s="18">
        <v>1076</v>
      </c>
    </row>
    <row r="47" spans="1:6" x14ac:dyDescent="0.4">
      <c r="A47" s="150" t="s">
        <v>48</v>
      </c>
      <c r="B47" s="7">
        <f>'1116'!F7</f>
        <v>0.20724999999993088</v>
      </c>
      <c r="C47" s="8">
        <v>0</v>
      </c>
      <c r="D47" s="8">
        <v>0</v>
      </c>
      <c r="E47" s="11">
        <v>1116</v>
      </c>
    </row>
    <row r="48" spans="1:6" x14ac:dyDescent="0.4">
      <c r="A48" s="6" t="s">
        <v>49</v>
      </c>
      <c r="B48" s="7">
        <v>-3.25</v>
      </c>
      <c r="C48" s="8">
        <v>0</v>
      </c>
      <c r="D48" s="8">
        <v>-3.25</v>
      </c>
      <c r="E48" s="9">
        <v>583</v>
      </c>
      <c r="F48" s="21"/>
    </row>
    <row r="49" spans="1:6" x14ac:dyDescent="0.4">
      <c r="A49" s="232" t="s">
        <v>1363</v>
      </c>
      <c r="B49" s="7">
        <f>'1130'!F6</f>
        <v>0.30799999999999272</v>
      </c>
      <c r="C49" s="8">
        <v>0</v>
      </c>
      <c r="D49" s="8">
        <v>0</v>
      </c>
      <c r="E49" s="11">
        <v>1130</v>
      </c>
    </row>
    <row r="50" spans="1:6" x14ac:dyDescent="0.4">
      <c r="A50" s="6" t="s">
        <v>50</v>
      </c>
      <c r="B50" s="7">
        <v>0.29349772135481089</v>
      </c>
      <c r="C50" s="8">
        <v>-0.44691078066944101</v>
      </c>
      <c r="D50" s="8">
        <v>0.29349772135481089</v>
      </c>
      <c r="E50" s="9" t="s">
        <v>51</v>
      </c>
      <c r="F50" s="21"/>
    </row>
    <row r="51" spans="1:6" x14ac:dyDescent="0.4">
      <c r="A51" s="19" t="s">
        <v>52</v>
      </c>
      <c r="B51" s="7">
        <v>0.73338999999987209</v>
      </c>
      <c r="C51" s="8">
        <v>-0.44691078066944101</v>
      </c>
      <c r="D51" s="8">
        <v>0.29349772135481089</v>
      </c>
      <c r="E51" s="9" t="s">
        <v>53</v>
      </c>
      <c r="F51" s="21"/>
    </row>
    <row r="52" spans="1:6" x14ac:dyDescent="0.4">
      <c r="A52" s="23" t="s">
        <v>52</v>
      </c>
      <c r="B52" s="7">
        <v>-0.34400000000005093</v>
      </c>
      <c r="C52" s="8">
        <v>0</v>
      </c>
      <c r="D52" s="8">
        <v>0</v>
      </c>
      <c r="E52" s="11">
        <v>981</v>
      </c>
    </row>
    <row r="53" spans="1:6" x14ac:dyDescent="0.4">
      <c r="A53" s="24" t="s">
        <v>52</v>
      </c>
      <c r="B53" s="7">
        <v>-0.17304999999998927</v>
      </c>
      <c r="C53" s="8">
        <v>0</v>
      </c>
      <c r="D53" s="8">
        <v>0.2680000000000291</v>
      </c>
      <c r="E53" s="131">
        <v>998</v>
      </c>
    </row>
    <row r="54" spans="1:6" ht="47.25" x14ac:dyDescent="0.4">
      <c r="A54" s="6" t="s">
        <v>54</v>
      </c>
      <c r="B54" s="7">
        <v>1.028506073060953E-2</v>
      </c>
      <c r="C54" s="8">
        <v>0</v>
      </c>
      <c r="D54" s="8">
        <v>-0.41851493927009642</v>
      </c>
      <c r="E54" s="11" t="s">
        <v>55</v>
      </c>
      <c r="F54" s="21"/>
    </row>
    <row r="55" spans="1:6" x14ac:dyDescent="0.4">
      <c r="A55" s="28" t="s">
        <v>54</v>
      </c>
      <c r="B55" s="7">
        <v>-0.83744350000006307</v>
      </c>
      <c r="C55" s="8">
        <v>0</v>
      </c>
      <c r="D55" s="8">
        <v>0.26800000000002899</v>
      </c>
      <c r="E55" s="131">
        <v>1026</v>
      </c>
    </row>
    <row r="56" spans="1:6" x14ac:dyDescent="0.4">
      <c r="A56" s="29" t="s">
        <v>54</v>
      </c>
      <c r="B56" s="7">
        <v>-0.44863999999984117</v>
      </c>
      <c r="C56" s="32">
        <v>0</v>
      </c>
      <c r="D56" s="32">
        <v>0</v>
      </c>
      <c r="E56" s="178">
        <v>1066</v>
      </c>
    </row>
    <row r="57" spans="1:6" x14ac:dyDescent="0.4">
      <c r="A57" s="322" t="s">
        <v>54</v>
      </c>
      <c r="B57" s="7">
        <v>-0.4418474999999944</v>
      </c>
      <c r="C57" s="32">
        <v>0</v>
      </c>
      <c r="D57" s="32">
        <v>0</v>
      </c>
      <c r="E57" s="33">
        <v>1096</v>
      </c>
    </row>
    <row r="58" spans="1:6" x14ac:dyDescent="0.4">
      <c r="A58" s="321" t="s">
        <v>54</v>
      </c>
      <c r="B58" s="7">
        <f>'1113'!F7</f>
        <v>-0.37245800000027884</v>
      </c>
      <c r="C58" s="32">
        <v>0</v>
      </c>
      <c r="D58" s="32">
        <v>0</v>
      </c>
      <c r="E58" s="237">
        <v>1113</v>
      </c>
    </row>
    <row r="59" spans="1:6" x14ac:dyDescent="0.4">
      <c r="A59" s="15" t="s">
        <v>56</v>
      </c>
      <c r="B59" s="7">
        <v>-0.15632500000083382</v>
      </c>
      <c r="C59" s="32">
        <v>0</v>
      </c>
      <c r="D59" s="32">
        <v>-0.15632500000083382</v>
      </c>
      <c r="E59" s="33" t="s">
        <v>57</v>
      </c>
      <c r="F59" s="21"/>
    </row>
    <row r="60" spans="1:6" x14ac:dyDescent="0.4">
      <c r="A60" s="15" t="s">
        <v>58</v>
      </c>
      <c r="B60" s="7">
        <v>8.4625268656715491</v>
      </c>
      <c r="C60" s="32">
        <v>8.4625268656715491</v>
      </c>
      <c r="D60" s="32">
        <v>8.4625268656715491</v>
      </c>
      <c r="E60" s="43" t="s">
        <v>59</v>
      </c>
      <c r="F60" s="21"/>
    </row>
    <row r="61" spans="1:6" x14ac:dyDescent="0.4">
      <c r="A61" s="144" t="s">
        <v>60</v>
      </c>
      <c r="B61" s="7">
        <v>-0.76381749999995918</v>
      </c>
      <c r="C61" s="32">
        <v>0</v>
      </c>
      <c r="D61" s="32">
        <v>0.26800000000002899</v>
      </c>
      <c r="E61" s="45">
        <v>1028</v>
      </c>
    </row>
    <row r="62" spans="1:6" x14ac:dyDescent="0.4">
      <c r="A62" s="234" t="s">
        <v>61</v>
      </c>
      <c r="B62" s="7">
        <v>-1.0119999999915308E-2</v>
      </c>
      <c r="C62" s="34">
        <v>0</v>
      </c>
      <c r="D62" s="34">
        <v>-0.1509000000000924</v>
      </c>
      <c r="E62" s="132" t="s">
        <v>62</v>
      </c>
      <c r="F62" s="21"/>
    </row>
    <row r="63" spans="1:6" x14ac:dyDescent="0.4">
      <c r="A63" s="320" t="s">
        <v>63</v>
      </c>
      <c r="B63" s="7">
        <v>0.46866000000011354</v>
      </c>
      <c r="C63" s="35">
        <v>0</v>
      </c>
      <c r="D63" s="35">
        <v>-0.38587999999992917</v>
      </c>
      <c r="E63" s="31" t="s">
        <v>64</v>
      </c>
      <c r="F63" s="21"/>
    </row>
    <row r="64" spans="1:6" x14ac:dyDescent="0.4">
      <c r="A64" s="29" t="s">
        <v>63</v>
      </c>
      <c r="B64" s="7">
        <v>-896.17597999999998</v>
      </c>
      <c r="C64" s="35">
        <v>0</v>
      </c>
      <c r="D64" s="35">
        <v>0</v>
      </c>
      <c r="E64" s="31">
        <v>1070</v>
      </c>
    </row>
    <row r="65" spans="1:6" x14ac:dyDescent="0.4">
      <c r="A65" s="25" t="s">
        <v>63</v>
      </c>
      <c r="B65" s="7">
        <v>896.04089999999951</v>
      </c>
      <c r="C65" s="35">
        <v>0</v>
      </c>
      <c r="D65" s="35">
        <v>0</v>
      </c>
      <c r="E65" s="131">
        <v>1072</v>
      </c>
    </row>
    <row r="66" spans="1:6" x14ac:dyDescent="0.4">
      <c r="A66" s="38" t="s">
        <v>63</v>
      </c>
      <c r="B66" s="7">
        <v>0.26438599999994494</v>
      </c>
      <c r="C66" s="8">
        <v>0</v>
      </c>
      <c r="D66" s="8">
        <v>0</v>
      </c>
      <c r="E66" s="11">
        <v>1086</v>
      </c>
    </row>
    <row r="67" spans="1:6" x14ac:dyDescent="0.4">
      <c r="A67" s="23" t="s">
        <v>65</v>
      </c>
      <c r="B67" s="7">
        <v>0.23000000000000398</v>
      </c>
      <c r="C67" s="8">
        <v>0</v>
      </c>
      <c r="D67" s="8">
        <v>0</v>
      </c>
      <c r="E67" s="11">
        <v>994</v>
      </c>
    </row>
    <row r="68" spans="1:6" ht="32.25" x14ac:dyDescent="0.4">
      <c r="A68" s="6" t="s">
        <v>66</v>
      </c>
      <c r="B68" s="7">
        <v>5.8028222222220052</v>
      </c>
      <c r="C68" s="8">
        <v>0.40062222222218224</v>
      </c>
      <c r="D68" s="8">
        <v>0.44267222222225655</v>
      </c>
      <c r="E68" s="11" t="s">
        <v>67</v>
      </c>
      <c r="F68" s="21"/>
    </row>
    <row r="69" spans="1:6" x14ac:dyDescent="0.4">
      <c r="A69" s="24" t="s">
        <v>66</v>
      </c>
      <c r="B69" s="7">
        <v>4.7769999999900392E-2</v>
      </c>
      <c r="C69" s="8">
        <v>0</v>
      </c>
      <c r="D69" s="8">
        <v>0.2680000000000291</v>
      </c>
      <c r="E69" s="18">
        <v>1000</v>
      </c>
    </row>
    <row r="70" spans="1:6" x14ac:dyDescent="0.4">
      <c r="A70" s="29" t="s">
        <v>66</v>
      </c>
      <c r="B70" s="7">
        <v>-0.92768000000023676</v>
      </c>
      <c r="C70" s="8">
        <v>0</v>
      </c>
      <c r="D70" s="8">
        <v>0</v>
      </c>
      <c r="E70" s="11">
        <v>1057</v>
      </c>
    </row>
    <row r="71" spans="1:6" x14ac:dyDescent="0.4">
      <c r="A71" s="29" t="s">
        <v>66</v>
      </c>
      <c r="B71" s="7">
        <v>0.14800000000002456</v>
      </c>
      <c r="C71" s="8">
        <v>0</v>
      </c>
      <c r="D71" s="8">
        <v>0</v>
      </c>
      <c r="E71" s="11">
        <v>1071</v>
      </c>
    </row>
    <row r="72" spans="1:6" x14ac:dyDescent="0.4">
      <c r="A72" s="150" t="s">
        <v>66</v>
      </c>
      <c r="B72" s="7">
        <f>'1117'!F5</f>
        <v>1.8987049999999499</v>
      </c>
      <c r="C72" s="8">
        <v>0</v>
      </c>
      <c r="D72" s="8">
        <v>0</v>
      </c>
      <c r="E72" s="11">
        <v>1117</v>
      </c>
    </row>
    <row r="73" spans="1:6" x14ac:dyDescent="0.4">
      <c r="A73" s="267" t="s">
        <v>66</v>
      </c>
      <c r="B73" s="7">
        <f>'1141'!F8</f>
        <v>-6.9854040000004716</v>
      </c>
      <c r="C73" s="8">
        <v>0</v>
      </c>
      <c r="D73" s="8">
        <v>0</v>
      </c>
      <c r="E73" s="11">
        <v>1141</v>
      </c>
    </row>
    <row r="74" spans="1:6" x14ac:dyDescent="0.4">
      <c r="A74" s="36" t="s">
        <v>68</v>
      </c>
      <c r="B74" s="7">
        <v>0.37572500000010223</v>
      </c>
      <c r="C74" s="8">
        <v>0.40062222222218224</v>
      </c>
      <c r="D74" s="8">
        <v>0.40062222222218224</v>
      </c>
      <c r="E74" s="11" t="s">
        <v>69</v>
      </c>
    </row>
    <row r="75" spans="1:6" x14ac:dyDescent="0.4">
      <c r="A75" s="25" t="s">
        <v>68</v>
      </c>
      <c r="B75" s="7">
        <v>-0.22452100000009523</v>
      </c>
      <c r="C75" s="8">
        <v>0</v>
      </c>
      <c r="D75" s="8">
        <v>0</v>
      </c>
      <c r="E75" s="18">
        <v>1084</v>
      </c>
    </row>
    <row r="76" spans="1:6" x14ac:dyDescent="0.4">
      <c r="A76" s="36" t="s">
        <v>70</v>
      </c>
      <c r="B76" s="7">
        <v>9.9999999999909051E-3</v>
      </c>
      <c r="C76" s="8">
        <v>0</v>
      </c>
      <c r="D76" s="8">
        <v>9.9999999999909051E-3</v>
      </c>
      <c r="E76" s="11">
        <v>447</v>
      </c>
      <c r="F76" s="21"/>
    </row>
    <row r="77" spans="1:6" x14ac:dyDescent="0.4">
      <c r="A77" s="36" t="s">
        <v>71</v>
      </c>
      <c r="B77" s="7">
        <v>2.4634588235294359</v>
      </c>
      <c r="C77" s="8">
        <v>2.4634588235294359</v>
      </c>
      <c r="D77" s="8">
        <v>2.4634588235294359</v>
      </c>
      <c r="E77" s="9">
        <v>124</v>
      </c>
    </row>
    <row r="78" spans="1:6" x14ac:dyDescent="0.4">
      <c r="A78" s="36" t="s">
        <v>72</v>
      </c>
      <c r="B78" s="7">
        <v>-0.31799999999998363</v>
      </c>
      <c r="C78" s="8">
        <v>0</v>
      </c>
      <c r="D78" s="8">
        <v>0.2680000000000291</v>
      </c>
      <c r="E78" s="11">
        <v>934</v>
      </c>
    </row>
    <row r="79" spans="1:6" x14ac:dyDescent="0.4">
      <c r="A79" s="36" t="s">
        <v>73</v>
      </c>
      <c r="B79" s="7">
        <v>-0.39863999999974453</v>
      </c>
      <c r="C79" s="8">
        <v>0</v>
      </c>
      <c r="D79" s="8">
        <v>-0.33463999999978</v>
      </c>
      <c r="E79" s="11" t="s">
        <v>74</v>
      </c>
    </row>
    <row r="80" spans="1:6" x14ac:dyDescent="0.4">
      <c r="A80" s="36" t="s">
        <v>75</v>
      </c>
      <c r="B80" s="7">
        <v>-3.5840000000007421E-2</v>
      </c>
      <c r="C80" s="8">
        <v>0</v>
      </c>
      <c r="D80" s="8">
        <v>0</v>
      </c>
      <c r="E80" s="11">
        <v>975</v>
      </c>
    </row>
    <row r="81" spans="1:6" x14ac:dyDescent="0.4">
      <c r="A81" s="23" t="s">
        <v>75</v>
      </c>
      <c r="B81" s="7">
        <v>0.40591000000000577</v>
      </c>
      <c r="C81" s="8">
        <v>0</v>
      </c>
      <c r="D81" s="8">
        <v>0</v>
      </c>
      <c r="E81" s="11">
        <v>986</v>
      </c>
    </row>
    <row r="82" spans="1:6" x14ac:dyDescent="0.4">
      <c r="A82" s="6" t="s">
        <v>76</v>
      </c>
      <c r="B82" s="7">
        <v>0.81865000000084365</v>
      </c>
      <c r="C82" s="8">
        <v>0</v>
      </c>
      <c r="D82" s="8">
        <v>0.14999999999997726</v>
      </c>
      <c r="E82" s="11" t="s">
        <v>77</v>
      </c>
    </row>
    <row r="83" spans="1:6" x14ac:dyDescent="0.4">
      <c r="A83" s="6" t="s">
        <v>78</v>
      </c>
      <c r="B83" s="7">
        <v>0.35739999999992733</v>
      </c>
      <c r="C83" s="8">
        <v>0</v>
      </c>
      <c r="D83" s="8">
        <v>0.35739999999992733</v>
      </c>
      <c r="E83" s="11">
        <v>630</v>
      </c>
    </row>
    <row r="84" spans="1:6" x14ac:dyDescent="0.4">
      <c r="A84" s="6" t="s">
        <v>79</v>
      </c>
      <c r="B84" s="7">
        <v>-0.73994000000072901</v>
      </c>
      <c r="C84" s="8">
        <v>0</v>
      </c>
      <c r="D84" s="8">
        <v>-0.1087000000001126</v>
      </c>
      <c r="E84" s="11" t="s">
        <v>80</v>
      </c>
    </row>
    <row r="85" spans="1:6" x14ac:dyDescent="0.4">
      <c r="A85" s="17" t="s">
        <v>79</v>
      </c>
      <c r="B85" s="7">
        <v>-0.30360500000006141</v>
      </c>
      <c r="C85" s="37"/>
      <c r="D85" s="37"/>
      <c r="E85" s="18">
        <v>1042</v>
      </c>
    </row>
    <row r="86" spans="1:6" x14ac:dyDescent="0.4">
      <c r="A86" s="6" t="s">
        <v>81</v>
      </c>
      <c r="B86" s="7">
        <v>-9.6888888888884139E-2</v>
      </c>
      <c r="C86" s="8">
        <v>-9.6888888888884139E-2</v>
      </c>
      <c r="D86" s="8">
        <v>-9.6888888888884139E-2</v>
      </c>
      <c r="E86" s="9">
        <v>77</v>
      </c>
      <c r="F86" s="21"/>
    </row>
    <row r="87" spans="1:6" ht="47.25" x14ac:dyDescent="0.4">
      <c r="A87" s="6" t="s">
        <v>82</v>
      </c>
      <c r="B87" s="7">
        <v>-0.32988837848489538</v>
      </c>
      <c r="C87" s="8">
        <v>-24.396015198397379</v>
      </c>
      <c r="D87" s="8">
        <v>-0.32988837848489538</v>
      </c>
      <c r="E87" s="9" t="s">
        <v>83</v>
      </c>
      <c r="F87" s="21"/>
    </row>
    <row r="88" spans="1:6" x14ac:dyDescent="0.4">
      <c r="A88" s="29" t="s">
        <v>84</v>
      </c>
      <c r="B88" s="7">
        <v>-0.17501519999973425</v>
      </c>
      <c r="C88" s="8">
        <v>0</v>
      </c>
      <c r="D88" s="8">
        <v>0</v>
      </c>
      <c r="E88" s="11">
        <v>1061</v>
      </c>
    </row>
    <row r="89" spans="1:6" ht="32.25" x14ac:dyDescent="0.4">
      <c r="A89" s="6" t="s">
        <v>85</v>
      </c>
      <c r="B89" s="7">
        <v>-0.44808000000000447</v>
      </c>
      <c r="C89" s="8">
        <v>0</v>
      </c>
      <c r="D89" s="8">
        <v>-4.8000000001593435E-3</v>
      </c>
      <c r="E89" s="11" t="s">
        <v>86</v>
      </c>
      <c r="F89" s="21"/>
    </row>
    <row r="90" spans="1:6" x14ac:dyDescent="0.4">
      <c r="A90" s="24" t="s">
        <v>85</v>
      </c>
      <c r="B90" s="7">
        <v>1.0244999999940774E-2</v>
      </c>
      <c r="C90" s="8">
        <v>0</v>
      </c>
      <c r="D90" s="8">
        <v>0</v>
      </c>
      <c r="E90" s="18">
        <v>1000</v>
      </c>
    </row>
    <row r="91" spans="1:6" x14ac:dyDescent="0.4">
      <c r="A91" s="6" t="s">
        <v>87</v>
      </c>
      <c r="B91" s="7">
        <v>0.12710539138586796</v>
      </c>
      <c r="C91" s="8">
        <v>0.12710539138586796</v>
      </c>
      <c r="D91" s="8">
        <v>0.12710539138586796</v>
      </c>
      <c r="E91" s="9" t="s">
        <v>88</v>
      </c>
    </row>
    <row r="92" spans="1:6" x14ac:dyDescent="0.4">
      <c r="A92" s="42" t="s">
        <v>89</v>
      </c>
      <c r="B92" s="7">
        <v>-0.23710553505520693</v>
      </c>
      <c r="C92" s="40">
        <v>-0.23710553505520693</v>
      </c>
      <c r="D92" s="40">
        <v>-0.23710553505520693</v>
      </c>
      <c r="E92" s="43">
        <v>14</v>
      </c>
    </row>
    <row r="93" spans="1:6" x14ac:dyDescent="0.4">
      <c r="A93" s="42" t="s">
        <v>90</v>
      </c>
      <c r="B93" s="7">
        <v>0.24933370245543074</v>
      </c>
      <c r="C93" s="40">
        <v>-2.7044179104477735</v>
      </c>
      <c r="D93" s="40">
        <v>0.24933370245543074</v>
      </c>
      <c r="E93" s="43" t="s">
        <v>91</v>
      </c>
    </row>
    <row r="94" spans="1:6" x14ac:dyDescent="0.4">
      <c r="A94" s="139" t="s">
        <v>90</v>
      </c>
      <c r="B94" s="7">
        <f>'1142'!F6</f>
        <v>-0.72595000000001164</v>
      </c>
      <c r="C94" s="40">
        <v>0</v>
      </c>
      <c r="D94" s="40">
        <v>0</v>
      </c>
      <c r="E94" s="33">
        <v>1142</v>
      </c>
    </row>
    <row r="95" spans="1:6" x14ac:dyDescent="0.4">
      <c r="A95" s="42" t="s">
        <v>92</v>
      </c>
      <c r="B95" s="7">
        <v>0.16413500000010117</v>
      </c>
      <c r="C95" s="40"/>
      <c r="D95" s="40">
        <v>-0.27130000000011023</v>
      </c>
      <c r="E95" s="33" t="s">
        <v>93</v>
      </c>
    </row>
    <row r="96" spans="1:6" x14ac:dyDescent="0.4">
      <c r="A96" s="42" t="s">
        <v>94</v>
      </c>
      <c r="B96" s="7">
        <v>-0.41600000000016735</v>
      </c>
      <c r="C96" s="40">
        <v>0</v>
      </c>
      <c r="D96" s="40">
        <v>-0.41600000000016735</v>
      </c>
      <c r="E96" s="33">
        <v>614</v>
      </c>
    </row>
    <row r="97" spans="1:5" x14ac:dyDescent="0.4">
      <c r="A97" s="42" t="s">
        <v>95</v>
      </c>
      <c r="B97" s="7">
        <v>0.16249999999951115</v>
      </c>
      <c r="C97" s="40">
        <v>0</v>
      </c>
      <c r="D97" s="40">
        <v>-0.13250000000044793</v>
      </c>
      <c r="E97" s="33" t="s">
        <v>96</v>
      </c>
    </row>
    <row r="98" spans="1:5" x14ac:dyDescent="0.4">
      <c r="A98" s="46" t="s">
        <v>95</v>
      </c>
      <c r="B98" s="7">
        <v>-0.55433749999997417</v>
      </c>
      <c r="C98" s="40">
        <v>0</v>
      </c>
      <c r="D98" s="40">
        <v>0</v>
      </c>
      <c r="E98" s="33">
        <v>1092</v>
      </c>
    </row>
    <row r="99" spans="1:5" x14ac:dyDescent="0.4">
      <c r="A99" s="42" t="s">
        <v>97</v>
      </c>
      <c r="B99" s="7">
        <v>0.19320000000004711</v>
      </c>
      <c r="C99" s="40">
        <v>0</v>
      </c>
      <c r="D99" s="40">
        <v>0.19320000000004711</v>
      </c>
      <c r="E99" s="33" t="s">
        <v>98</v>
      </c>
    </row>
    <row r="100" spans="1:5" ht="62.25" x14ac:dyDescent="0.4">
      <c r="A100" s="42" t="s">
        <v>99</v>
      </c>
      <c r="B100" s="7">
        <v>-0.41606098767249478</v>
      </c>
      <c r="C100" s="40">
        <v>0</v>
      </c>
      <c r="D100" s="40">
        <v>-1.2516109876726205</v>
      </c>
      <c r="E100" s="43" t="s">
        <v>100</v>
      </c>
    </row>
    <row r="101" spans="1:5" x14ac:dyDescent="0.4">
      <c r="A101" s="71" t="s">
        <v>99</v>
      </c>
      <c r="B101" s="7">
        <v>-2.1334799999999632</v>
      </c>
      <c r="C101" s="50"/>
      <c r="D101" s="50"/>
      <c r="E101" s="45">
        <v>1037</v>
      </c>
    </row>
    <row r="102" spans="1:5" x14ac:dyDescent="0.4">
      <c r="A102" s="39" t="s">
        <v>99</v>
      </c>
      <c r="B102" s="7">
        <v>-0.41523199999994631</v>
      </c>
      <c r="C102" s="40">
        <v>0</v>
      </c>
      <c r="D102" s="40">
        <v>0</v>
      </c>
      <c r="E102" s="33">
        <v>1062</v>
      </c>
    </row>
    <row r="103" spans="1:5" x14ac:dyDescent="0.4">
      <c r="A103" s="41" t="s">
        <v>99</v>
      </c>
      <c r="B103" s="7">
        <v>-0.43294300000002295</v>
      </c>
      <c r="C103" s="40">
        <v>0</v>
      </c>
      <c r="D103" s="40">
        <v>0</v>
      </c>
      <c r="E103" s="33">
        <v>1096</v>
      </c>
    </row>
    <row r="104" spans="1:5" x14ac:dyDescent="0.4">
      <c r="A104" s="135" t="s">
        <v>99</v>
      </c>
      <c r="B104" s="7">
        <f>'1106'!F9</f>
        <v>-0.29450000000019827</v>
      </c>
      <c r="C104" s="40">
        <v>0</v>
      </c>
      <c r="D104" s="40">
        <v>0</v>
      </c>
      <c r="E104" s="33">
        <v>1106</v>
      </c>
    </row>
    <row r="105" spans="1:5" x14ac:dyDescent="0.4">
      <c r="A105" s="191" t="s">
        <v>99</v>
      </c>
      <c r="B105" s="7">
        <f>'1118'!F10</f>
        <v>-0.25924000000009073</v>
      </c>
      <c r="C105" s="40">
        <v>0</v>
      </c>
      <c r="D105" s="40">
        <v>0</v>
      </c>
      <c r="E105" s="33">
        <v>1118</v>
      </c>
    </row>
    <row r="106" spans="1:5" x14ac:dyDescent="0.4">
      <c r="A106" s="193" t="s">
        <v>99</v>
      </c>
      <c r="B106" s="7">
        <f>'1121'!F7</f>
        <v>0.3350999999997839</v>
      </c>
      <c r="C106" s="40">
        <v>0</v>
      </c>
      <c r="D106" s="40">
        <v>0</v>
      </c>
      <c r="E106" s="33">
        <v>1121</v>
      </c>
    </row>
    <row r="107" spans="1:5" x14ac:dyDescent="0.4">
      <c r="A107" s="214" t="s">
        <v>99</v>
      </c>
      <c r="B107" s="7">
        <f>'1122'!F6</f>
        <v>-0.50871000000006461</v>
      </c>
      <c r="C107" s="40">
        <v>0</v>
      </c>
      <c r="D107" s="40">
        <v>0</v>
      </c>
      <c r="E107" s="33">
        <v>1122</v>
      </c>
    </row>
    <row r="108" spans="1:5" x14ac:dyDescent="0.4">
      <c r="A108" s="232" t="s">
        <v>99</v>
      </c>
      <c r="B108" s="7">
        <f>'1129'!F7</f>
        <v>4.5910400000000209</v>
      </c>
      <c r="C108" s="40">
        <v>0</v>
      </c>
      <c r="D108" s="40">
        <v>0</v>
      </c>
      <c r="E108" s="33">
        <v>1129</v>
      </c>
    </row>
    <row r="109" spans="1:5" x14ac:dyDescent="0.4">
      <c r="A109" s="267" t="s">
        <v>99</v>
      </c>
      <c r="B109" s="7">
        <f>'1141'!F7</f>
        <v>-0.16479400000014266</v>
      </c>
      <c r="C109" s="40">
        <v>0</v>
      </c>
      <c r="D109" s="40">
        <v>0</v>
      </c>
      <c r="E109" s="33">
        <v>1141</v>
      </c>
    </row>
    <row r="110" spans="1:5" x14ac:dyDescent="0.4">
      <c r="A110" s="6" t="s">
        <v>101</v>
      </c>
      <c r="B110" s="7">
        <v>-0.21187000000003309</v>
      </c>
      <c r="C110" s="40">
        <v>0</v>
      </c>
      <c r="D110" s="40">
        <v>0.13212999999990416</v>
      </c>
      <c r="E110" s="43" t="s">
        <v>102</v>
      </c>
    </row>
    <row r="111" spans="1:5" x14ac:dyDescent="0.4">
      <c r="A111" s="27" t="s">
        <v>101</v>
      </c>
      <c r="B111" s="7">
        <v>0.32127999999994472</v>
      </c>
      <c r="C111" s="40">
        <v>0</v>
      </c>
      <c r="D111" s="40">
        <v>0</v>
      </c>
      <c r="E111" s="45">
        <v>999</v>
      </c>
    </row>
    <row r="112" spans="1:5" x14ac:dyDescent="0.4">
      <c r="A112" s="38" t="s">
        <v>101</v>
      </c>
      <c r="B112" s="7">
        <v>0.14413750000005621</v>
      </c>
      <c r="C112" s="40">
        <v>0</v>
      </c>
      <c r="D112" s="40">
        <v>0</v>
      </c>
      <c r="E112" s="33">
        <v>1092</v>
      </c>
    </row>
    <row r="113" spans="1:5" x14ac:dyDescent="0.4">
      <c r="A113" s="6" t="s">
        <v>103</v>
      </c>
      <c r="B113" s="7">
        <v>0.23824000000013257</v>
      </c>
      <c r="C113" s="40">
        <v>0</v>
      </c>
      <c r="D113" s="40">
        <v>0.23824000000013257</v>
      </c>
      <c r="E113" s="33">
        <v>558</v>
      </c>
    </row>
    <row r="114" spans="1:5" x14ac:dyDescent="0.4">
      <c r="A114" s="6" t="s">
        <v>104</v>
      </c>
      <c r="B114" s="7">
        <v>-0.24820000000011078</v>
      </c>
      <c r="C114" s="40">
        <v>0</v>
      </c>
      <c r="D114" s="40">
        <v>-0.35720000000003438</v>
      </c>
      <c r="E114" s="33" t="s">
        <v>105</v>
      </c>
    </row>
    <row r="115" spans="1:5" x14ac:dyDescent="0.4">
      <c r="A115" s="47" t="s">
        <v>106</v>
      </c>
      <c r="B115" s="7">
        <v>-1.0719999999992069E-2</v>
      </c>
      <c r="C115" s="40">
        <v>0</v>
      </c>
      <c r="D115" s="40">
        <v>0.2680000000000291</v>
      </c>
      <c r="E115" s="33">
        <v>1005</v>
      </c>
    </row>
    <row r="116" spans="1:5" x14ac:dyDescent="0.4">
      <c r="A116" s="42" t="s">
        <v>107</v>
      </c>
      <c r="B116" s="7">
        <v>0.4932973791819677</v>
      </c>
      <c r="C116" s="40">
        <v>-0.24495762081784278</v>
      </c>
      <c r="D116" s="40">
        <v>-1.7917026208174889</v>
      </c>
      <c r="E116" s="43" t="s">
        <v>108</v>
      </c>
    </row>
    <row r="117" spans="1:5" x14ac:dyDescent="0.4">
      <c r="A117" s="42" t="s">
        <v>109</v>
      </c>
      <c r="B117" s="7">
        <v>-3.8399999999910506E-2</v>
      </c>
      <c r="C117" s="40">
        <v>0</v>
      </c>
      <c r="D117" s="40">
        <v>-3.8399999999910506E-2</v>
      </c>
      <c r="E117" s="33">
        <v>436</v>
      </c>
    </row>
    <row r="118" spans="1:5" x14ac:dyDescent="0.4">
      <c r="A118" s="42" t="s">
        <v>110</v>
      </c>
      <c r="B118" s="7">
        <v>-0.17650000000003274</v>
      </c>
      <c r="C118" s="40">
        <v>0</v>
      </c>
      <c r="D118" s="40">
        <v>-0.17650000000003274</v>
      </c>
      <c r="E118" s="33">
        <v>575</v>
      </c>
    </row>
    <row r="119" spans="1:5" x14ac:dyDescent="0.4">
      <c r="A119" s="42" t="s">
        <v>111</v>
      </c>
      <c r="B119" s="7">
        <v>-0.59049999999967895</v>
      </c>
      <c r="C119" s="40">
        <v>0</v>
      </c>
      <c r="D119" s="40">
        <v>-0.27249999999992269</v>
      </c>
      <c r="E119" s="33" t="s">
        <v>112</v>
      </c>
    </row>
    <row r="120" spans="1:5" ht="77.25" x14ac:dyDescent="0.4">
      <c r="A120" s="48" t="s">
        <v>113</v>
      </c>
      <c r="B120" s="7">
        <v>-0.99695473459337336</v>
      </c>
      <c r="C120" s="40">
        <v>0</v>
      </c>
      <c r="D120" s="40">
        <v>0.104960265406703</v>
      </c>
      <c r="E120" s="43" t="s">
        <v>114</v>
      </c>
    </row>
    <row r="121" spans="1:5" x14ac:dyDescent="0.4">
      <c r="A121" s="49" t="s">
        <v>113</v>
      </c>
      <c r="B121" s="7">
        <v>8.6400000000026012E-2</v>
      </c>
      <c r="C121" s="40">
        <v>0</v>
      </c>
      <c r="D121" s="40">
        <v>0.2680000000000291</v>
      </c>
      <c r="E121" s="45">
        <v>1016</v>
      </c>
    </row>
    <row r="122" spans="1:5" x14ac:dyDescent="0.4">
      <c r="A122" s="52" t="s">
        <v>113</v>
      </c>
      <c r="B122" s="7">
        <v>0.37938874999986183</v>
      </c>
      <c r="C122" s="40">
        <v>0</v>
      </c>
      <c r="D122" s="40">
        <v>0.26800000000002899</v>
      </c>
      <c r="E122" s="45">
        <v>1032</v>
      </c>
    </row>
    <row r="123" spans="1:5" x14ac:dyDescent="0.4">
      <c r="A123" s="71" t="s">
        <v>113</v>
      </c>
      <c r="B123" s="7">
        <v>-0.12927799999999934</v>
      </c>
      <c r="C123" s="50"/>
      <c r="D123" s="50"/>
      <c r="E123" s="45">
        <v>1038</v>
      </c>
    </row>
    <row r="124" spans="1:5" x14ac:dyDescent="0.4">
      <c r="A124" s="46" t="s">
        <v>113</v>
      </c>
      <c r="B124" s="7">
        <v>-4.9218000000109896E-2</v>
      </c>
      <c r="C124" s="40">
        <v>0</v>
      </c>
      <c r="D124" s="40">
        <v>0</v>
      </c>
      <c r="E124" s="33">
        <v>1088</v>
      </c>
    </row>
    <row r="125" spans="1:5" x14ac:dyDescent="0.4">
      <c r="A125" s="122" t="s">
        <v>113</v>
      </c>
      <c r="B125" s="7">
        <f>'1105'!F9</f>
        <v>0.52700750000008156</v>
      </c>
      <c r="C125" s="40">
        <v>0</v>
      </c>
      <c r="D125" s="40">
        <v>0</v>
      </c>
      <c r="E125" s="33">
        <v>1105</v>
      </c>
    </row>
    <row r="126" spans="1:5" x14ac:dyDescent="0.4">
      <c r="A126" s="139" t="s">
        <v>113</v>
      </c>
      <c r="B126" s="7">
        <f>'1143'!F5</f>
        <v>-0.14235000000007858</v>
      </c>
      <c r="C126" s="40">
        <v>0</v>
      </c>
      <c r="D126" s="40">
        <v>0</v>
      </c>
      <c r="E126" s="33">
        <v>1143</v>
      </c>
    </row>
    <row r="127" spans="1:5" x14ac:dyDescent="0.4">
      <c r="A127" s="42" t="s">
        <v>115</v>
      </c>
      <c r="B127" s="7">
        <v>-0.35869999999994207</v>
      </c>
      <c r="C127" s="40">
        <v>0</v>
      </c>
      <c r="D127" s="40">
        <v>0</v>
      </c>
      <c r="E127" s="33">
        <v>753</v>
      </c>
    </row>
    <row r="128" spans="1:5" x14ac:dyDescent="0.4">
      <c r="A128" s="48" t="s">
        <v>116</v>
      </c>
      <c r="B128" s="7">
        <v>0.22897000000011758</v>
      </c>
      <c r="C128" s="40">
        <v>0</v>
      </c>
      <c r="D128" s="40">
        <v>0</v>
      </c>
      <c r="E128" s="33" t="s">
        <v>117</v>
      </c>
    </row>
    <row r="129" spans="1:5" ht="65.25" customHeight="1" x14ac:dyDescent="0.4">
      <c r="A129" s="54" t="s">
        <v>116</v>
      </c>
      <c r="B129" s="7">
        <v>-0.4182999999999879</v>
      </c>
      <c r="C129" s="40">
        <v>0</v>
      </c>
      <c r="D129" s="40">
        <v>0</v>
      </c>
      <c r="E129" s="33">
        <v>994</v>
      </c>
    </row>
    <row r="130" spans="1:5" x14ac:dyDescent="0.4">
      <c r="A130" s="68" t="s">
        <v>116</v>
      </c>
      <c r="B130" s="7">
        <v>-0.29755500000004531</v>
      </c>
      <c r="C130" s="40">
        <v>0</v>
      </c>
      <c r="D130" s="40">
        <v>0</v>
      </c>
      <c r="E130" s="45">
        <v>1000</v>
      </c>
    </row>
    <row r="131" spans="1:5" x14ac:dyDescent="0.4">
      <c r="A131" s="47" t="s">
        <v>116</v>
      </c>
      <c r="B131" s="7">
        <v>-0.38643999999999323</v>
      </c>
      <c r="C131" s="40">
        <v>0</v>
      </c>
      <c r="D131" s="40">
        <v>0.2680000000000291</v>
      </c>
      <c r="E131" s="33">
        <v>1005</v>
      </c>
    </row>
    <row r="132" spans="1:5" x14ac:dyDescent="0.4">
      <c r="A132" s="42" t="s">
        <v>118</v>
      </c>
      <c r="B132" s="7">
        <v>0.36670000000003711</v>
      </c>
      <c r="C132" s="40">
        <v>0</v>
      </c>
      <c r="D132" s="40">
        <v>0</v>
      </c>
      <c r="E132" s="33" t="s">
        <v>119</v>
      </c>
    </row>
    <row r="133" spans="1:5" x14ac:dyDescent="0.4">
      <c r="A133" s="42" t="s">
        <v>120</v>
      </c>
      <c r="B133" s="7">
        <v>0</v>
      </c>
      <c r="C133" s="40">
        <v>0</v>
      </c>
      <c r="D133" s="40">
        <v>0</v>
      </c>
      <c r="E133" s="43">
        <v>298</v>
      </c>
    </row>
    <row r="134" spans="1:5" x14ac:dyDescent="0.4">
      <c r="A134" s="42" t="s">
        <v>121</v>
      </c>
      <c r="B134" s="7">
        <v>6.5620952029520367</v>
      </c>
      <c r="C134" s="40">
        <v>1.1187952029520147</v>
      </c>
      <c r="D134" s="40">
        <v>6.5620952029520367</v>
      </c>
      <c r="E134" s="43" t="s">
        <v>122</v>
      </c>
    </row>
    <row r="135" spans="1:5" x14ac:dyDescent="0.4">
      <c r="A135" s="42" t="s">
        <v>123</v>
      </c>
      <c r="B135" s="7">
        <v>2.027686988847563</v>
      </c>
      <c r="C135" s="40">
        <v>2.027686988847563</v>
      </c>
      <c r="D135" s="40">
        <v>2.027686988847563</v>
      </c>
      <c r="E135" s="43">
        <v>238</v>
      </c>
    </row>
    <row r="136" spans="1:5" x14ac:dyDescent="0.4">
      <c r="A136" s="6" t="s">
        <v>124</v>
      </c>
      <c r="B136" s="7">
        <v>0.65476843870538914</v>
      </c>
      <c r="C136" s="40">
        <v>0.65476843870538914</v>
      </c>
      <c r="D136" s="40">
        <v>0.65476843870538914</v>
      </c>
      <c r="E136" s="43" t="s">
        <v>125</v>
      </c>
    </row>
    <row r="137" spans="1:5" x14ac:dyDescent="0.4">
      <c r="A137" s="6" t="s">
        <v>126</v>
      </c>
      <c r="B137" s="7">
        <v>0.39745999999968262</v>
      </c>
      <c r="C137" s="40">
        <v>0</v>
      </c>
      <c r="D137" s="40">
        <v>0</v>
      </c>
      <c r="E137" s="33" t="s">
        <v>127</v>
      </c>
    </row>
    <row r="138" spans="1:5" x14ac:dyDescent="0.4">
      <c r="A138" s="28" t="s">
        <v>126</v>
      </c>
      <c r="B138" s="7">
        <v>-2.5176054999997177</v>
      </c>
      <c r="C138" s="40">
        <v>0</v>
      </c>
      <c r="D138" s="40">
        <v>0.26800000000002899</v>
      </c>
      <c r="E138" s="45">
        <v>1027</v>
      </c>
    </row>
    <row r="139" spans="1:5" x14ac:dyDescent="0.4">
      <c r="A139" s="6" t="s">
        <v>128</v>
      </c>
      <c r="B139" s="7">
        <v>-9.3000000006000505E-3</v>
      </c>
      <c r="C139" s="40">
        <v>0</v>
      </c>
      <c r="D139" s="40">
        <v>4.1889999999391136E-2</v>
      </c>
      <c r="E139" s="33" t="s">
        <v>129</v>
      </c>
    </row>
    <row r="140" spans="1:5" x14ac:dyDescent="0.4">
      <c r="A140" s="28" t="s">
        <v>128</v>
      </c>
      <c r="B140" s="7">
        <v>0.41586699999993471</v>
      </c>
      <c r="C140" s="40">
        <v>0</v>
      </c>
      <c r="D140" s="40">
        <v>0.26800000000002899</v>
      </c>
      <c r="E140" s="45">
        <v>1030</v>
      </c>
    </row>
    <row r="141" spans="1:5" x14ac:dyDescent="0.4">
      <c r="A141" s="6" t="s">
        <v>130</v>
      </c>
      <c r="B141" s="7">
        <v>0.10172406639003384</v>
      </c>
      <c r="C141" s="40">
        <v>0.10172406639003384</v>
      </c>
      <c r="D141" s="40">
        <v>0.10172406639003384</v>
      </c>
      <c r="E141" s="43">
        <v>215</v>
      </c>
    </row>
    <row r="142" spans="1:5" x14ac:dyDescent="0.4">
      <c r="A142" s="6" t="s">
        <v>131</v>
      </c>
      <c r="B142" s="7">
        <v>6.9319097079392122</v>
      </c>
      <c r="C142" s="40">
        <v>6.9319097079392122</v>
      </c>
      <c r="D142" s="40">
        <v>6.9319097079392122</v>
      </c>
      <c r="E142" s="53">
        <v>221232</v>
      </c>
    </row>
    <row r="143" spans="1:5" x14ac:dyDescent="0.4">
      <c r="A143" s="19" t="s">
        <v>132</v>
      </c>
      <c r="B143" s="7">
        <v>-0.91240000000004784</v>
      </c>
      <c r="C143" s="40">
        <v>0</v>
      </c>
      <c r="D143" s="40">
        <v>0.2680000000000291</v>
      </c>
      <c r="E143" s="33" t="s">
        <v>133</v>
      </c>
    </row>
    <row r="144" spans="1:5" x14ac:dyDescent="0.4">
      <c r="A144" s="51" t="s">
        <v>132</v>
      </c>
      <c r="B144" s="7">
        <v>0.16546000000005279</v>
      </c>
      <c r="C144" s="40">
        <v>0</v>
      </c>
      <c r="D144" s="40">
        <v>0.2680000000000291</v>
      </c>
      <c r="E144" s="33">
        <v>1007</v>
      </c>
    </row>
    <row r="145" spans="1:5" x14ac:dyDescent="0.4">
      <c r="A145" s="29" t="s">
        <v>132</v>
      </c>
      <c r="B145" s="7">
        <v>-0.17501519999973425</v>
      </c>
      <c r="C145" s="40">
        <v>0</v>
      </c>
      <c r="D145" s="40">
        <v>0</v>
      </c>
      <c r="E145" s="33">
        <v>1061</v>
      </c>
    </row>
    <row r="146" spans="1:5" x14ac:dyDescent="0.4">
      <c r="A146" s="38" t="s">
        <v>132</v>
      </c>
      <c r="B146" s="7">
        <v>0.20297049999999217</v>
      </c>
      <c r="C146" s="40">
        <v>0</v>
      </c>
      <c r="D146" s="40">
        <v>0</v>
      </c>
      <c r="E146" s="33">
        <v>1089</v>
      </c>
    </row>
    <row r="147" spans="1:5" x14ac:dyDescent="0.4">
      <c r="A147" s="6" t="s">
        <v>134</v>
      </c>
      <c r="B147" s="7">
        <v>-0.23659999999995307</v>
      </c>
      <c r="C147" s="40">
        <v>0</v>
      </c>
      <c r="D147" s="40">
        <v>0.2680000000000291</v>
      </c>
      <c r="E147" s="33">
        <v>947</v>
      </c>
    </row>
    <row r="148" spans="1:5" x14ac:dyDescent="0.4">
      <c r="A148" s="23" t="s">
        <v>134</v>
      </c>
      <c r="B148" s="7">
        <v>-0.45939999999995962</v>
      </c>
      <c r="C148" s="40">
        <v>0</v>
      </c>
      <c r="D148" s="40">
        <v>0</v>
      </c>
      <c r="E148" s="33">
        <v>981</v>
      </c>
    </row>
    <row r="149" spans="1:5" x14ac:dyDescent="0.4">
      <c r="A149" s="29" t="s">
        <v>134</v>
      </c>
      <c r="B149" s="7">
        <v>0.40852499999982683</v>
      </c>
      <c r="C149" s="40">
        <v>0</v>
      </c>
      <c r="D149" s="40">
        <v>0</v>
      </c>
      <c r="E149" s="33">
        <v>1058</v>
      </c>
    </row>
    <row r="150" spans="1:5" x14ac:dyDescent="0.4">
      <c r="A150" s="29" t="s">
        <v>134</v>
      </c>
      <c r="B150" s="7">
        <v>-8.8115337499630186E-2</v>
      </c>
      <c r="C150" s="40">
        <v>0</v>
      </c>
      <c r="D150" s="40">
        <v>0</v>
      </c>
      <c r="E150" s="33">
        <v>1059</v>
      </c>
    </row>
    <row r="151" spans="1:5" x14ac:dyDescent="0.4">
      <c r="A151" s="29" t="s">
        <v>134</v>
      </c>
      <c r="B151" s="7">
        <v>-0.49756000000002132</v>
      </c>
      <c r="C151" s="40">
        <v>0</v>
      </c>
      <c r="D151" s="40">
        <v>0</v>
      </c>
      <c r="E151" s="33">
        <v>1066</v>
      </c>
    </row>
    <row r="152" spans="1:5" x14ac:dyDescent="0.4">
      <c r="A152" s="25" t="s">
        <v>134</v>
      </c>
      <c r="B152" s="7">
        <v>-0.47496000000001004</v>
      </c>
      <c r="C152" s="40">
        <v>0</v>
      </c>
      <c r="D152" s="40">
        <v>0</v>
      </c>
      <c r="E152" s="45">
        <v>1074</v>
      </c>
    </row>
    <row r="153" spans="1:5" x14ac:dyDescent="0.4">
      <c r="A153" s="38" t="s">
        <v>134</v>
      </c>
      <c r="B153" s="7">
        <v>0.23856200000000172</v>
      </c>
      <c r="C153" s="40">
        <v>0</v>
      </c>
      <c r="D153" s="40">
        <v>0</v>
      </c>
      <c r="E153" s="33">
        <v>1086</v>
      </c>
    </row>
    <row r="154" spans="1:5" x14ac:dyDescent="0.4">
      <c r="A154" s="38" t="s">
        <v>134</v>
      </c>
      <c r="B154" s="7">
        <v>0.37085000000024593</v>
      </c>
      <c r="C154" s="40">
        <v>0</v>
      </c>
      <c r="D154" s="40">
        <v>0</v>
      </c>
      <c r="E154" s="33">
        <v>1092</v>
      </c>
    </row>
    <row r="155" spans="1:5" x14ac:dyDescent="0.4">
      <c r="A155" s="126" t="s">
        <v>134</v>
      </c>
      <c r="B155" s="7">
        <f>'1105'!F6</f>
        <v>1.0482680000000073</v>
      </c>
      <c r="C155" s="40">
        <v>0</v>
      </c>
      <c r="D155" s="40">
        <v>0</v>
      </c>
      <c r="E155" s="33">
        <v>1105</v>
      </c>
    </row>
    <row r="156" spans="1:5" x14ac:dyDescent="0.4">
      <c r="A156" s="6" t="s">
        <v>135</v>
      </c>
      <c r="B156" s="7">
        <v>-0.34239999999977044</v>
      </c>
      <c r="C156" s="40">
        <v>0</v>
      </c>
      <c r="D156" s="40">
        <v>-0.34239999999977044</v>
      </c>
      <c r="E156" s="33" t="s">
        <v>136</v>
      </c>
    </row>
    <row r="157" spans="1:5" x14ac:dyDescent="0.4">
      <c r="A157" s="6" t="s">
        <v>137</v>
      </c>
      <c r="B157" s="7">
        <v>-3.8400000000251566E-3</v>
      </c>
      <c r="C157" s="40">
        <v>0</v>
      </c>
      <c r="D157" s="40">
        <v>0.2680000000000291</v>
      </c>
      <c r="E157" s="33">
        <v>942</v>
      </c>
    </row>
    <row r="158" spans="1:5" x14ac:dyDescent="0.4">
      <c r="A158" s="6" t="s">
        <v>138</v>
      </c>
      <c r="B158" s="7">
        <v>9.1367439114391118</v>
      </c>
      <c r="C158" s="40">
        <v>9.1367439114391118</v>
      </c>
      <c r="D158" s="40">
        <v>9.1367439114391118</v>
      </c>
      <c r="E158" s="43">
        <v>104</v>
      </c>
    </row>
    <row r="159" spans="1:5" x14ac:dyDescent="0.4">
      <c r="A159" s="6" t="s">
        <v>139</v>
      </c>
      <c r="B159" s="7">
        <v>0.37560000000007676</v>
      </c>
      <c r="C159" s="40">
        <v>0</v>
      </c>
      <c r="D159" s="40">
        <v>0.37560000000007676</v>
      </c>
      <c r="E159" s="33">
        <v>446</v>
      </c>
    </row>
    <row r="160" spans="1:5" x14ac:dyDescent="0.4">
      <c r="A160" s="6" t="s">
        <v>140</v>
      </c>
      <c r="B160" s="7">
        <v>-0.28539999590230991</v>
      </c>
      <c r="C160" s="40">
        <v>-3.3694989858011581</v>
      </c>
      <c r="D160" s="40">
        <v>-0.28539999590230991</v>
      </c>
      <c r="E160" s="43" t="s">
        <v>141</v>
      </c>
    </row>
    <row r="161" spans="1:5" x14ac:dyDescent="0.4">
      <c r="A161" s="6" t="s">
        <v>142</v>
      </c>
      <c r="B161" s="7">
        <v>0.27408328358202994</v>
      </c>
      <c r="C161" s="40">
        <v>0.27408328358202994</v>
      </c>
      <c r="D161" s="40">
        <v>0.27408328358202994</v>
      </c>
      <c r="E161" s="43" t="s">
        <v>143</v>
      </c>
    </row>
    <row r="162" spans="1:5" x14ac:dyDescent="0.4">
      <c r="A162" s="6" t="s">
        <v>144</v>
      </c>
      <c r="B162" s="7">
        <v>0.35928000000001248</v>
      </c>
      <c r="C162" s="40">
        <v>0</v>
      </c>
      <c r="D162" s="40">
        <v>0.2680000000000291</v>
      </c>
      <c r="E162" s="33">
        <v>940</v>
      </c>
    </row>
    <row r="163" spans="1:5" x14ac:dyDescent="0.4">
      <c r="A163" s="28" t="s">
        <v>145</v>
      </c>
      <c r="B163" s="7">
        <v>-2.3320000000012442E-2</v>
      </c>
      <c r="C163" s="40">
        <v>0</v>
      </c>
      <c r="D163" s="40">
        <v>0.26800000000002899</v>
      </c>
      <c r="E163" s="45">
        <v>1022</v>
      </c>
    </row>
    <row r="164" spans="1:5" x14ac:dyDescent="0.4">
      <c r="A164" s="126" t="s">
        <v>1344</v>
      </c>
      <c r="B164" s="7">
        <f>'1105'!F7</f>
        <v>-0.41739450000000033</v>
      </c>
      <c r="C164" s="40">
        <v>0</v>
      </c>
      <c r="D164" s="40">
        <v>0</v>
      </c>
      <c r="E164" s="33">
        <v>1105</v>
      </c>
    </row>
    <row r="165" spans="1:5" x14ac:dyDescent="0.4">
      <c r="A165" s="6" t="s">
        <v>146</v>
      </c>
      <c r="B165" s="7">
        <v>0.28308111871763231</v>
      </c>
      <c r="C165" s="40">
        <v>0.65835111871790275</v>
      </c>
      <c r="D165" s="40">
        <v>-1.0358881282385823E-2</v>
      </c>
      <c r="E165" s="43" t="s">
        <v>147</v>
      </c>
    </row>
    <row r="166" spans="1:5" x14ac:dyDescent="0.4">
      <c r="A166" s="51" t="s">
        <v>146</v>
      </c>
      <c r="B166" s="7">
        <v>-2.4112500000228465E-2</v>
      </c>
      <c r="C166" s="40">
        <v>0</v>
      </c>
      <c r="D166" s="40">
        <v>0.2680000000000291</v>
      </c>
      <c r="E166" s="33">
        <v>1011</v>
      </c>
    </row>
    <row r="167" spans="1:5" x14ac:dyDescent="0.4">
      <c r="A167" s="6" t="s">
        <v>148</v>
      </c>
      <c r="B167" s="7">
        <v>33.057609999999841</v>
      </c>
      <c r="C167" s="40">
        <v>0</v>
      </c>
      <c r="D167" s="40">
        <v>32.73880999999983</v>
      </c>
      <c r="E167" s="33" t="s">
        <v>149</v>
      </c>
    </row>
    <row r="168" spans="1:5" x14ac:dyDescent="0.4">
      <c r="A168" s="56" t="s">
        <v>150</v>
      </c>
      <c r="B168" s="7">
        <v>8.2025644218731486E-2</v>
      </c>
      <c r="C168" s="40">
        <v>8.2025644218731486E-2</v>
      </c>
      <c r="D168" s="40">
        <v>8.2025644218731486E-2</v>
      </c>
      <c r="E168" s="43" t="s">
        <v>151</v>
      </c>
    </row>
    <row r="169" spans="1:5" x14ac:dyDescent="0.4">
      <c r="A169" s="29" t="s">
        <v>150</v>
      </c>
      <c r="B169" s="7">
        <v>-8.8115337499630186E-2</v>
      </c>
      <c r="C169" s="40">
        <v>0</v>
      </c>
      <c r="D169" s="40">
        <v>0</v>
      </c>
      <c r="E169" s="33">
        <v>1059</v>
      </c>
    </row>
    <row r="170" spans="1:5" ht="40.5" customHeight="1" x14ac:dyDescent="0.4">
      <c r="A170" s="6" t="s">
        <v>152</v>
      </c>
      <c r="B170" s="7">
        <v>11.680638989447544</v>
      </c>
      <c r="C170" s="40">
        <v>-12.139438877755509</v>
      </c>
      <c r="D170" s="40">
        <v>11.680638989447544</v>
      </c>
      <c r="E170" s="43" t="s">
        <v>153</v>
      </c>
    </row>
    <row r="171" spans="1:5" x14ac:dyDescent="0.4">
      <c r="A171" s="6" t="s">
        <v>154</v>
      </c>
      <c r="B171" s="7">
        <v>-0.66515999999990072</v>
      </c>
      <c r="C171" s="40">
        <v>0</v>
      </c>
      <c r="D171" s="40">
        <v>4.2800000000056571E-2</v>
      </c>
      <c r="E171" s="33" t="s">
        <v>155</v>
      </c>
    </row>
    <row r="172" spans="1:5" x14ac:dyDescent="0.4">
      <c r="A172" s="6" t="s">
        <v>156</v>
      </c>
      <c r="B172" s="7">
        <v>-4.8575910236309028E-2</v>
      </c>
      <c r="C172" s="40">
        <v>-7.607591023634086E-2</v>
      </c>
      <c r="D172" s="40">
        <v>-4.8575910236309028E-2</v>
      </c>
      <c r="E172" s="43" t="s">
        <v>157</v>
      </c>
    </row>
    <row r="173" spans="1:5" x14ac:dyDescent="0.4">
      <c r="A173" s="6" t="s">
        <v>158</v>
      </c>
      <c r="B173" s="7">
        <v>0.55199999999990723</v>
      </c>
      <c r="C173" s="40">
        <v>0</v>
      </c>
      <c r="D173" s="40">
        <v>0.2680000000000291</v>
      </c>
      <c r="E173" s="33" t="s">
        <v>159</v>
      </c>
    </row>
    <row r="174" spans="1:5" x14ac:dyDescent="0.4">
      <c r="A174" s="6" t="s">
        <v>160</v>
      </c>
      <c r="B174" s="7">
        <v>-0.41880000000003292</v>
      </c>
      <c r="C174" s="40">
        <v>0</v>
      </c>
      <c r="D174" s="40">
        <v>-0.41880000000003292</v>
      </c>
      <c r="E174" s="33">
        <v>407</v>
      </c>
    </row>
    <row r="175" spans="1:5" ht="30.75" customHeight="1" x14ac:dyDescent="0.4">
      <c r="A175" s="6" t="s">
        <v>161</v>
      </c>
      <c r="B175" s="7">
        <v>-2.1400000000085129E-2</v>
      </c>
      <c r="C175" s="40">
        <v>0</v>
      </c>
      <c r="D175" s="40">
        <v>0.27159999999980755</v>
      </c>
      <c r="E175" s="33" t="s">
        <v>162</v>
      </c>
    </row>
    <row r="176" spans="1:5" x14ac:dyDescent="0.4">
      <c r="A176" s="136" t="s">
        <v>1346</v>
      </c>
      <c r="B176" s="7">
        <f>'1106'!F7</f>
        <v>-0.39239000000009128</v>
      </c>
      <c r="C176" s="40">
        <v>0</v>
      </c>
      <c r="D176" s="40">
        <v>0</v>
      </c>
      <c r="E176" s="33">
        <v>1106</v>
      </c>
    </row>
    <row r="177" spans="1:5" x14ac:dyDescent="0.4">
      <c r="A177" s="6" t="s">
        <v>163</v>
      </c>
      <c r="B177" s="7">
        <v>1.4292199999999866</v>
      </c>
      <c r="C177" s="40">
        <v>0</v>
      </c>
      <c r="D177" s="40">
        <v>-0.17178000000001248</v>
      </c>
      <c r="E177" s="33">
        <v>956</v>
      </c>
    </row>
    <row r="178" spans="1:5" x14ac:dyDescent="0.4">
      <c r="A178" s="57" t="s">
        <v>163</v>
      </c>
      <c r="B178" s="7">
        <v>0.27120000000002165</v>
      </c>
      <c r="C178" s="40">
        <v>0</v>
      </c>
      <c r="D178" s="40">
        <v>0.2680000000000291</v>
      </c>
      <c r="E178" s="45">
        <v>1016</v>
      </c>
    </row>
    <row r="179" spans="1:5" x14ac:dyDescent="0.4">
      <c r="A179" s="6" t="s">
        <v>164</v>
      </c>
      <c r="B179" s="7">
        <v>0.56514221828558675</v>
      </c>
      <c r="C179" s="40">
        <v>10.469532218285849</v>
      </c>
      <c r="D179" s="40">
        <v>0.56514221828558675</v>
      </c>
      <c r="E179" s="43" t="s">
        <v>165</v>
      </c>
    </row>
    <row r="180" spans="1:5" x14ac:dyDescent="0.4">
      <c r="A180" s="6" t="s">
        <v>166</v>
      </c>
      <c r="B180" s="7">
        <v>0.1393999999999096</v>
      </c>
      <c r="C180" s="40">
        <v>0</v>
      </c>
      <c r="D180" s="40">
        <v>0.1393999999999096</v>
      </c>
      <c r="E180" s="33" t="s">
        <v>167</v>
      </c>
    </row>
    <row r="181" spans="1:5" x14ac:dyDescent="0.4">
      <c r="A181" s="6" t="s">
        <v>168</v>
      </c>
      <c r="B181" s="7">
        <v>-0.25171999999940908</v>
      </c>
      <c r="C181" s="40">
        <v>0</v>
      </c>
      <c r="D181" s="40">
        <v>-0.25171999999940908</v>
      </c>
      <c r="E181" s="33" t="s">
        <v>169</v>
      </c>
    </row>
    <row r="182" spans="1:5" x14ac:dyDescent="0.4">
      <c r="A182" s="6" t="s">
        <v>170</v>
      </c>
      <c r="B182" s="7">
        <v>0.51679999999987558</v>
      </c>
      <c r="C182" s="40">
        <v>0</v>
      </c>
      <c r="D182" s="40">
        <v>0.25679999999988468</v>
      </c>
      <c r="E182" s="33" t="s">
        <v>171</v>
      </c>
    </row>
    <row r="183" spans="1:5" x14ac:dyDescent="0.4">
      <c r="A183" s="214" t="s">
        <v>170</v>
      </c>
      <c r="B183" s="7">
        <f>'1124'!F7</f>
        <v>7.4859999999944193E-2</v>
      </c>
      <c r="C183" s="40">
        <v>0</v>
      </c>
      <c r="D183" s="40">
        <v>0</v>
      </c>
      <c r="E183" s="33">
        <v>1124</v>
      </c>
    </row>
    <row r="184" spans="1:5" x14ac:dyDescent="0.4">
      <c r="A184" s="267" t="s">
        <v>170</v>
      </c>
      <c r="B184" s="7">
        <f>'1141'!F6</f>
        <v>-0.66304600000006531</v>
      </c>
      <c r="C184" s="40">
        <v>0</v>
      </c>
      <c r="D184" s="40">
        <v>0</v>
      </c>
      <c r="E184" s="33">
        <v>1141</v>
      </c>
    </row>
    <row r="185" spans="1:5" x14ac:dyDescent="0.4">
      <c r="A185" s="6" t="s">
        <v>172</v>
      </c>
      <c r="B185" s="7">
        <v>-0.19245999999986907</v>
      </c>
      <c r="C185" s="40">
        <v>0</v>
      </c>
      <c r="D185" s="40">
        <v>7.0900000000165164E-2</v>
      </c>
      <c r="E185" s="33" t="s">
        <v>173</v>
      </c>
    </row>
    <row r="186" spans="1:5" x14ac:dyDescent="0.4">
      <c r="A186" s="214" t="s">
        <v>172</v>
      </c>
      <c r="B186" s="7">
        <f>'1123'!F5</f>
        <v>-5.5060000000139553E-2</v>
      </c>
      <c r="C186" s="40">
        <v>0</v>
      </c>
      <c r="D186" s="40">
        <v>0</v>
      </c>
      <c r="E186" s="33">
        <v>1123</v>
      </c>
    </row>
    <row r="187" spans="1:5" x14ac:dyDescent="0.4">
      <c r="A187" s="57" t="s">
        <v>174</v>
      </c>
      <c r="B187" s="7">
        <v>67.59680000000003</v>
      </c>
      <c r="C187" s="40">
        <v>0</v>
      </c>
      <c r="D187" s="40">
        <v>0.2680000000000291</v>
      </c>
      <c r="E187" s="45">
        <v>1017</v>
      </c>
    </row>
    <row r="188" spans="1:5" x14ac:dyDescent="0.4">
      <c r="A188" s="6" t="s">
        <v>175</v>
      </c>
      <c r="B188" s="7">
        <v>18.380139999999756</v>
      </c>
      <c r="C188" s="40">
        <v>0</v>
      </c>
      <c r="D188" s="40">
        <v>0.2680000000000291</v>
      </c>
      <c r="E188" s="33" t="s">
        <v>176</v>
      </c>
    </row>
    <row r="189" spans="1:5" x14ac:dyDescent="0.4">
      <c r="A189" s="6" t="s">
        <v>177</v>
      </c>
      <c r="B189" s="7">
        <v>0.13200000000006185</v>
      </c>
      <c r="C189" s="40">
        <v>0</v>
      </c>
      <c r="D189" s="40">
        <v>0.26800000000002899</v>
      </c>
      <c r="E189" s="33">
        <v>920</v>
      </c>
    </row>
    <row r="190" spans="1:5" x14ac:dyDescent="0.4">
      <c r="A190" s="6" t="s">
        <v>178</v>
      </c>
      <c r="B190" s="7">
        <v>-1.4542921452389237</v>
      </c>
      <c r="C190" s="40">
        <v>-1.4542921452389237</v>
      </c>
      <c r="D190" s="40">
        <v>-1.4542921452389237</v>
      </c>
      <c r="E190" s="43">
        <v>251</v>
      </c>
    </row>
    <row r="191" spans="1:5" x14ac:dyDescent="0.4">
      <c r="A191" s="36" t="s">
        <v>179</v>
      </c>
      <c r="B191" s="7">
        <v>1.3579013389119154E-2</v>
      </c>
      <c r="C191" s="40">
        <v>-3.2036740230482224</v>
      </c>
      <c r="D191" s="40">
        <v>-0.25252098661093214</v>
      </c>
      <c r="E191" s="43" t="s">
        <v>180</v>
      </c>
    </row>
    <row r="192" spans="1:5" x14ac:dyDescent="0.4">
      <c r="A192" s="56" t="s">
        <v>181</v>
      </c>
      <c r="B192" s="7">
        <v>-0.38012712190447928</v>
      </c>
      <c r="C192" s="40">
        <v>0</v>
      </c>
      <c r="D192" s="40">
        <v>-0.38012712190447928</v>
      </c>
      <c r="E192" s="43" t="s">
        <v>182</v>
      </c>
    </row>
    <row r="193" spans="1:5" ht="53.1" customHeight="1" x14ac:dyDescent="0.4">
      <c r="A193" s="56" t="s">
        <v>183</v>
      </c>
      <c r="B193" s="7">
        <v>0.36684354243539019</v>
      </c>
      <c r="C193" s="40">
        <v>0.36684354243539019</v>
      </c>
      <c r="D193" s="40">
        <v>0.36684354243539019</v>
      </c>
      <c r="E193" s="43">
        <v>231</v>
      </c>
    </row>
    <row r="194" spans="1:5" x14ac:dyDescent="0.4">
      <c r="A194" s="6" t="s">
        <v>184</v>
      </c>
      <c r="B194" s="7">
        <v>5.4255364794007619</v>
      </c>
      <c r="C194" s="40">
        <v>5.4255364794007619</v>
      </c>
      <c r="D194" s="40">
        <v>5.4255364794007619</v>
      </c>
      <c r="E194" s="43">
        <v>30</v>
      </c>
    </row>
    <row r="195" spans="1:5" x14ac:dyDescent="0.4">
      <c r="A195" s="6" t="s">
        <v>185</v>
      </c>
      <c r="B195" s="7">
        <v>0.25081128532008279</v>
      </c>
      <c r="C195" s="40">
        <v>-0.38896686932196189</v>
      </c>
      <c r="D195" s="40">
        <v>0.25081128532008279</v>
      </c>
      <c r="E195" s="43" t="s">
        <v>186</v>
      </c>
    </row>
    <row r="196" spans="1:5" ht="33" customHeight="1" x14ac:dyDescent="0.4">
      <c r="A196" s="6" t="s">
        <v>187</v>
      </c>
      <c r="B196" s="7">
        <v>-0.3569199999999455</v>
      </c>
      <c r="C196" s="40"/>
      <c r="D196" s="40"/>
      <c r="E196" s="33" t="s">
        <v>188</v>
      </c>
    </row>
    <row r="197" spans="1:5" x14ac:dyDescent="0.4">
      <c r="A197" s="6" t="s">
        <v>189</v>
      </c>
      <c r="B197" s="7">
        <v>-0.61559999999997217</v>
      </c>
      <c r="C197" s="40">
        <v>-0.38896686932196189</v>
      </c>
      <c r="D197" s="40">
        <v>0.25081128532008279</v>
      </c>
      <c r="E197" s="33">
        <v>747</v>
      </c>
    </row>
    <row r="198" spans="1:5" x14ac:dyDescent="0.4">
      <c r="A198" s="56" t="s">
        <v>190</v>
      </c>
      <c r="B198" s="7">
        <v>1.8777555555555949</v>
      </c>
      <c r="C198" s="40">
        <v>1.518555555555551</v>
      </c>
      <c r="D198" s="40">
        <v>1.9125555555555565</v>
      </c>
      <c r="E198" s="33" t="s">
        <v>191</v>
      </c>
    </row>
    <row r="199" spans="1:5" x14ac:dyDescent="0.4">
      <c r="A199" s="56" t="s">
        <v>192</v>
      </c>
      <c r="B199" s="7">
        <v>-1.0878000000001293</v>
      </c>
      <c r="C199" s="40">
        <v>0</v>
      </c>
      <c r="D199" s="40">
        <v>8.5699999999633292E-3</v>
      </c>
      <c r="E199" s="33" t="s">
        <v>193</v>
      </c>
    </row>
    <row r="200" spans="1:5" x14ac:dyDescent="0.4">
      <c r="A200" s="22" t="s">
        <v>192</v>
      </c>
      <c r="B200" s="7">
        <v>-0.15568000000007487</v>
      </c>
      <c r="C200" s="40">
        <v>0</v>
      </c>
      <c r="D200" s="40">
        <v>0.26800000000002899</v>
      </c>
      <c r="E200" s="33">
        <v>1044</v>
      </c>
    </row>
    <row r="201" spans="1:5" x14ac:dyDescent="0.4">
      <c r="A201" s="29" t="s">
        <v>192</v>
      </c>
      <c r="B201" s="7">
        <v>1.0179999999991196E-2</v>
      </c>
      <c r="C201" s="40">
        <v>0</v>
      </c>
      <c r="D201" s="40">
        <v>0</v>
      </c>
      <c r="E201" s="33">
        <v>1071</v>
      </c>
    </row>
    <row r="202" spans="1:5" x14ac:dyDescent="0.4">
      <c r="A202" s="56" t="s">
        <v>194</v>
      </c>
      <c r="B202" s="7">
        <v>0.44029999999997926</v>
      </c>
      <c r="C202" s="40">
        <v>0</v>
      </c>
      <c r="D202" s="40">
        <v>0.44029999999997926</v>
      </c>
      <c r="E202" s="33">
        <v>660</v>
      </c>
    </row>
    <row r="203" spans="1:5" x14ac:dyDescent="0.4">
      <c r="A203" s="28" t="s">
        <v>194</v>
      </c>
      <c r="B203" s="7">
        <v>-0.44697999999999638</v>
      </c>
      <c r="C203" s="40">
        <v>0</v>
      </c>
      <c r="D203" s="40">
        <v>0.26800000000002899</v>
      </c>
      <c r="E203" s="45">
        <v>1032</v>
      </c>
    </row>
    <row r="204" spans="1:5" x14ac:dyDescent="0.4">
      <c r="A204" s="56" t="s">
        <v>195</v>
      </c>
      <c r="B204" s="7">
        <v>17.018300000000067</v>
      </c>
      <c r="C204" s="40">
        <v>0</v>
      </c>
      <c r="D204" s="40">
        <v>17.018300000000067</v>
      </c>
      <c r="E204" s="33" t="s">
        <v>196</v>
      </c>
    </row>
    <row r="205" spans="1:5" x14ac:dyDescent="0.4">
      <c r="A205" s="6" t="s">
        <v>197</v>
      </c>
      <c r="B205" s="7">
        <v>-0.28280000000057726</v>
      </c>
      <c r="C205" s="40">
        <v>0</v>
      </c>
      <c r="D205" s="40">
        <v>-0.28280000000057726</v>
      </c>
      <c r="E205" s="33" t="s">
        <v>198</v>
      </c>
    </row>
    <row r="206" spans="1:5" x14ac:dyDescent="0.4">
      <c r="A206" s="6" t="s">
        <v>199</v>
      </c>
      <c r="B206" s="7">
        <v>-0.38449999999966167</v>
      </c>
      <c r="C206" s="40"/>
      <c r="D206" s="40"/>
      <c r="E206" s="33" t="s">
        <v>200</v>
      </c>
    </row>
    <row r="207" spans="1:5" x14ac:dyDescent="0.4">
      <c r="A207" s="36" t="s">
        <v>201</v>
      </c>
      <c r="B207" s="7">
        <v>0.35169999999990864</v>
      </c>
      <c r="C207" s="40">
        <v>0</v>
      </c>
      <c r="D207" s="40">
        <v>0.38119999999980791</v>
      </c>
      <c r="E207" s="33" t="s">
        <v>202</v>
      </c>
    </row>
    <row r="208" spans="1:5" x14ac:dyDescent="0.4">
      <c r="A208" s="24" t="s">
        <v>201</v>
      </c>
      <c r="B208" s="7">
        <v>-0.24227000000001908</v>
      </c>
      <c r="C208" s="40">
        <v>0</v>
      </c>
      <c r="D208" s="40">
        <v>0</v>
      </c>
      <c r="E208" s="45">
        <v>998</v>
      </c>
    </row>
    <row r="209" spans="1:5" x14ac:dyDescent="0.4">
      <c r="A209" s="6" t="s">
        <v>203</v>
      </c>
      <c r="B209" s="7">
        <v>-0.6605000000012069</v>
      </c>
      <c r="C209" s="40">
        <v>0</v>
      </c>
      <c r="D209" s="40">
        <v>-0.60130000000106065</v>
      </c>
      <c r="E209" s="33" t="s">
        <v>204</v>
      </c>
    </row>
    <row r="210" spans="1:5" x14ac:dyDescent="0.4">
      <c r="A210" s="6" t="s">
        <v>205</v>
      </c>
      <c r="B210" s="7">
        <v>10.124000000000024</v>
      </c>
      <c r="C210" s="40">
        <v>0</v>
      </c>
      <c r="D210" s="40">
        <v>10.124000000000024</v>
      </c>
      <c r="E210" s="33">
        <v>339</v>
      </c>
    </row>
    <row r="211" spans="1:5" x14ac:dyDescent="0.4">
      <c r="A211" s="6" t="s">
        <v>206</v>
      </c>
      <c r="B211" s="7">
        <v>0.3023000000000593</v>
      </c>
      <c r="C211" s="40">
        <v>0</v>
      </c>
      <c r="D211" s="40">
        <v>0.3023000000000593</v>
      </c>
      <c r="E211" s="33" t="s">
        <v>207</v>
      </c>
    </row>
    <row r="212" spans="1:5" ht="32.25" x14ac:dyDescent="0.4">
      <c r="A212" s="6" t="s">
        <v>208</v>
      </c>
      <c r="B212" s="7">
        <v>1.3616254692394136E-2</v>
      </c>
      <c r="C212" s="40">
        <v>-0.33798374530756803</v>
      </c>
      <c r="D212" s="40">
        <v>1.3616254692394136E-2</v>
      </c>
      <c r="E212" s="33" t="s">
        <v>209</v>
      </c>
    </row>
    <row r="213" spans="1:5" x14ac:dyDescent="0.4">
      <c r="A213" s="6" t="s">
        <v>210</v>
      </c>
      <c r="B213" s="7">
        <v>0</v>
      </c>
      <c r="C213" s="40">
        <v>0</v>
      </c>
      <c r="D213" s="40">
        <v>0</v>
      </c>
      <c r="E213" s="33">
        <v>274</v>
      </c>
    </row>
    <row r="214" spans="1:5" x14ac:dyDescent="0.4">
      <c r="A214" s="19" t="s">
        <v>211</v>
      </c>
      <c r="B214" s="7">
        <v>-0.14620000000007849</v>
      </c>
      <c r="C214" s="40">
        <v>0</v>
      </c>
      <c r="D214" s="40">
        <v>0.19509999999991123</v>
      </c>
      <c r="E214" s="33" t="s">
        <v>212</v>
      </c>
    </row>
    <row r="215" spans="1:5" x14ac:dyDescent="0.4">
      <c r="A215" s="23" t="s">
        <v>211</v>
      </c>
      <c r="B215" s="7">
        <v>-0.36320000000000618</v>
      </c>
      <c r="C215" s="40">
        <v>0</v>
      </c>
      <c r="D215" s="40">
        <v>0</v>
      </c>
      <c r="E215" s="33">
        <v>992</v>
      </c>
    </row>
    <row r="216" spans="1:5" x14ac:dyDescent="0.4">
      <c r="A216" s="51" t="s">
        <v>211</v>
      </c>
      <c r="B216" s="7">
        <v>-0.24257499999987431</v>
      </c>
      <c r="C216" s="40">
        <v>0</v>
      </c>
      <c r="D216" s="40">
        <v>0.2680000000000291</v>
      </c>
      <c r="E216" s="33">
        <v>1011</v>
      </c>
    </row>
    <row r="217" spans="1:5" x14ac:dyDescent="0.4">
      <c r="A217" s="23" t="s">
        <v>213</v>
      </c>
      <c r="B217" s="7">
        <v>-0.51949999999987995</v>
      </c>
      <c r="C217" s="40">
        <v>0</v>
      </c>
      <c r="D217" s="40">
        <v>0</v>
      </c>
      <c r="E217" s="33">
        <v>992</v>
      </c>
    </row>
    <row r="218" spans="1:5" x14ac:dyDescent="0.4">
      <c r="A218" s="51" t="s">
        <v>213</v>
      </c>
      <c r="B218" s="7">
        <v>-6.4444999999999482</v>
      </c>
      <c r="C218" s="40">
        <v>0</v>
      </c>
      <c r="D218" s="40">
        <v>0.2680000000000291</v>
      </c>
      <c r="E218" s="33">
        <v>1011</v>
      </c>
    </row>
    <row r="219" spans="1:5" x14ac:dyDescent="0.4">
      <c r="A219" s="57" t="s">
        <v>213</v>
      </c>
      <c r="B219" s="7">
        <v>0.2174000000001115</v>
      </c>
      <c r="C219" s="40">
        <v>0</v>
      </c>
      <c r="D219" s="40">
        <v>0.2680000000000291</v>
      </c>
      <c r="E219" s="45">
        <v>1016</v>
      </c>
    </row>
    <row r="220" spans="1:5" x14ac:dyDescent="0.4">
      <c r="A220" s="6" t="s">
        <v>214</v>
      </c>
      <c r="B220" s="7">
        <v>26.395593691909902</v>
      </c>
      <c r="C220" s="40">
        <v>26.39559369190988</v>
      </c>
      <c r="D220" s="40">
        <v>26.395593691909902</v>
      </c>
      <c r="E220" s="33" t="s">
        <v>215</v>
      </c>
    </row>
    <row r="221" spans="1:5" x14ac:dyDescent="0.4">
      <c r="A221" s="23" t="s">
        <v>216</v>
      </c>
      <c r="B221" s="7">
        <v>0.27785000000005766</v>
      </c>
      <c r="C221" s="40">
        <v>0</v>
      </c>
      <c r="D221" s="40">
        <v>0</v>
      </c>
      <c r="E221" s="33">
        <v>993</v>
      </c>
    </row>
    <row r="222" spans="1:5" x14ac:dyDescent="0.4">
      <c r="A222" s="28" t="s">
        <v>216</v>
      </c>
      <c r="B222" s="7">
        <v>0.19056000000000495</v>
      </c>
      <c r="C222" s="40">
        <v>0</v>
      </c>
      <c r="D222" s="40">
        <v>0.26800000000002899</v>
      </c>
      <c r="E222" s="45">
        <v>1031</v>
      </c>
    </row>
    <row r="223" spans="1:5" x14ac:dyDescent="0.4">
      <c r="A223" s="6" t="s">
        <v>217</v>
      </c>
      <c r="B223" s="7">
        <v>0.4165671641787867</v>
      </c>
      <c r="C223" s="40">
        <v>-2.2959328358208495</v>
      </c>
      <c r="D223" s="40">
        <v>0.4165671641787867</v>
      </c>
      <c r="E223" s="33" t="s">
        <v>218</v>
      </c>
    </row>
    <row r="224" spans="1:5" x14ac:dyDescent="0.4">
      <c r="A224" s="141" t="s">
        <v>1347</v>
      </c>
      <c r="B224" s="7">
        <f>'1108'!F4</f>
        <v>-1.0301000000254135E-2</v>
      </c>
      <c r="C224" s="40">
        <v>0</v>
      </c>
      <c r="D224" s="40">
        <v>0</v>
      </c>
      <c r="E224" s="33">
        <v>1108</v>
      </c>
    </row>
    <row r="225" spans="1:5" x14ac:dyDescent="0.4">
      <c r="A225" s="6" t="s">
        <v>219</v>
      </c>
      <c r="B225" s="7">
        <v>0.19898698884711052</v>
      </c>
      <c r="C225" s="40">
        <v>0.69248698884760529</v>
      </c>
      <c r="D225" s="40">
        <v>0.19898698884711052</v>
      </c>
      <c r="E225" s="43" t="s">
        <v>220</v>
      </c>
    </row>
    <row r="226" spans="1:5" x14ac:dyDescent="0.4">
      <c r="A226" s="6" t="s">
        <v>221</v>
      </c>
      <c r="B226" s="7">
        <v>0.16794000000004417</v>
      </c>
      <c r="C226" s="40">
        <v>0</v>
      </c>
      <c r="D226" s="40">
        <v>5.4954999999999927</v>
      </c>
      <c r="E226" s="33" t="s">
        <v>222</v>
      </c>
    </row>
    <row r="227" spans="1:5" x14ac:dyDescent="0.4">
      <c r="A227" s="6" t="s">
        <v>223</v>
      </c>
      <c r="B227" s="7">
        <v>-0.24800000000004729</v>
      </c>
      <c r="C227" s="40"/>
      <c r="D227" s="40"/>
      <c r="E227" s="33">
        <v>833</v>
      </c>
    </row>
    <row r="228" spans="1:5" x14ac:dyDescent="0.4">
      <c r="A228" s="6" t="s">
        <v>224</v>
      </c>
      <c r="B228" s="7">
        <v>-0.39920000000006439</v>
      </c>
      <c r="C228" s="40">
        <v>0</v>
      </c>
      <c r="D228" s="40">
        <v>-0.17178000000001248</v>
      </c>
      <c r="E228" s="33">
        <v>950</v>
      </c>
    </row>
    <row r="229" spans="1:5" x14ac:dyDescent="0.4">
      <c r="A229" s="29" t="s">
        <v>225</v>
      </c>
      <c r="B229" s="7">
        <v>-0.13856000000009772</v>
      </c>
      <c r="C229" s="40">
        <v>0</v>
      </c>
      <c r="D229" s="40">
        <v>0</v>
      </c>
      <c r="E229" s="33">
        <v>1055</v>
      </c>
    </row>
    <row r="230" spans="1:5" x14ac:dyDescent="0.4">
      <c r="A230" s="29" t="s">
        <v>225</v>
      </c>
      <c r="B230" s="7">
        <v>-0.22010000000000218</v>
      </c>
      <c r="C230" s="40">
        <v>0</v>
      </c>
      <c r="D230" s="40">
        <v>0</v>
      </c>
      <c r="E230" s="33">
        <v>1068</v>
      </c>
    </row>
    <row r="231" spans="1:5" x14ac:dyDescent="0.4">
      <c r="A231" s="214" t="s">
        <v>225</v>
      </c>
      <c r="B231" s="7">
        <f>'1126'!F5</f>
        <v>-0.20314999999993688</v>
      </c>
      <c r="C231" s="40">
        <v>0</v>
      </c>
      <c r="D231" s="40">
        <v>0</v>
      </c>
      <c r="E231" s="33">
        <v>1126</v>
      </c>
    </row>
    <row r="232" spans="1:5" x14ac:dyDescent="0.4">
      <c r="A232" s="6" t="s">
        <v>226</v>
      </c>
      <c r="B232" s="7">
        <v>0.39721999999983382</v>
      </c>
      <c r="C232" s="40">
        <v>0</v>
      </c>
      <c r="D232" s="40">
        <v>0.26800000000002899</v>
      </c>
      <c r="E232" s="33" t="s">
        <v>227</v>
      </c>
    </row>
    <row r="233" spans="1:5" x14ac:dyDescent="0.4">
      <c r="A233" s="17" t="s">
        <v>226</v>
      </c>
      <c r="B233" s="7">
        <v>-0.46643000000040047</v>
      </c>
      <c r="C233" s="50"/>
      <c r="D233" s="50"/>
      <c r="E233" s="45">
        <v>1043</v>
      </c>
    </row>
    <row r="234" spans="1:5" ht="36" customHeight="1" x14ac:dyDescent="0.4">
      <c r="A234" s="38" t="s">
        <v>226</v>
      </c>
      <c r="B234" s="7">
        <v>-6.4350000002377783E-3</v>
      </c>
      <c r="C234" s="40">
        <v>0</v>
      </c>
      <c r="D234" s="40">
        <v>0</v>
      </c>
      <c r="E234" s="33">
        <v>1086</v>
      </c>
    </row>
    <row r="235" spans="1:5" x14ac:dyDescent="0.4">
      <c r="A235" s="6" t="s">
        <v>228</v>
      </c>
      <c r="B235" s="7">
        <v>72.940887550200841</v>
      </c>
      <c r="C235" s="40">
        <v>72.940887550200841</v>
      </c>
      <c r="D235" s="40">
        <v>72.940887550200841</v>
      </c>
      <c r="E235" s="43" t="s">
        <v>229</v>
      </c>
    </row>
    <row r="236" spans="1:5" x14ac:dyDescent="0.4">
      <c r="A236" s="19" t="s">
        <v>230</v>
      </c>
      <c r="B236" s="7">
        <v>-0.5560739999997395</v>
      </c>
      <c r="C236" s="40">
        <v>0</v>
      </c>
      <c r="D236" s="40">
        <v>0.2680000000000291</v>
      </c>
      <c r="E236" s="33" t="s">
        <v>231</v>
      </c>
    </row>
    <row r="237" spans="1:5" x14ac:dyDescent="0.4">
      <c r="A237" s="23" t="s">
        <v>230</v>
      </c>
      <c r="B237" s="7">
        <v>-0.4959999999999809</v>
      </c>
      <c r="C237" s="40">
        <v>0</v>
      </c>
      <c r="D237" s="40">
        <v>0</v>
      </c>
      <c r="E237" s="33">
        <v>988</v>
      </c>
    </row>
    <row r="238" spans="1:5" x14ac:dyDescent="0.4">
      <c r="A238" s="6" t="s">
        <v>232</v>
      </c>
      <c r="B238" s="7">
        <v>-0.31199999999989814</v>
      </c>
      <c r="C238" s="40">
        <v>0</v>
      </c>
      <c r="D238" s="40">
        <v>-0.31199999999989814</v>
      </c>
      <c r="E238" s="43">
        <v>549</v>
      </c>
    </row>
    <row r="239" spans="1:5" x14ac:dyDescent="0.4">
      <c r="A239" s="6" t="s">
        <v>233</v>
      </c>
      <c r="B239" s="7">
        <v>-0.21150000000000091</v>
      </c>
      <c r="C239" s="40">
        <v>8.9286868686940579E-2</v>
      </c>
      <c r="D239" s="40">
        <v>8.9286868686940579E-2</v>
      </c>
      <c r="E239" s="33">
        <v>748</v>
      </c>
    </row>
    <row r="240" spans="1:5" x14ac:dyDescent="0.4">
      <c r="A240" s="6" t="s">
        <v>234</v>
      </c>
      <c r="B240" s="7">
        <v>8.9286868686940579E-2</v>
      </c>
      <c r="C240" s="40">
        <v>8.9286868686940579E-2</v>
      </c>
      <c r="D240" s="40">
        <v>8.9286868686940579E-2</v>
      </c>
      <c r="E240" s="43">
        <v>288</v>
      </c>
    </row>
    <row r="241" spans="1:5" x14ac:dyDescent="0.4">
      <c r="A241" s="6" t="s">
        <v>235</v>
      </c>
      <c r="B241" s="7">
        <v>-4.3408059647511266</v>
      </c>
      <c r="C241" s="40">
        <v>-4.3408059647511266</v>
      </c>
      <c r="D241" s="40">
        <v>-4.3408059647511266</v>
      </c>
      <c r="E241" s="33" t="s">
        <v>236</v>
      </c>
    </row>
    <row r="242" spans="1:5" x14ac:dyDescent="0.4">
      <c r="A242" s="6" t="s">
        <v>237</v>
      </c>
      <c r="B242" s="7">
        <v>1.520000000004984E-2</v>
      </c>
      <c r="C242" s="40">
        <v>8.9286868686940579E-2</v>
      </c>
      <c r="D242" s="40">
        <v>8.9286868686940579E-2</v>
      </c>
      <c r="E242" s="33" t="s">
        <v>238</v>
      </c>
    </row>
    <row r="243" spans="1:5" x14ac:dyDescent="0.4">
      <c r="A243" s="29" t="s">
        <v>237</v>
      </c>
      <c r="B243" s="7">
        <v>0.43232000000011794</v>
      </c>
      <c r="C243" s="40">
        <v>0</v>
      </c>
      <c r="D243" s="40">
        <v>0</v>
      </c>
      <c r="E243" s="33">
        <v>1055</v>
      </c>
    </row>
    <row r="244" spans="1:5" x14ac:dyDescent="0.4">
      <c r="A244" s="29" t="s">
        <v>237</v>
      </c>
      <c r="B244" s="7">
        <v>-0.43042999999988751</v>
      </c>
      <c r="C244" s="40">
        <v>0</v>
      </c>
      <c r="D244" s="40">
        <v>0</v>
      </c>
      <c r="E244" s="33">
        <v>1068</v>
      </c>
    </row>
    <row r="245" spans="1:5" x14ac:dyDescent="0.4">
      <c r="A245" s="6" t="s">
        <v>239</v>
      </c>
      <c r="B245" s="7">
        <v>-2.296810502241442E-2</v>
      </c>
      <c r="C245" s="40">
        <v>100.37307145472573</v>
      </c>
      <c r="D245" s="40">
        <v>-2.296810502241442E-2</v>
      </c>
      <c r="E245" s="33" t="s">
        <v>240</v>
      </c>
    </row>
    <row r="246" spans="1:5" x14ac:dyDescent="0.4">
      <c r="A246" s="51" t="s">
        <v>239</v>
      </c>
      <c r="B246" s="7">
        <v>-0.26273000000003321</v>
      </c>
      <c r="C246" s="40">
        <v>0</v>
      </c>
      <c r="D246" s="40">
        <v>0.2680000000000291</v>
      </c>
      <c r="E246" s="33">
        <v>1006</v>
      </c>
    </row>
    <row r="247" spans="1:5" x14ac:dyDescent="0.4">
      <c r="A247" s="25" t="s">
        <v>239</v>
      </c>
      <c r="B247" s="7">
        <v>0.37858499999993001</v>
      </c>
      <c r="C247" s="40">
        <v>0</v>
      </c>
      <c r="D247" s="40">
        <v>0</v>
      </c>
      <c r="E247" s="45">
        <v>1079</v>
      </c>
    </row>
    <row r="248" spans="1:5" x14ac:dyDescent="0.4">
      <c r="A248" s="6" t="s">
        <v>241</v>
      </c>
      <c r="B248" s="7">
        <v>0.41446367346941315</v>
      </c>
      <c r="C248" s="40">
        <v>0.5023836734693532</v>
      </c>
      <c r="D248" s="40">
        <v>9.1536636734693957</v>
      </c>
      <c r="E248" s="33" t="s">
        <v>242</v>
      </c>
    </row>
    <row r="249" spans="1:5" ht="32.25" x14ac:dyDescent="0.4">
      <c r="A249" s="19" t="s">
        <v>243</v>
      </c>
      <c r="B249" s="7">
        <v>-0.15477999999990288</v>
      </c>
      <c r="C249" s="40">
        <v>0</v>
      </c>
      <c r="D249" s="40">
        <v>0.32804000000015776</v>
      </c>
      <c r="E249" s="33" t="s">
        <v>244</v>
      </c>
    </row>
    <row r="250" spans="1:5" x14ac:dyDescent="0.4">
      <c r="A250" s="51" t="s">
        <v>243</v>
      </c>
      <c r="B250" s="7">
        <v>-0.14243750000014188</v>
      </c>
      <c r="C250" s="40">
        <v>0</v>
      </c>
      <c r="D250" s="40">
        <v>0.2680000000000291</v>
      </c>
      <c r="E250" s="33">
        <v>1010</v>
      </c>
    </row>
    <row r="251" spans="1:5" x14ac:dyDescent="0.4">
      <c r="A251" s="28" t="s">
        <v>243</v>
      </c>
      <c r="B251" s="7">
        <v>8.2205100000001039</v>
      </c>
      <c r="C251" s="40">
        <v>0</v>
      </c>
      <c r="D251" s="40">
        <v>0.26800000000002899</v>
      </c>
      <c r="E251" s="45">
        <v>1025</v>
      </c>
    </row>
    <row r="252" spans="1:5" x14ac:dyDescent="0.4">
      <c r="A252" s="29" t="s">
        <v>243</v>
      </c>
      <c r="B252" s="7">
        <v>0.25855999999998858</v>
      </c>
      <c r="C252" s="40">
        <v>0</v>
      </c>
      <c r="D252" s="40">
        <v>0</v>
      </c>
      <c r="E252" s="33">
        <v>1056</v>
      </c>
    </row>
    <row r="253" spans="1:5" x14ac:dyDescent="0.4">
      <c r="A253" s="29" t="s">
        <v>243</v>
      </c>
      <c r="B253" s="7">
        <v>-0.24192000000005009</v>
      </c>
      <c r="C253" s="40">
        <v>0</v>
      </c>
      <c r="D253" s="40">
        <v>0</v>
      </c>
      <c r="E253" s="33">
        <v>1061</v>
      </c>
    </row>
    <row r="254" spans="1:5" x14ac:dyDescent="0.4">
      <c r="A254" s="126" t="s">
        <v>243</v>
      </c>
      <c r="B254" s="7">
        <f>'1101'!F5</f>
        <v>-0.14599100000032195</v>
      </c>
      <c r="C254" s="40">
        <v>0</v>
      </c>
      <c r="D254" s="40">
        <v>0</v>
      </c>
      <c r="E254" s="33">
        <v>1101</v>
      </c>
    </row>
    <row r="255" spans="1:5" x14ac:dyDescent="0.4">
      <c r="A255" s="214" t="s">
        <v>243</v>
      </c>
      <c r="B255" s="7">
        <f>'1125'!F5</f>
        <v>-15.794030000000021</v>
      </c>
      <c r="C255" s="40">
        <v>0</v>
      </c>
      <c r="D255" s="40">
        <v>0</v>
      </c>
      <c r="E255" s="33">
        <v>1125</v>
      </c>
    </row>
    <row r="256" spans="1:5" x14ac:dyDescent="0.4">
      <c r="A256" s="6" t="s">
        <v>245</v>
      </c>
      <c r="B256" s="7">
        <v>78.869243283582108</v>
      </c>
      <c r="C256" s="40">
        <v>78.869243283582108</v>
      </c>
      <c r="D256" s="40">
        <v>78.869243283582108</v>
      </c>
      <c r="E256" s="33">
        <v>264</v>
      </c>
    </row>
    <row r="257" spans="1:5" ht="32.25" x14ac:dyDescent="0.4">
      <c r="A257" s="6" t="s">
        <v>246</v>
      </c>
      <c r="B257" s="7">
        <v>-0.36762382008353711</v>
      </c>
      <c r="C257" s="40">
        <v>0</v>
      </c>
      <c r="D257" s="40">
        <v>-0.36762382008353711</v>
      </c>
      <c r="E257" s="33" t="s">
        <v>247</v>
      </c>
    </row>
    <row r="258" spans="1:5" ht="32.25" x14ac:dyDescent="0.4">
      <c r="A258" s="6" t="s">
        <v>248</v>
      </c>
      <c r="B258" s="7">
        <v>-10.368687499999965</v>
      </c>
      <c r="C258" s="40">
        <v>0</v>
      </c>
      <c r="D258" s="40">
        <v>-0.55997000000002117</v>
      </c>
      <c r="E258" s="33" t="s">
        <v>249</v>
      </c>
    </row>
    <row r="259" spans="1:5" x14ac:dyDescent="0.4">
      <c r="A259" s="232" t="s">
        <v>248</v>
      </c>
      <c r="B259" s="7">
        <f>'1128'!F8</f>
        <v>-0.10669999999981883</v>
      </c>
      <c r="C259" s="40">
        <v>0</v>
      </c>
      <c r="D259" s="40">
        <v>0</v>
      </c>
      <c r="E259" s="33">
        <v>1128</v>
      </c>
    </row>
    <row r="260" spans="1:5" x14ac:dyDescent="0.4">
      <c r="A260" s="267" t="s">
        <v>248</v>
      </c>
      <c r="B260" s="7">
        <f>'1133'!F5</f>
        <v>-0.31257999999996855</v>
      </c>
      <c r="C260" s="40">
        <v>0</v>
      </c>
      <c r="D260" s="40">
        <v>0</v>
      </c>
      <c r="E260" s="33">
        <v>1133</v>
      </c>
    </row>
    <row r="261" spans="1:5" x14ac:dyDescent="0.4">
      <c r="A261" s="6" t="s">
        <v>250</v>
      </c>
      <c r="B261" s="7">
        <v>0.24884696681959895</v>
      </c>
      <c r="C261" s="40">
        <v>-0.10365303318036467</v>
      </c>
      <c r="D261" s="40">
        <v>0.24884696681959895</v>
      </c>
      <c r="E261" s="33" t="s">
        <v>251</v>
      </c>
    </row>
    <row r="262" spans="1:5" ht="32.25" x14ac:dyDescent="0.4">
      <c r="A262" s="6" t="s">
        <v>252</v>
      </c>
      <c r="B262" s="7">
        <v>-48.603935278431209</v>
      </c>
      <c r="C262" s="40">
        <v>-0.28449137599250207</v>
      </c>
      <c r="D262" s="40">
        <v>-48.603935278431209</v>
      </c>
      <c r="E262" s="33" t="s">
        <v>253</v>
      </c>
    </row>
    <row r="263" spans="1:5" x14ac:dyDescent="0.4">
      <c r="A263" s="6" t="s">
        <v>254</v>
      </c>
      <c r="B263" s="7">
        <v>0.36059999999997672</v>
      </c>
      <c r="C263" s="40"/>
      <c r="D263" s="40"/>
      <c r="E263" s="33">
        <v>763</v>
      </c>
    </row>
    <row r="264" spans="1:5" x14ac:dyDescent="0.4">
      <c r="A264" s="6" t="s">
        <v>255</v>
      </c>
      <c r="B264" s="7">
        <v>-4.6708347647381743E-3</v>
      </c>
      <c r="C264" s="40">
        <v>0</v>
      </c>
      <c r="D264" s="40">
        <v>-4.6708347647381743E-3</v>
      </c>
      <c r="E264" s="33" t="s">
        <v>256</v>
      </c>
    </row>
    <row r="265" spans="1:5" x14ac:dyDescent="0.4">
      <c r="A265" s="6" t="s">
        <v>257</v>
      </c>
      <c r="B265" s="7">
        <v>8.713600000015731E-2</v>
      </c>
      <c r="C265" s="40">
        <v>0</v>
      </c>
      <c r="D265" s="40">
        <v>0.26800000000002899</v>
      </c>
      <c r="E265" s="33" t="s">
        <v>258</v>
      </c>
    </row>
    <row r="266" spans="1:5" x14ac:dyDescent="0.4">
      <c r="A266" s="28" t="s">
        <v>257</v>
      </c>
      <c r="B266" s="7">
        <v>-0.64462000000003172</v>
      </c>
      <c r="C266" s="40">
        <v>0</v>
      </c>
      <c r="D266" s="40">
        <v>0.26800000000002899</v>
      </c>
      <c r="E266" s="45">
        <v>1022</v>
      </c>
    </row>
    <row r="267" spans="1:5" x14ac:dyDescent="0.4">
      <c r="A267" s="267" t="s">
        <v>257</v>
      </c>
      <c r="B267" s="7">
        <f>'1137'!F7</f>
        <v>33.796500000000151</v>
      </c>
      <c r="C267" s="40">
        <v>0</v>
      </c>
      <c r="D267" s="40">
        <v>0</v>
      </c>
      <c r="E267" s="33">
        <v>1137</v>
      </c>
    </row>
    <row r="268" spans="1:5" x14ac:dyDescent="0.4">
      <c r="A268" s="19" t="s">
        <v>259</v>
      </c>
      <c r="B268" s="7">
        <v>0.18880000000007158</v>
      </c>
      <c r="C268" s="40">
        <v>0</v>
      </c>
      <c r="D268" s="40">
        <v>6.8647000000006599</v>
      </c>
      <c r="E268" s="33" t="s">
        <v>260</v>
      </c>
    </row>
    <row r="269" spans="1:5" x14ac:dyDescent="0.4">
      <c r="A269" s="214" t="s">
        <v>259</v>
      </c>
      <c r="B269" s="7">
        <f>'1124'!F9</f>
        <v>-0.14103000000000065</v>
      </c>
      <c r="C269" s="40">
        <v>0</v>
      </c>
      <c r="D269" s="40">
        <v>0</v>
      </c>
      <c r="E269" s="33">
        <v>1124</v>
      </c>
    </row>
    <row r="270" spans="1:5" x14ac:dyDescent="0.4">
      <c r="A270" s="6" t="s">
        <v>261</v>
      </c>
      <c r="B270" s="7">
        <v>8.1858599999991952</v>
      </c>
      <c r="C270" s="40">
        <v>0</v>
      </c>
      <c r="D270" s="40">
        <v>25.371239999999204</v>
      </c>
      <c r="E270" s="33" t="s">
        <v>262</v>
      </c>
    </row>
    <row r="271" spans="1:5" x14ac:dyDescent="0.4">
      <c r="A271" s="6" t="s">
        <v>263</v>
      </c>
      <c r="B271" s="7">
        <v>-0.32501000000003444</v>
      </c>
      <c r="C271" s="40">
        <v>0</v>
      </c>
      <c r="D271" s="40">
        <v>-8.9309999999954925E-2</v>
      </c>
      <c r="E271" s="33" t="s">
        <v>264</v>
      </c>
    </row>
    <row r="272" spans="1:5" x14ac:dyDescent="0.4">
      <c r="A272" s="29" t="s">
        <v>263</v>
      </c>
      <c r="B272" s="7">
        <v>0.74335999999993874</v>
      </c>
      <c r="C272" s="40">
        <v>0</v>
      </c>
      <c r="D272" s="40">
        <v>0</v>
      </c>
      <c r="E272" s="33">
        <v>1055</v>
      </c>
    </row>
    <row r="273" spans="1:5" x14ac:dyDescent="0.4">
      <c r="A273" s="25" t="s">
        <v>263</v>
      </c>
      <c r="B273" s="7">
        <v>-4.4044999999869106E-2</v>
      </c>
      <c r="C273" s="40">
        <v>0</v>
      </c>
      <c r="D273" s="40">
        <v>0</v>
      </c>
      <c r="E273" s="45">
        <v>1080</v>
      </c>
    </row>
    <row r="274" spans="1:5" x14ac:dyDescent="0.4">
      <c r="A274" s="30" t="s">
        <v>263</v>
      </c>
      <c r="B274" s="7">
        <v>-0.48358400000006441</v>
      </c>
      <c r="C274" s="40">
        <v>0</v>
      </c>
      <c r="D274" s="40">
        <v>0</v>
      </c>
      <c r="E274" s="33">
        <v>1096</v>
      </c>
    </row>
    <row r="275" spans="1:5" x14ac:dyDescent="0.4">
      <c r="A275" s="28" t="s">
        <v>265</v>
      </c>
      <c r="B275" s="7">
        <v>-0.40484999999989668</v>
      </c>
      <c r="C275" s="40">
        <v>0</v>
      </c>
      <c r="D275" s="40">
        <v>0.26800000000002899</v>
      </c>
      <c r="E275" s="45">
        <v>1031</v>
      </c>
    </row>
    <row r="276" spans="1:5" x14ac:dyDescent="0.4">
      <c r="A276" s="6" t="s">
        <v>266</v>
      </c>
      <c r="B276" s="7">
        <v>61.529999999999973</v>
      </c>
      <c r="C276" s="40">
        <v>0</v>
      </c>
      <c r="D276" s="40">
        <v>61.529999999999973</v>
      </c>
      <c r="E276" s="33" t="s">
        <v>267</v>
      </c>
    </row>
    <row r="277" spans="1:5" x14ac:dyDescent="0.4">
      <c r="A277" s="28" t="s">
        <v>268</v>
      </c>
      <c r="B277" s="7">
        <v>-2.9416254999999865</v>
      </c>
      <c r="C277" s="40">
        <v>0</v>
      </c>
      <c r="D277" s="40">
        <v>0.26800000000002899</v>
      </c>
      <c r="E277" s="45">
        <v>1026</v>
      </c>
    </row>
    <row r="278" spans="1:5" x14ac:dyDescent="0.4">
      <c r="A278" s="22" t="s">
        <v>268</v>
      </c>
      <c r="B278" s="7">
        <v>0.2570344999999179</v>
      </c>
      <c r="C278" s="40">
        <v>0</v>
      </c>
      <c r="D278" s="40">
        <v>0.26800000000002899</v>
      </c>
      <c r="E278" s="33">
        <v>1049</v>
      </c>
    </row>
    <row r="279" spans="1:5" x14ac:dyDescent="0.4">
      <c r="A279" s="29" t="s">
        <v>268</v>
      </c>
      <c r="B279" s="7">
        <v>0.16232000000002245</v>
      </c>
      <c r="C279" s="40">
        <v>0</v>
      </c>
      <c r="D279" s="40">
        <v>0</v>
      </c>
      <c r="E279" s="33">
        <v>1066</v>
      </c>
    </row>
    <row r="280" spans="1:5" x14ac:dyDescent="0.4">
      <c r="A280" s="136" t="s">
        <v>268</v>
      </c>
      <c r="B280" s="7">
        <f>'1106'!F11</f>
        <v>0.33358499999985725</v>
      </c>
      <c r="C280" s="40">
        <v>0</v>
      </c>
      <c r="D280" s="40">
        <v>0</v>
      </c>
      <c r="E280" s="33">
        <v>1106</v>
      </c>
    </row>
    <row r="281" spans="1:5" x14ac:dyDescent="0.4">
      <c r="A281" s="193" t="s">
        <v>268</v>
      </c>
      <c r="B281" s="7">
        <f>'1120'!F4</f>
        <v>4.8040000000014516E-2</v>
      </c>
      <c r="C281" s="40">
        <v>0</v>
      </c>
      <c r="D281" s="40">
        <v>0</v>
      </c>
      <c r="E281" s="33">
        <v>1120</v>
      </c>
    </row>
    <row r="282" spans="1:5" x14ac:dyDescent="0.4">
      <c r="A282" s="267" t="s">
        <v>268</v>
      </c>
      <c r="B282" s="7">
        <f>'1135'!F6</f>
        <v>-0.23437999999998738</v>
      </c>
      <c r="C282" s="40">
        <v>0</v>
      </c>
      <c r="D282" s="40">
        <v>0</v>
      </c>
      <c r="E282" s="33">
        <v>1135</v>
      </c>
    </row>
    <row r="283" spans="1:5" x14ac:dyDescent="0.4">
      <c r="A283" s="6" t="s">
        <v>269</v>
      </c>
      <c r="B283" s="7">
        <v>5.2795603542437561</v>
      </c>
      <c r="C283" s="40">
        <v>6.8068243542436448</v>
      </c>
      <c r="D283" s="40">
        <v>6.8068243542436448</v>
      </c>
      <c r="E283" s="33" t="s">
        <v>270</v>
      </c>
    </row>
    <row r="284" spans="1:5" x14ac:dyDescent="0.4">
      <c r="A284" s="38" t="s">
        <v>269</v>
      </c>
      <c r="B284" s="7">
        <v>-0.41431999999997515</v>
      </c>
      <c r="C284" s="40">
        <v>0</v>
      </c>
      <c r="D284" s="40">
        <v>0</v>
      </c>
      <c r="E284" s="33">
        <v>1095</v>
      </c>
    </row>
    <row r="285" spans="1:5" x14ac:dyDescent="0.4">
      <c r="A285" s="267" t="s">
        <v>269</v>
      </c>
      <c r="B285" s="7">
        <f>'1138'!F7</f>
        <v>-4.7489049999999224</v>
      </c>
      <c r="C285" s="40">
        <v>0</v>
      </c>
      <c r="D285" s="40">
        <v>0</v>
      </c>
      <c r="E285" s="33">
        <v>1138</v>
      </c>
    </row>
    <row r="286" spans="1:5" x14ac:dyDescent="0.4">
      <c r="A286" s="6" t="s">
        <v>271</v>
      </c>
      <c r="B286" s="7">
        <v>-5.5059999999912179E-2</v>
      </c>
      <c r="C286" s="40">
        <v>0</v>
      </c>
      <c r="D286" s="40">
        <v>-5.5059999999912179E-2</v>
      </c>
      <c r="E286" s="33" t="s">
        <v>272</v>
      </c>
    </row>
    <row r="287" spans="1:5" x14ac:dyDescent="0.4">
      <c r="A287" s="6" t="s">
        <v>273</v>
      </c>
      <c r="B287" s="7">
        <v>0.39167999999995118</v>
      </c>
      <c r="C287" s="40">
        <v>0</v>
      </c>
      <c r="D287" s="40">
        <v>4.2260200000004096</v>
      </c>
      <c r="E287" s="33">
        <v>881</v>
      </c>
    </row>
    <row r="288" spans="1:5" x14ac:dyDescent="0.4">
      <c r="A288" s="6" t="s">
        <v>274</v>
      </c>
      <c r="B288" s="7">
        <v>-13.78925000000001</v>
      </c>
      <c r="C288" s="40">
        <v>-13</v>
      </c>
      <c r="D288" s="40">
        <v>-13.78925000000001</v>
      </c>
      <c r="E288" s="43" t="s">
        <v>275</v>
      </c>
    </row>
    <row r="289" spans="1:5" x14ac:dyDescent="0.4">
      <c r="A289" s="6" t="s">
        <v>276</v>
      </c>
      <c r="B289" s="7">
        <v>-0.41686399999997548</v>
      </c>
      <c r="C289" s="40">
        <v>0</v>
      </c>
      <c r="D289" s="40">
        <v>0.2680000000000291</v>
      </c>
      <c r="E289" s="33">
        <v>927</v>
      </c>
    </row>
    <row r="290" spans="1:5" x14ac:dyDescent="0.4">
      <c r="A290" s="6" t="s">
        <v>277</v>
      </c>
      <c r="B290" s="7">
        <v>-54.138859247779351</v>
      </c>
      <c r="C290" s="40">
        <v>-54.138859247779351</v>
      </c>
      <c r="D290" s="40">
        <v>-54.138859247779351</v>
      </c>
      <c r="E290" s="43" t="s">
        <v>278</v>
      </c>
    </row>
    <row r="291" spans="1:5" x14ac:dyDescent="0.4">
      <c r="A291" s="6" t="s">
        <v>279</v>
      </c>
      <c r="B291" s="7">
        <v>-0.1652000000000271</v>
      </c>
      <c r="C291" s="40">
        <v>0</v>
      </c>
      <c r="D291" s="40">
        <v>13.9011800000013</v>
      </c>
      <c r="E291" s="33" t="s">
        <v>280</v>
      </c>
    </row>
    <row r="292" spans="1:5" ht="32.25" x14ac:dyDescent="0.4">
      <c r="A292" s="6" t="s">
        <v>281</v>
      </c>
      <c r="B292" s="7">
        <v>-11.461335181175002</v>
      </c>
      <c r="C292" s="40">
        <v>-11.461335181175002</v>
      </c>
      <c r="D292" s="40">
        <v>-11.461335181175002</v>
      </c>
      <c r="E292" s="43" t="s">
        <v>282</v>
      </c>
    </row>
    <row r="293" spans="1:5" x14ac:dyDescent="0.4">
      <c r="A293" s="6" t="s">
        <v>283</v>
      </c>
      <c r="B293" s="7">
        <v>4.2070493184260158</v>
      </c>
      <c r="C293" s="40">
        <v>4.4126493184260198</v>
      </c>
      <c r="D293" s="40">
        <v>4.4280493184260195</v>
      </c>
      <c r="E293" s="43" t="s">
        <v>284</v>
      </c>
    </row>
    <row r="294" spans="1:5" x14ac:dyDescent="0.4">
      <c r="A294" s="24" t="s">
        <v>283</v>
      </c>
      <c r="B294" s="7">
        <v>-0.26194500000002563</v>
      </c>
      <c r="C294" s="40">
        <v>0</v>
      </c>
      <c r="D294" s="40">
        <v>0</v>
      </c>
      <c r="E294" s="45">
        <v>1001</v>
      </c>
    </row>
    <row r="295" spans="1:5" x14ac:dyDescent="0.4">
      <c r="A295" s="51" t="s">
        <v>285</v>
      </c>
      <c r="B295" s="7">
        <v>0.19501249999996162</v>
      </c>
      <c r="C295" s="40">
        <v>0</v>
      </c>
      <c r="D295" s="40">
        <v>0.2680000000000291</v>
      </c>
      <c r="E295" s="33">
        <v>1011</v>
      </c>
    </row>
    <row r="296" spans="1:5" x14ac:dyDescent="0.4">
      <c r="A296" s="6" t="s">
        <v>286</v>
      </c>
      <c r="B296" s="7">
        <v>0.50456000000002632</v>
      </c>
      <c r="C296" s="40">
        <v>0</v>
      </c>
      <c r="D296" s="40">
        <v>0.50456000000002632</v>
      </c>
      <c r="E296" s="33">
        <v>675</v>
      </c>
    </row>
    <row r="297" spans="1:5" x14ac:dyDescent="0.4">
      <c r="A297" s="6" t="s">
        <v>287</v>
      </c>
      <c r="B297" s="7">
        <v>12.336000000000013</v>
      </c>
      <c r="C297" s="40">
        <v>0</v>
      </c>
      <c r="D297" s="40">
        <v>12.336000000000013</v>
      </c>
      <c r="E297" s="43">
        <v>365</v>
      </c>
    </row>
    <row r="298" spans="1:5" x14ac:dyDescent="0.4">
      <c r="A298" s="6" t="s">
        <v>288</v>
      </c>
      <c r="B298" s="7">
        <v>-0.29880000000008522</v>
      </c>
      <c r="C298" s="40">
        <v>0</v>
      </c>
      <c r="D298" s="40">
        <v>0</v>
      </c>
      <c r="E298" s="43" t="s">
        <v>289</v>
      </c>
    </row>
    <row r="299" spans="1:5" ht="32.25" x14ac:dyDescent="0.4">
      <c r="A299" s="6" t="s">
        <v>290</v>
      </c>
      <c r="B299" s="7">
        <v>6.3624396061186417E-2</v>
      </c>
      <c r="C299" s="40">
        <v>-69.214765603940123</v>
      </c>
      <c r="D299" s="40">
        <v>6.3624396061186417E-2</v>
      </c>
      <c r="E299" s="43" t="s">
        <v>291</v>
      </c>
    </row>
    <row r="300" spans="1:5" x14ac:dyDescent="0.4">
      <c r="A300" s="6" t="s">
        <v>292</v>
      </c>
      <c r="B300" s="7">
        <v>-1.6307806841098227E-2</v>
      </c>
      <c r="C300" s="40">
        <v>0</v>
      </c>
      <c r="D300" s="40">
        <v>-1.6307806841098227E-2</v>
      </c>
      <c r="E300" s="33">
        <v>312</v>
      </c>
    </row>
    <row r="301" spans="1:5" ht="32.25" x14ac:dyDescent="0.4">
      <c r="A301" s="6" t="s">
        <v>293</v>
      </c>
      <c r="B301" s="7">
        <v>-1.3450499999999579</v>
      </c>
      <c r="C301" s="40">
        <v>0</v>
      </c>
      <c r="D301" s="40">
        <v>-0.84564999999997781</v>
      </c>
      <c r="E301" s="33" t="s">
        <v>294</v>
      </c>
    </row>
    <row r="302" spans="1:5" x14ac:dyDescent="0.4">
      <c r="A302" s="232" t="s">
        <v>293</v>
      </c>
      <c r="B302" s="7">
        <f>'1129'!F6</f>
        <v>1.2126800000000912</v>
      </c>
      <c r="C302" s="40">
        <v>0</v>
      </c>
      <c r="D302" s="40">
        <v>0</v>
      </c>
      <c r="E302" s="33">
        <v>1129</v>
      </c>
    </row>
    <row r="303" spans="1:5" ht="32.25" x14ac:dyDescent="0.4">
      <c r="A303" s="6" t="s">
        <v>295</v>
      </c>
      <c r="B303" s="7">
        <v>-0.34746626148717041</v>
      </c>
      <c r="C303" s="40">
        <v>-10.745266261487131</v>
      </c>
      <c r="D303" s="40">
        <v>-0.34746626148717041</v>
      </c>
      <c r="E303" s="43" t="s">
        <v>296</v>
      </c>
    </row>
    <row r="304" spans="1:5" x14ac:dyDescent="0.4">
      <c r="A304" s="6" t="s">
        <v>297</v>
      </c>
      <c r="B304" s="7">
        <v>-0.37119999999976017</v>
      </c>
      <c r="C304" s="40">
        <v>0</v>
      </c>
      <c r="D304" s="40">
        <v>0.2680000000000291</v>
      </c>
      <c r="E304" s="33" t="s">
        <v>298</v>
      </c>
    </row>
    <row r="305" spans="1:5" x14ac:dyDescent="0.4">
      <c r="A305" s="25" t="s">
        <v>297</v>
      </c>
      <c r="B305" s="7">
        <v>5.808999999999287E-2</v>
      </c>
      <c r="C305" s="40">
        <v>0</v>
      </c>
      <c r="D305" s="40">
        <v>0</v>
      </c>
      <c r="E305" s="45">
        <v>1079</v>
      </c>
    </row>
    <row r="306" spans="1:5" x14ac:dyDescent="0.4">
      <c r="A306" s="6" t="s">
        <v>299</v>
      </c>
      <c r="B306" s="7">
        <v>-0.25199999999995271</v>
      </c>
      <c r="C306" s="40">
        <v>0</v>
      </c>
      <c r="D306" s="40">
        <v>-0.25199999999995271</v>
      </c>
      <c r="E306" s="43">
        <v>606</v>
      </c>
    </row>
    <row r="307" spans="1:5" x14ac:dyDescent="0.4">
      <c r="A307" s="6" t="s">
        <v>300</v>
      </c>
      <c r="B307" s="7">
        <v>449.84879999999998</v>
      </c>
      <c r="C307" s="40">
        <v>0</v>
      </c>
      <c r="D307" s="40">
        <v>450.2038</v>
      </c>
      <c r="E307" s="43" t="s">
        <v>301</v>
      </c>
    </row>
    <row r="308" spans="1:5" x14ac:dyDescent="0.4">
      <c r="A308" s="6" t="s">
        <v>302</v>
      </c>
      <c r="B308" s="7">
        <v>-2.5301818181617364E-2</v>
      </c>
      <c r="C308" s="40">
        <v>1.5424181818181637</v>
      </c>
      <c r="D308" s="40">
        <v>-2.5301818181617364E-2</v>
      </c>
      <c r="E308" s="43" t="s">
        <v>303</v>
      </c>
    </row>
    <row r="309" spans="1:5" ht="38.25" customHeight="1" x14ac:dyDescent="0.4">
      <c r="A309" s="6" t="s">
        <v>304</v>
      </c>
      <c r="B309" s="7">
        <v>-0.19088000000027705</v>
      </c>
      <c r="C309" s="40">
        <v>0</v>
      </c>
      <c r="D309" s="40">
        <v>-0.17405999999999722</v>
      </c>
      <c r="E309" s="33" t="s">
        <v>305</v>
      </c>
    </row>
    <row r="310" spans="1:5" x14ac:dyDescent="0.4">
      <c r="A310" s="29" t="s">
        <v>304</v>
      </c>
      <c r="B310" s="7">
        <v>0.25361999999995533</v>
      </c>
      <c r="C310" s="40">
        <v>0</v>
      </c>
      <c r="D310" s="40">
        <v>0</v>
      </c>
      <c r="E310" s="33">
        <v>1071</v>
      </c>
    </row>
    <row r="311" spans="1:5" x14ac:dyDescent="0.4">
      <c r="A311" s="267" t="s">
        <v>304</v>
      </c>
      <c r="B311" s="7">
        <f>'1133'!F4</f>
        <v>-0.52576999999996588</v>
      </c>
      <c r="C311" s="40">
        <v>0</v>
      </c>
      <c r="D311" s="40">
        <v>0</v>
      </c>
      <c r="E311" s="33">
        <v>1133</v>
      </c>
    </row>
    <row r="312" spans="1:5" ht="47.25" x14ac:dyDescent="0.4">
      <c r="A312" s="6" t="s">
        <v>306</v>
      </c>
      <c r="B312" s="7">
        <v>0.16742945537293963</v>
      </c>
      <c r="C312" s="40">
        <v>-17.428015544627101</v>
      </c>
      <c r="D312" s="40">
        <v>-0.22957054462699489</v>
      </c>
      <c r="E312" s="43" t="s">
        <v>307</v>
      </c>
    </row>
    <row r="313" spans="1:5" x14ac:dyDescent="0.4">
      <c r="A313" s="6" t="s">
        <v>308</v>
      </c>
      <c r="B313" s="7">
        <v>0.39359999999999218</v>
      </c>
      <c r="C313" s="40">
        <v>0</v>
      </c>
      <c r="D313" s="40">
        <v>0.26800000000002899</v>
      </c>
      <c r="E313" s="33">
        <v>903</v>
      </c>
    </row>
    <row r="314" spans="1:5" x14ac:dyDescent="0.4">
      <c r="A314" s="6" t="s">
        <v>309</v>
      </c>
      <c r="B314" s="7">
        <v>8.6799999997992927E-3</v>
      </c>
      <c r="C314" s="40">
        <v>0</v>
      </c>
      <c r="D314" s="40">
        <v>0.20899999999994634</v>
      </c>
      <c r="E314" s="43" t="s">
        <v>310</v>
      </c>
    </row>
    <row r="315" spans="1:5" x14ac:dyDescent="0.4">
      <c r="A315" s="6" t="s">
        <v>311</v>
      </c>
      <c r="B315" s="7">
        <v>14.026053531598507</v>
      </c>
      <c r="C315" s="40">
        <v>14.026053531598507</v>
      </c>
      <c r="D315" s="40">
        <v>14.026053531598507</v>
      </c>
      <c r="E315" s="43">
        <v>173</v>
      </c>
    </row>
    <row r="316" spans="1:5" x14ac:dyDescent="0.4">
      <c r="A316" s="6" t="s">
        <v>312</v>
      </c>
      <c r="B316" s="7">
        <v>6.4452967953188249</v>
      </c>
      <c r="C316" s="40">
        <v>6.4452967953188249</v>
      </c>
      <c r="D316" s="40">
        <v>6.4452967953188249</v>
      </c>
      <c r="E316" s="43" t="s">
        <v>313</v>
      </c>
    </row>
    <row r="317" spans="1:5" x14ac:dyDescent="0.4">
      <c r="A317" s="29" t="s">
        <v>314</v>
      </c>
      <c r="B317" s="7">
        <v>-0.32031999999981053</v>
      </c>
      <c r="C317" s="40">
        <v>0</v>
      </c>
      <c r="D317" s="40">
        <v>0</v>
      </c>
      <c r="E317" s="33">
        <v>1065</v>
      </c>
    </row>
    <row r="318" spans="1:5" x14ac:dyDescent="0.4">
      <c r="A318" s="6" t="s">
        <v>315</v>
      </c>
      <c r="B318" s="7">
        <v>-0.3727200000000721</v>
      </c>
      <c r="C318" s="40">
        <v>0</v>
      </c>
      <c r="D318" s="40">
        <v>0.2680000000000291</v>
      </c>
      <c r="E318" s="33">
        <v>951</v>
      </c>
    </row>
    <row r="319" spans="1:5" x14ac:dyDescent="0.4">
      <c r="A319" s="6" t="s">
        <v>316</v>
      </c>
      <c r="B319" s="7">
        <v>0.1390400000000227</v>
      </c>
      <c r="C319" s="40">
        <v>0</v>
      </c>
      <c r="D319" s="40">
        <v>0.59954000000004726</v>
      </c>
      <c r="E319" s="43" t="s">
        <v>317</v>
      </c>
    </row>
    <row r="320" spans="1:5" x14ac:dyDescent="0.4">
      <c r="A320" s="267" t="s">
        <v>1368</v>
      </c>
      <c r="B320" s="7">
        <f>'1134'!F12</f>
        <v>0.29884000000004107</v>
      </c>
      <c r="C320" s="40">
        <v>0</v>
      </c>
      <c r="D320" s="40">
        <v>0</v>
      </c>
      <c r="E320" s="33">
        <v>1134</v>
      </c>
    </row>
    <row r="321" spans="1:5" x14ac:dyDescent="0.4">
      <c r="A321" s="267" t="s">
        <v>1368</v>
      </c>
      <c r="B321" s="7">
        <f>'1135'!F4</f>
        <v>-0.68309999999996762</v>
      </c>
      <c r="C321" s="40">
        <v>0</v>
      </c>
      <c r="D321" s="40">
        <v>0</v>
      </c>
      <c r="E321" s="33">
        <v>1135</v>
      </c>
    </row>
    <row r="322" spans="1:5" ht="47.25" x14ac:dyDescent="0.4">
      <c r="A322" s="6" t="s">
        <v>318</v>
      </c>
      <c r="B322" s="7">
        <v>-0.83198725887174874</v>
      </c>
      <c r="C322" s="40">
        <v>-15.994466053139689</v>
      </c>
      <c r="D322" s="40">
        <v>-0.83198725887174874</v>
      </c>
      <c r="E322" s="33" t="s">
        <v>319</v>
      </c>
    </row>
    <row r="323" spans="1:5" x14ac:dyDescent="0.4">
      <c r="A323" s="25" t="s">
        <v>318</v>
      </c>
      <c r="B323" s="7">
        <v>-0.40219999999999345</v>
      </c>
      <c r="C323" s="40">
        <v>0</v>
      </c>
      <c r="D323" s="40">
        <v>0</v>
      </c>
      <c r="E323" s="45">
        <v>1072</v>
      </c>
    </row>
    <row r="324" spans="1:5" x14ac:dyDescent="0.4">
      <c r="A324" s="19" t="s">
        <v>320</v>
      </c>
      <c r="B324" s="7">
        <v>2.3529999999880147E-2</v>
      </c>
      <c r="C324" s="40">
        <v>0</v>
      </c>
      <c r="D324" s="40">
        <v>0</v>
      </c>
      <c r="E324" s="33" t="s">
        <v>321</v>
      </c>
    </row>
    <row r="325" spans="1:5" x14ac:dyDescent="0.4">
      <c r="A325" s="23" t="s">
        <v>320</v>
      </c>
      <c r="B325" s="7">
        <v>0.22439999999994598</v>
      </c>
      <c r="C325" s="40">
        <v>0</v>
      </c>
      <c r="D325" s="40">
        <v>0</v>
      </c>
      <c r="E325" s="33">
        <v>986</v>
      </c>
    </row>
    <row r="326" spans="1:5" x14ac:dyDescent="0.4">
      <c r="A326" s="24" t="s">
        <v>320</v>
      </c>
      <c r="B326" s="7">
        <v>-0.47754049999997505</v>
      </c>
      <c r="C326" s="40">
        <v>0</v>
      </c>
      <c r="D326" s="40">
        <v>0</v>
      </c>
      <c r="E326" s="45">
        <v>1001</v>
      </c>
    </row>
    <row r="327" spans="1:5" x14ac:dyDescent="0.4">
      <c r="A327" s="22" t="s">
        <v>320</v>
      </c>
      <c r="B327" s="7">
        <v>-0.78280000000000882</v>
      </c>
      <c r="C327" s="40">
        <v>0</v>
      </c>
      <c r="D327" s="40">
        <v>0.26800000000002899</v>
      </c>
      <c r="E327" s="33">
        <v>1044</v>
      </c>
    </row>
    <row r="328" spans="1:5" x14ac:dyDescent="0.4">
      <c r="A328" s="38" t="s">
        <v>320</v>
      </c>
      <c r="B328" s="7">
        <v>-0.1173710000000483</v>
      </c>
      <c r="C328" s="40">
        <v>0</v>
      </c>
      <c r="D328" s="40">
        <v>0</v>
      </c>
      <c r="E328" s="33">
        <v>1086</v>
      </c>
    </row>
    <row r="329" spans="1:5" x14ac:dyDescent="0.4">
      <c r="A329" s="24" t="s">
        <v>322</v>
      </c>
      <c r="B329" s="7">
        <v>-0.477800000000002</v>
      </c>
      <c r="C329" s="40">
        <v>0</v>
      </c>
      <c r="D329" s="40">
        <v>0.2680000000000291</v>
      </c>
      <c r="E329" s="45">
        <v>998</v>
      </c>
    </row>
    <row r="330" spans="1:5" x14ac:dyDescent="0.4">
      <c r="A330" s="6" t="s">
        <v>323</v>
      </c>
      <c r="B330" s="7">
        <v>0.56277200000033645</v>
      </c>
      <c r="C330" s="40">
        <v>0</v>
      </c>
      <c r="D330" s="40">
        <v>0.2680000000000291</v>
      </c>
      <c r="E330" s="33" t="s">
        <v>324</v>
      </c>
    </row>
    <row r="331" spans="1:5" x14ac:dyDescent="0.4">
      <c r="A331" s="17" t="s">
        <v>323</v>
      </c>
      <c r="B331" s="7">
        <v>-4.6894999999949505E-2</v>
      </c>
      <c r="C331" s="50"/>
      <c r="D331" s="50"/>
      <c r="E331" s="45">
        <v>1041</v>
      </c>
    </row>
    <row r="332" spans="1:5" x14ac:dyDescent="0.4">
      <c r="A332" s="22" t="s">
        <v>323</v>
      </c>
      <c r="B332" s="7">
        <v>-0.42951579999999012</v>
      </c>
      <c r="C332" s="40">
        <v>0</v>
      </c>
      <c r="D332" s="40">
        <v>0.26800000000002899</v>
      </c>
      <c r="E332" s="33">
        <v>1052</v>
      </c>
    </row>
    <row r="333" spans="1:5" x14ac:dyDescent="0.4">
      <c r="A333" s="267" t="s">
        <v>1377</v>
      </c>
      <c r="B333" s="7">
        <f>'1143'!F4</f>
        <v>-0.43960000000060973</v>
      </c>
      <c r="C333" s="40">
        <v>0</v>
      </c>
      <c r="D333" s="40">
        <v>0</v>
      </c>
      <c r="E333" s="33">
        <v>1143</v>
      </c>
    </row>
    <row r="334" spans="1:5" x14ac:dyDescent="0.4">
      <c r="A334" s="6" t="s">
        <v>325</v>
      </c>
      <c r="B334" s="7">
        <v>0.33179999999993015</v>
      </c>
      <c r="C334" s="40"/>
      <c r="D334" s="40"/>
      <c r="E334" s="33">
        <v>796</v>
      </c>
    </row>
    <row r="335" spans="1:5" ht="32.25" x14ac:dyDescent="0.4">
      <c r="A335" s="6" t="s">
        <v>326</v>
      </c>
      <c r="B335" s="7">
        <v>-0.34727613382898426</v>
      </c>
      <c r="C335" s="40">
        <v>1.5234438661710215</v>
      </c>
      <c r="D335" s="40">
        <v>-0.3849761338288431</v>
      </c>
      <c r="E335" s="33" t="s">
        <v>327</v>
      </c>
    </row>
    <row r="336" spans="1:5" x14ac:dyDescent="0.4">
      <c r="A336" s="6" t="s">
        <v>328</v>
      </c>
      <c r="B336" s="7">
        <v>1.7719064523328569</v>
      </c>
      <c r="C336" s="40">
        <v>1.6205894523326378</v>
      </c>
      <c r="D336" s="40">
        <v>0.53855945233266311</v>
      </c>
      <c r="E336" s="33" t="s">
        <v>329</v>
      </c>
    </row>
    <row r="337" spans="1:5" x14ac:dyDescent="0.4">
      <c r="A337" s="24" t="s">
        <v>328</v>
      </c>
      <c r="B337" s="7">
        <v>-0.65308449999952245</v>
      </c>
      <c r="C337" s="40">
        <v>0</v>
      </c>
      <c r="D337" s="40">
        <v>0</v>
      </c>
      <c r="E337" s="45">
        <v>1002</v>
      </c>
    </row>
    <row r="338" spans="1:5" x14ac:dyDescent="0.4">
      <c r="A338" s="51" t="s">
        <v>328</v>
      </c>
      <c r="B338" s="7">
        <v>-0.11910999999997784</v>
      </c>
      <c r="C338" s="40">
        <v>0</v>
      </c>
      <c r="D338" s="40">
        <v>0.2680000000000291</v>
      </c>
      <c r="E338" s="33">
        <v>1005</v>
      </c>
    </row>
    <row r="339" spans="1:5" x14ac:dyDescent="0.4">
      <c r="A339" s="6" t="s">
        <v>330</v>
      </c>
      <c r="B339" s="7">
        <v>-0.66820000000006985</v>
      </c>
      <c r="C339" s="40">
        <v>0</v>
      </c>
      <c r="D339" s="40">
        <v>-0.28309999999999036</v>
      </c>
      <c r="E339" s="33" t="s">
        <v>331</v>
      </c>
    </row>
    <row r="340" spans="1:5" x14ac:dyDescent="0.4">
      <c r="A340" s="6" t="s">
        <v>332</v>
      </c>
      <c r="B340" s="7">
        <v>0.2046999999999457</v>
      </c>
      <c r="C340" s="40">
        <v>0</v>
      </c>
      <c r="D340" s="40">
        <v>0.2046999999999457</v>
      </c>
      <c r="E340" s="33" t="s">
        <v>333</v>
      </c>
    </row>
    <row r="341" spans="1:5" x14ac:dyDescent="0.4">
      <c r="A341" s="6" t="s">
        <v>334</v>
      </c>
      <c r="B341" s="7">
        <v>0.35979999999995016</v>
      </c>
      <c r="C341" s="40">
        <v>0</v>
      </c>
      <c r="D341" s="40">
        <v>0.35979999999995016</v>
      </c>
      <c r="E341" s="33" t="s">
        <v>335</v>
      </c>
    </row>
    <row r="342" spans="1:5" x14ac:dyDescent="0.4">
      <c r="A342" s="6" t="s">
        <v>336</v>
      </c>
      <c r="B342" s="7">
        <v>-1.3094999999907486E-2</v>
      </c>
      <c r="C342" s="40">
        <v>0</v>
      </c>
      <c r="D342" s="40">
        <v>-1.3094999999907486E-2</v>
      </c>
      <c r="E342" s="33" t="s">
        <v>337</v>
      </c>
    </row>
    <row r="343" spans="1:5" x14ac:dyDescent="0.4">
      <c r="A343" s="23" t="s">
        <v>338</v>
      </c>
      <c r="B343" s="7">
        <v>-0.80940000000009604</v>
      </c>
      <c r="C343" s="40">
        <v>0</v>
      </c>
      <c r="D343" s="40">
        <v>0</v>
      </c>
      <c r="E343" s="33">
        <v>996</v>
      </c>
    </row>
    <row r="344" spans="1:5" x14ac:dyDescent="0.4">
      <c r="A344" s="6" t="s">
        <v>339</v>
      </c>
      <c r="B344" s="7">
        <v>-0.27639999999999532</v>
      </c>
      <c r="C344" s="40">
        <v>0</v>
      </c>
      <c r="D344" s="40">
        <v>-0.27639999999999532</v>
      </c>
      <c r="E344" s="33" t="s">
        <v>340</v>
      </c>
    </row>
    <row r="345" spans="1:5" x14ac:dyDescent="0.4">
      <c r="A345" s="6" t="s">
        <v>341</v>
      </c>
      <c r="B345" s="7">
        <v>-0.62880000000041036</v>
      </c>
      <c r="C345" s="40">
        <v>0</v>
      </c>
      <c r="D345" s="40">
        <v>-0.46720000000004802</v>
      </c>
      <c r="E345" s="33" t="s">
        <v>342</v>
      </c>
    </row>
    <row r="346" spans="1:5" x14ac:dyDescent="0.4">
      <c r="A346" s="38" t="s">
        <v>341</v>
      </c>
      <c r="B346" s="7">
        <v>0.11840500000016618</v>
      </c>
      <c r="C346" s="40">
        <v>0</v>
      </c>
      <c r="D346" s="40">
        <v>0</v>
      </c>
      <c r="E346" s="33">
        <v>1095</v>
      </c>
    </row>
    <row r="347" spans="1:5" x14ac:dyDescent="0.4">
      <c r="A347" s="6" t="s">
        <v>343</v>
      </c>
      <c r="B347" s="7">
        <v>-0.47169999999982792</v>
      </c>
      <c r="C347" s="40">
        <v>0</v>
      </c>
      <c r="D347" s="40">
        <v>-0.47169999999982792</v>
      </c>
      <c r="E347" s="33" t="s">
        <v>344</v>
      </c>
    </row>
    <row r="348" spans="1:5" x14ac:dyDescent="0.4">
      <c r="A348" s="6" t="s">
        <v>345</v>
      </c>
      <c r="B348" s="7">
        <v>0.27010999999981777</v>
      </c>
      <c r="C348" s="40">
        <v>0</v>
      </c>
      <c r="D348" s="40">
        <v>0.27010999999981777</v>
      </c>
      <c r="E348" s="33" t="s">
        <v>346</v>
      </c>
    </row>
    <row r="349" spans="1:5" x14ac:dyDescent="0.4">
      <c r="A349" s="6" t="s">
        <v>347</v>
      </c>
      <c r="B349" s="7">
        <v>5.6583987951810286</v>
      </c>
      <c r="C349" s="40">
        <v>5.6583987951810286</v>
      </c>
      <c r="D349" s="40">
        <v>5.6583987951810286</v>
      </c>
      <c r="E349" s="33">
        <v>217</v>
      </c>
    </row>
    <row r="350" spans="1:5" x14ac:dyDescent="0.4">
      <c r="A350" s="6" t="s">
        <v>348</v>
      </c>
      <c r="B350" s="7">
        <v>-0.46450000000015734</v>
      </c>
      <c r="C350" s="40">
        <v>0</v>
      </c>
      <c r="D350" s="40">
        <v>-0.46450000000015734</v>
      </c>
      <c r="E350" s="33" t="s">
        <v>349</v>
      </c>
    </row>
    <row r="351" spans="1:5" x14ac:dyDescent="0.4">
      <c r="A351" s="6" t="s">
        <v>350</v>
      </c>
      <c r="B351" s="7">
        <v>-2.6790087885493676</v>
      </c>
      <c r="C351" s="40">
        <v>-2.6790087885493676</v>
      </c>
      <c r="D351" s="40">
        <v>-2.6790087885493676</v>
      </c>
      <c r="E351" s="33" t="s">
        <v>351</v>
      </c>
    </row>
    <row r="352" spans="1:5" x14ac:dyDescent="0.4">
      <c r="A352" s="6" t="s">
        <v>352</v>
      </c>
      <c r="B352" s="7">
        <v>0.35430000000002337</v>
      </c>
      <c r="C352" s="40">
        <v>0</v>
      </c>
      <c r="D352" s="40">
        <v>1.3000000000090495E-2</v>
      </c>
      <c r="E352" s="33" t="s">
        <v>353</v>
      </c>
    </row>
    <row r="353" spans="1:5" x14ac:dyDescent="0.4">
      <c r="A353" s="25" t="s">
        <v>354</v>
      </c>
      <c r="B353" s="7">
        <v>-3.5003119999998944</v>
      </c>
      <c r="C353" s="40">
        <v>0</v>
      </c>
      <c r="D353" s="40">
        <v>0</v>
      </c>
      <c r="E353" s="45">
        <v>1077</v>
      </c>
    </row>
    <row r="354" spans="1:5" x14ac:dyDescent="0.4">
      <c r="A354" s="6" t="s">
        <v>355</v>
      </c>
      <c r="B354" s="7">
        <v>-7.7700634670497948</v>
      </c>
      <c r="C354" s="40">
        <v>0.54497861711854512</v>
      </c>
      <c r="D354" s="40">
        <v>-7.3876634670498333</v>
      </c>
      <c r="E354" s="33" t="s">
        <v>356</v>
      </c>
    </row>
    <row r="355" spans="1:5" x14ac:dyDescent="0.4">
      <c r="A355" s="6" t="s">
        <v>357</v>
      </c>
      <c r="B355" s="7">
        <v>-0.10779175050311096</v>
      </c>
      <c r="C355" s="40"/>
      <c r="D355" s="40">
        <v>-0.10779175050311096</v>
      </c>
      <c r="E355" s="33">
        <v>300</v>
      </c>
    </row>
    <row r="356" spans="1:5" x14ac:dyDescent="0.4">
      <c r="A356" s="6" t="s">
        <v>358</v>
      </c>
      <c r="B356" s="7">
        <v>-0.48919999999986885</v>
      </c>
      <c r="C356" s="40">
        <v>0</v>
      </c>
      <c r="D356" s="40">
        <v>-0.48919999999986885</v>
      </c>
      <c r="E356" s="33" t="s">
        <v>359</v>
      </c>
    </row>
    <row r="357" spans="1:5" x14ac:dyDescent="0.4">
      <c r="A357" s="6" t="s">
        <v>360</v>
      </c>
      <c r="B357" s="7">
        <v>-1.1653599999999358</v>
      </c>
      <c r="C357" s="40">
        <v>0</v>
      </c>
      <c r="D357" s="40">
        <v>-0.61037499999997635</v>
      </c>
      <c r="E357" s="33" t="s">
        <v>361</v>
      </c>
    </row>
    <row r="358" spans="1:5" x14ac:dyDescent="0.4">
      <c r="A358" s="56" t="s">
        <v>362</v>
      </c>
      <c r="B358" s="7">
        <v>0.4704153300190228</v>
      </c>
      <c r="C358" s="40">
        <v>0.4704153300190228</v>
      </c>
      <c r="D358" s="40">
        <v>0.4704153300190228</v>
      </c>
      <c r="E358" s="43" t="s">
        <v>363</v>
      </c>
    </row>
    <row r="359" spans="1:5" x14ac:dyDescent="0.4">
      <c r="A359" s="56" t="s">
        <v>364</v>
      </c>
      <c r="B359" s="7">
        <v>-0.36860000000001492</v>
      </c>
      <c r="C359" s="40">
        <v>0</v>
      </c>
      <c r="D359" s="40">
        <v>-0.36860000000001492</v>
      </c>
      <c r="E359" s="43">
        <v>540</v>
      </c>
    </row>
    <row r="360" spans="1:5" x14ac:dyDescent="0.4">
      <c r="A360" s="23" t="s">
        <v>365</v>
      </c>
      <c r="B360" s="7">
        <v>-225.67440000000002</v>
      </c>
      <c r="C360" s="40">
        <v>0</v>
      </c>
      <c r="D360" s="40">
        <v>0</v>
      </c>
      <c r="E360" s="33">
        <v>989</v>
      </c>
    </row>
    <row r="361" spans="1:5" x14ac:dyDescent="0.4">
      <c r="A361" s="23" t="s">
        <v>365</v>
      </c>
      <c r="B361" s="7">
        <v>225.53725000000009</v>
      </c>
      <c r="C361" s="40">
        <v>0</v>
      </c>
      <c r="D361" s="40">
        <v>0</v>
      </c>
      <c r="E361" s="33">
        <v>992</v>
      </c>
    </row>
    <row r="362" spans="1:5" x14ac:dyDescent="0.4">
      <c r="A362" s="29" t="s">
        <v>365</v>
      </c>
      <c r="B362" s="7">
        <v>-0.28639999999973043</v>
      </c>
      <c r="C362" s="40">
        <v>0</v>
      </c>
      <c r="D362" s="40">
        <v>0</v>
      </c>
      <c r="E362" s="33">
        <v>1055</v>
      </c>
    </row>
    <row r="363" spans="1:5" x14ac:dyDescent="0.4">
      <c r="A363" s="141" t="s">
        <v>365</v>
      </c>
      <c r="B363" s="7">
        <f>'1110'!F4</f>
        <v>0.33549399999992602</v>
      </c>
      <c r="C363" s="40">
        <v>0</v>
      </c>
      <c r="D363" s="40">
        <v>0</v>
      </c>
      <c r="E363" s="33">
        <v>1110</v>
      </c>
    </row>
    <row r="364" spans="1:5" x14ac:dyDescent="0.4">
      <c r="A364" s="56" t="s">
        <v>366</v>
      </c>
      <c r="B364" s="7">
        <v>-0.76881000000042832</v>
      </c>
      <c r="C364" s="40">
        <v>0</v>
      </c>
      <c r="D364" s="40">
        <v>-0.76881000000042832</v>
      </c>
      <c r="E364" s="33" t="s">
        <v>367</v>
      </c>
    </row>
    <row r="365" spans="1:5" x14ac:dyDescent="0.4">
      <c r="A365" s="57" t="s">
        <v>366</v>
      </c>
      <c r="B365" s="7">
        <v>-0.40039999999999054</v>
      </c>
      <c r="C365" s="40">
        <v>0</v>
      </c>
      <c r="D365" s="40">
        <v>0.2680000000000291</v>
      </c>
      <c r="E365" s="45">
        <v>1017</v>
      </c>
    </row>
    <row r="366" spans="1:5" x14ac:dyDescent="0.4">
      <c r="A366" s="28" t="s">
        <v>366</v>
      </c>
      <c r="B366" s="7">
        <v>-0.11624749999998585</v>
      </c>
      <c r="C366" s="40">
        <v>0</v>
      </c>
      <c r="D366" s="40">
        <v>0.26800000000002899</v>
      </c>
      <c r="E366" s="45">
        <v>1028</v>
      </c>
    </row>
    <row r="367" spans="1:5" x14ac:dyDescent="0.4">
      <c r="A367" s="58" t="s">
        <v>366</v>
      </c>
      <c r="B367" s="7">
        <v>-913.82648000000006</v>
      </c>
      <c r="C367" s="40">
        <v>0</v>
      </c>
      <c r="D367" s="40">
        <v>0.26800000000002899</v>
      </c>
      <c r="E367" s="33">
        <v>1044</v>
      </c>
    </row>
    <row r="368" spans="1:5" x14ac:dyDescent="0.4">
      <c r="A368" s="22" t="s">
        <v>366</v>
      </c>
      <c r="B368" s="7">
        <v>913.01215999999999</v>
      </c>
      <c r="C368" s="40">
        <v>0</v>
      </c>
      <c r="D368" s="40">
        <v>0.26800000000002899</v>
      </c>
      <c r="E368" s="33">
        <v>1047</v>
      </c>
    </row>
    <row r="369" spans="1:5" x14ac:dyDescent="0.4">
      <c r="A369" s="56" t="s">
        <v>368</v>
      </c>
      <c r="B369" s="7">
        <v>0.30858988835251466</v>
      </c>
      <c r="C369" s="40">
        <v>-1.7346101116473278</v>
      </c>
      <c r="D369" s="40">
        <v>0.30858988835251466</v>
      </c>
      <c r="E369" s="43" t="s">
        <v>369</v>
      </c>
    </row>
    <row r="370" spans="1:5" x14ac:dyDescent="0.4">
      <c r="A370" s="56" t="s">
        <v>370</v>
      </c>
      <c r="B370" s="7">
        <v>0.10561120721155248</v>
      </c>
      <c r="C370" s="40">
        <v>6.9656363893976732</v>
      </c>
      <c r="D370" s="40">
        <v>0.10561120721155248</v>
      </c>
      <c r="E370" s="43" t="s">
        <v>371</v>
      </c>
    </row>
    <row r="371" spans="1:5" x14ac:dyDescent="0.4">
      <c r="A371" s="126" t="s">
        <v>370</v>
      </c>
      <c r="B371" s="7">
        <f>'1105'!F4</f>
        <v>0.41581150000001799</v>
      </c>
      <c r="C371" s="40">
        <v>0</v>
      </c>
      <c r="D371" s="40">
        <v>0</v>
      </c>
      <c r="E371" s="33">
        <v>1105</v>
      </c>
    </row>
    <row r="372" spans="1:5" x14ac:dyDescent="0.4">
      <c r="A372" s="267" t="s">
        <v>370</v>
      </c>
      <c r="B372" s="7">
        <f>'1134'!F7</f>
        <v>-3.6199999999553256E-3</v>
      </c>
      <c r="C372" s="40">
        <v>0</v>
      </c>
      <c r="D372" s="40">
        <v>0</v>
      </c>
      <c r="E372" s="33">
        <v>1134</v>
      </c>
    </row>
    <row r="373" spans="1:5" x14ac:dyDescent="0.4">
      <c r="A373" s="6" t="s">
        <v>372</v>
      </c>
      <c r="B373" s="7">
        <v>-0.58989500000035378</v>
      </c>
      <c r="C373" s="40">
        <v>0</v>
      </c>
      <c r="D373" s="40">
        <v>-0.45769500000028529</v>
      </c>
      <c r="E373" s="33" t="s">
        <v>373</v>
      </c>
    </row>
    <row r="374" spans="1:5" x14ac:dyDescent="0.4">
      <c r="A374" s="267" t="s">
        <v>372</v>
      </c>
      <c r="B374" s="7">
        <f>'1139'!F5</f>
        <v>0.32619399999992993</v>
      </c>
      <c r="C374" s="40">
        <v>0</v>
      </c>
      <c r="D374" s="40">
        <v>0</v>
      </c>
      <c r="E374" s="33">
        <v>1139</v>
      </c>
    </row>
    <row r="375" spans="1:5" x14ac:dyDescent="0.4">
      <c r="A375" s="267" t="s">
        <v>1367</v>
      </c>
      <c r="B375" s="7">
        <f>'1134'!F6</f>
        <v>0.31210999999996147</v>
      </c>
      <c r="C375" s="40">
        <v>0</v>
      </c>
      <c r="D375" s="40">
        <v>0</v>
      </c>
      <c r="E375" s="33">
        <v>1134</v>
      </c>
    </row>
    <row r="376" spans="1:5" x14ac:dyDescent="0.4">
      <c r="A376" s="150" t="s">
        <v>1350</v>
      </c>
      <c r="B376" s="7">
        <f>'1115'!F6</f>
        <v>-0.10683749999998327</v>
      </c>
      <c r="C376" s="40">
        <v>0</v>
      </c>
      <c r="D376" s="40">
        <v>0</v>
      </c>
      <c r="E376" s="33">
        <v>1115</v>
      </c>
    </row>
    <row r="377" spans="1:5" x14ac:dyDescent="0.4">
      <c r="A377" s="6" t="s">
        <v>374</v>
      </c>
      <c r="B377" s="7">
        <v>-0.31788799999981165</v>
      </c>
      <c r="C377" s="40">
        <v>0</v>
      </c>
      <c r="D377" s="40">
        <v>0</v>
      </c>
      <c r="E377" s="33" t="s">
        <v>375</v>
      </c>
    </row>
    <row r="378" spans="1:5" x14ac:dyDescent="0.4">
      <c r="A378" s="6" t="s">
        <v>376</v>
      </c>
      <c r="B378" s="7">
        <v>-0.26810000000023138</v>
      </c>
      <c r="C378" s="40">
        <v>0</v>
      </c>
      <c r="D378" s="40">
        <v>7.7399999999670399E-2</v>
      </c>
      <c r="E378" s="33" t="s">
        <v>377</v>
      </c>
    </row>
    <row r="379" spans="1:5" x14ac:dyDescent="0.4">
      <c r="A379" s="28" t="s">
        <v>376</v>
      </c>
      <c r="B379" s="7">
        <v>0.39639000000011038</v>
      </c>
      <c r="C379" s="40">
        <v>0</v>
      </c>
      <c r="D379" s="40">
        <v>0.26800000000002899</v>
      </c>
      <c r="E379" s="45">
        <v>1028</v>
      </c>
    </row>
    <row r="380" spans="1:5" x14ac:dyDescent="0.4">
      <c r="A380" s="22" t="s">
        <v>376</v>
      </c>
      <c r="B380" s="7">
        <v>-0.20121900000003734</v>
      </c>
      <c r="C380" s="40">
        <v>0</v>
      </c>
      <c r="D380" s="40">
        <v>0.26800000000002899</v>
      </c>
      <c r="E380" s="33">
        <v>1048</v>
      </c>
    </row>
    <row r="381" spans="1:5" x14ac:dyDescent="0.4">
      <c r="A381" s="25" t="s">
        <v>376</v>
      </c>
      <c r="B381" s="7">
        <v>-0.15988399999991998</v>
      </c>
      <c r="C381" s="40">
        <v>0</v>
      </c>
      <c r="D381" s="40">
        <v>0</v>
      </c>
      <c r="E381" s="45">
        <v>1075</v>
      </c>
    </row>
    <row r="382" spans="1:5" x14ac:dyDescent="0.4">
      <c r="A382" s="6" t="s">
        <v>378</v>
      </c>
      <c r="B382" s="7">
        <v>7.7858199999999442</v>
      </c>
      <c r="C382" s="40">
        <v>0</v>
      </c>
      <c r="D382" s="40">
        <v>7.7858199999999442</v>
      </c>
      <c r="E382" s="43" t="s">
        <v>379</v>
      </c>
    </row>
    <row r="383" spans="1:5" x14ac:dyDescent="0.4">
      <c r="A383" s="56" t="s">
        <v>380</v>
      </c>
      <c r="B383" s="7">
        <v>21.989999999999782</v>
      </c>
      <c r="C383" s="40">
        <v>0</v>
      </c>
      <c r="D383" s="40">
        <v>21.989999999999782</v>
      </c>
      <c r="E383" s="43">
        <v>464</v>
      </c>
    </row>
    <row r="384" spans="1:5" x14ac:dyDescent="0.4">
      <c r="A384" s="56" t="s">
        <v>381</v>
      </c>
      <c r="B384" s="7">
        <v>-0.29647599999992735</v>
      </c>
      <c r="C384" s="40">
        <v>0.6148239999999987</v>
      </c>
      <c r="D384" s="40">
        <v>-0.29647599999992735</v>
      </c>
      <c r="E384" s="43" t="s">
        <v>382</v>
      </c>
    </row>
    <row r="385" spans="1:5" ht="32.25" x14ac:dyDescent="0.4">
      <c r="A385" s="56" t="s">
        <v>383</v>
      </c>
      <c r="B385" s="7">
        <v>0.54145616027716414</v>
      </c>
      <c r="C385" s="40">
        <v>-30.431686517547007</v>
      </c>
      <c r="D385" s="40">
        <v>0.54145616027716414</v>
      </c>
      <c r="E385" s="43" t="s">
        <v>384</v>
      </c>
    </row>
    <row r="386" spans="1:5" x14ac:dyDescent="0.4">
      <c r="A386" s="6" t="s">
        <v>385</v>
      </c>
      <c r="B386" s="7">
        <v>-3.0335999999999785</v>
      </c>
      <c r="C386" s="40">
        <v>0</v>
      </c>
      <c r="D386" s="40">
        <v>0.40086000000002286</v>
      </c>
      <c r="E386" s="59">
        <v>813</v>
      </c>
    </row>
    <row r="387" spans="1:5" x14ac:dyDescent="0.4">
      <c r="A387" s="6" t="s">
        <v>386</v>
      </c>
      <c r="B387" s="7">
        <v>-0.2290099999999029</v>
      </c>
      <c r="C387" s="40">
        <v>0</v>
      </c>
      <c r="D387" s="40">
        <v>0.40086000000002286</v>
      </c>
      <c r="E387" s="59" t="s">
        <v>387</v>
      </c>
    </row>
    <row r="388" spans="1:5" x14ac:dyDescent="0.4">
      <c r="A388" s="23" t="s">
        <v>386</v>
      </c>
      <c r="B388" s="7">
        <v>5.7700000000011187E-2</v>
      </c>
      <c r="C388" s="40">
        <v>0</v>
      </c>
      <c r="D388" s="40">
        <v>0</v>
      </c>
      <c r="E388" s="33">
        <v>992</v>
      </c>
    </row>
    <row r="389" spans="1:5" x14ac:dyDescent="0.4">
      <c r="A389" s="28" t="s">
        <v>386</v>
      </c>
      <c r="B389" s="7">
        <v>-0.26745999999997139</v>
      </c>
      <c r="C389" s="40">
        <v>0</v>
      </c>
      <c r="D389" s="40">
        <v>0.26800000000002899</v>
      </c>
      <c r="E389" s="45">
        <v>1030</v>
      </c>
    </row>
    <row r="390" spans="1:5" ht="32.25" customHeight="1" x14ac:dyDescent="0.4">
      <c r="A390" s="6" t="s">
        <v>388</v>
      </c>
      <c r="B390" s="7">
        <v>0.40086000000002286</v>
      </c>
      <c r="C390" s="40">
        <v>0</v>
      </c>
      <c r="D390" s="40">
        <v>0.40086000000002286</v>
      </c>
      <c r="E390" s="33">
        <v>682</v>
      </c>
    </row>
    <row r="391" spans="1:5" x14ac:dyDescent="0.4">
      <c r="A391" s="6" t="s">
        <v>389</v>
      </c>
      <c r="B391" s="7">
        <v>-0.13600000000087675</v>
      </c>
      <c r="C391" s="40">
        <v>0</v>
      </c>
      <c r="D391" s="40">
        <v>-0.13600000000087675</v>
      </c>
      <c r="E391" s="33" t="s">
        <v>390</v>
      </c>
    </row>
    <row r="392" spans="1:5" x14ac:dyDescent="0.4">
      <c r="A392" s="6" t="s">
        <v>389</v>
      </c>
      <c r="B392" s="7">
        <v>-0.43499999999994543</v>
      </c>
      <c r="C392" s="40">
        <v>0</v>
      </c>
      <c r="D392" s="40">
        <v>0</v>
      </c>
      <c r="E392" s="33">
        <v>795</v>
      </c>
    </row>
    <row r="393" spans="1:5" x14ac:dyDescent="0.4">
      <c r="A393" s="150" t="s">
        <v>389</v>
      </c>
      <c r="B393" s="7">
        <f>'1117'!F7</f>
        <v>0.10633750000033615</v>
      </c>
      <c r="C393" s="40">
        <v>0</v>
      </c>
      <c r="D393" s="40">
        <v>0</v>
      </c>
      <c r="E393" s="33">
        <v>1117</v>
      </c>
    </row>
    <row r="394" spans="1:5" x14ac:dyDescent="0.4">
      <c r="A394" s="267" t="s">
        <v>389</v>
      </c>
      <c r="B394" s="7">
        <f>'1137'!F4</f>
        <v>-363.42039999999997</v>
      </c>
      <c r="C394" s="40">
        <v>0</v>
      </c>
      <c r="D394" s="40">
        <v>0</v>
      </c>
      <c r="E394" s="33">
        <v>1137</v>
      </c>
    </row>
    <row r="395" spans="1:5" x14ac:dyDescent="0.4">
      <c r="A395" s="267" t="s">
        <v>389</v>
      </c>
      <c r="B395" s="7">
        <f>'1139'!F4</f>
        <v>363.97864999999979</v>
      </c>
      <c r="C395" s="40">
        <v>0</v>
      </c>
      <c r="D395" s="40">
        <v>0</v>
      </c>
      <c r="E395" s="33">
        <v>1139</v>
      </c>
    </row>
    <row r="396" spans="1:5" x14ac:dyDescent="0.4">
      <c r="A396" s="6" t="s">
        <v>391</v>
      </c>
      <c r="B396" s="7">
        <v>3.9999999999736247E-2</v>
      </c>
      <c r="C396" s="40">
        <v>0</v>
      </c>
      <c r="D396" s="40">
        <v>3.9999999999736247E-2</v>
      </c>
      <c r="E396" s="43" t="s">
        <v>392</v>
      </c>
    </row>
    <row r="397" spans="1:5" x14ac:dyDescent="0.4">
      <c r="A397" s="6" t="s">
        <v>393</v>
      </c>
      <c r="B397" s="7">
        <v>-0.44249999999999545</v>
      </c>
      <c r="C397" s="40">
        <v>0</v>
      </c>
      <c r="D397" s="40">
        <v>-0.44249999999999545</v>
      </c>
      <c r="E397" s="33">
        <v>633</v>
      </c>
    </row>
    <row r="398" spans="1:5" x14ac:dyDescent="0.4">
      <c r="A398" s="60" t="s">
        <v>394</v>
      </c>
      <c r="B398" s="7">
        <v>70.685499999999593</v>
      </c>
      <c r="C398" s="40">
        <v>0</v>
      </c>
      <c r="D398" s="40">
        <v>0.26800000000002899</v>
      </c>
      <c r="E398" s="33" t="s">
        <v>395</v>
      </c>
    </row>
    <row r="399" spans="1:5" x14ac:dyDescent="0.4">
      <c r="A399" s="23" t="s">
        <v>394</v>
      </c>
      <c r="B399" s="7">
        <v>-0.4595000000000482</v>
      </c>
      <c r="C399" s="40">
        <v>0</v>
      </c>
      <c r="D399" s="40">
        <v>0</v>
      </c>
      <c r="E399" s="33">
        <v>981</v>
      </c>
    </row>
    <row r="400" spans="1:5" x14ac:dyDescent="0.4">
      <c r="A400" s="6" t="s">
        <v>396</v>
      </c>
      <c r="B400" s="7">
        <v>7.999999999992724E-2</v>
      </c>
      <c r="C400" s="40">
        <v>0</v>
      </c>
      <c r="D400" s="40">
        <v>7.999999999992724E-2</v>
      </c>
      <c r="E400" s="43">
        <v>429</v>
      </c>
    </row>
    <row r="401" spans="1:5" x14ac:dyDescent="0.4">
      <c r="A401" s="6" t="s">
        <v>397</v>
      </c>
      <c r="B401" s="7">
        <v>0.37540000000001328</v>
      </c>
      <c r="C401" s="40">
        <v>0</v>
      </c>
      <c r="D401" s="40">
        <v>0.30539999999996326</v>
      </c>
      <c r="E401" s="43" t="s">
        <v>398</v>
      </c>
    </row>
    <row r="402" spans="1:5" x14ac:dyDescent="0.4">
      <c r="A402" s="193" t="s">
        <v>397</v>
      </c>
      <c r="B402" s="7">
        <f>'1119'!F7</f>
        <v>-0.32215999999993983</v>
      </c>
      <c r="C402" s="40">
        <v>0</v>
      </c>
      <c r="D402" s="40">
        <v>0</v>
      </c>
      <c r="E402" s="33">
        <v>1119</v>
      </c>
    </row>
    <row r="403" spans="1:5" x14ac:dyDescent="0.4">
      <c r="A403" s="28" t="s">
        <v>399</v>
      </c>
      <c r="B403" s="7">
        <v>-0.28492999999980384</v>
      </c>
      <c r="C403" s="40">
        <v>0</v>
      </c>
      <c r="D403" s="40">
        <v>0.26800000000002899</v>
      </c>
      <c r="E403" s="45">
        <v>1021</v>
      </c>
    </row>
    <row r="404" spans="1:5" x14ac:dyDescent="0.4">
      <c r="A404" s="22" t="s">
        <v>399</v>
      </c>
      <c r="B404" s="7">
        <v>-0.2525538999998389</v>
      </c>
      <c r="C404" s="40">
        <v>0</v>
      </c>
      <c r="D404" s="40">
        <v>0.26800000000002899</v>
      </c>
      <c r="E404" s="33">
        <v>1051</v>
      </c>
    </row>
    <row r="405" spans="1:5" x14ac:dyDescent="0.4">
      <c r="A405" s="6" t="s">
        <v>400</v>
      </c>
      <c r="B405" s="7">
        <v>0.48022000000008802</v>
      </c>
      <c r="C405" s="40">
        <v>0</v>
      </c>
      <c r="D405" s="40">
        <v>0.51725000000021737</v>
      </c>
      <c r="E405" s="43" t="s">
        <v>401</v>
      </c>
    </row>
    <row r="406" spans="1:5" x14ac:dyDescent="0.4">
      <c r="A406" s="24" t="s">
        <v>400</v>
      </c>
      <c r="B406" s="7">
        <v>-0.2357604999999694</v>
      </c>
      <c r="C406" s="40">
        <v>0</v>
      </c>
      <c r="D406" s="40">
        <v>0</v>
      </c>
      <c r="E406" s="45">
        <v>1002</v>
      </c>
    </row>
    <row r="407" spans="1:5" x14ac:dyDescent="0.4">
      <c r="A407" s="30" t="s">
        <v>400</v>
      </c>
      <c r="B407" s="7">
        <v>0.1193039999998291</v>
      </c>
      <c r="C407" s="40">
        <v>0</v>
      </c>
      <c r="D407" s="40">
        <v>0</v>
      </c>
      <c r="E407" s="33">
        <v>1097</v>
      </c>
    </row>
    <row r="408" spans="1:5" x14ac:dyDescent="0.4">
      <c r="A408" s="6" t="s">
        <v>402</v>
      </c>
      <c r="B408" s="7">
        <v>2.8000000000133696E-2</v>
      </c>
      <c r="C408" s="40">
        <v>0</v>
      </c>
      <c r="D408" s="40">
        <v>2.8000000000133696E-2</v>
      </c>
      <c r="E408" s="43" t="s">
        <v>403</v>
      </c>
    </row>
    <row r="409" spans="1:5" x14ac:dyDescent="0.4">
      <c r="A409" s="6" t="s">
        <v>404</v>
      </c>
      <c r="B409" s="7">
        <v>-0.92908999999997377</v>
      </c>
      <c r="C409" s="40">
        <v>0</v>
      </c>
      <c r="D409" s="40">
        <v>-0.40608999999994921</v>
      </c>
      <c r="E409" s="43" t="s">
        <v>405</v>
      </c>
    </row>
    <row r="410" spans="1:5" x14ac:dyDescent="0.4">
      <c r="A410" s="6" t="s">
        <v>406</v>
      </c>
      <c r="B410" s="7">
        <v>0.20284477732775485</v>
      </c>
      <c r="C410" s="40">
        <v>0</v>
      </c>
      <c r="D410" s="40">
        <v>0.20284477732775485</v>
      </c>
      <c r="E410" s="43" t="s">
        <v>407</v>
      </c>
    </row>
    <row r="411" spans="1:5" x14ac:dyDescent="0.4">
      <c r="A411" s="6" t="s">
        <v>408</v>
      </c>
      <c r="B411" s="7">
        <v>-5.6317411764703138</v>
      </c>
      <c r="C411" s="40">
        <v>-5.6317411764703138</v>
      </c>
      <c r="D411" s="40">
        <v>-5.6317411764703138</v>
      </c>
      <c r="E411" s="43">
        <v>112</v>
      </c>
    </row>
    <row r="412" spans="1:5" x14ac:dyDescent="0.4">
      <c r="A412" s="6" t="s">
        <v>409</v>
      </c>
      <c r="B412" s="7">
        <v>49.742918013660756</v>
      </c>
      <c r="C412" s="40">
        <v>0</v>
      </c>
      <c r="D412" s="40">
        <v>49.742918013660756</v>
      </c>
      <c r="E412" s="43" t="s">
        <v>410</v>
      </c>
    </row>
    <row r="413" spans="1:5" x14ac:dyDescent="0.4">
      <c r="A413" s="6" t="s">
        <v>411</v>
      </c>
      <c r="B413" s="7">
        <v>0.34399999999993724</v>
      </c>
      <c r="C413" s="40">
        <v>0</v>
      </c>
      <c r="D413" s="40">
        <v>0.34399999999993724</v>
      </c>
      <c r="E413" s="43">
        <v>377</v>
      </c>
    </row>
    <row r="414" spans="1:5" x14ac:dyDescent="0.4">
      <c r="A414" s="6" t="s">
        <v>412</v>
      </c>
      <c r="B414" s="7">
        <v>2.3632971698113252</v>
      </c>
      <c r="C414" s="40">
        <v>3.1998471698113349</v>
      </c>
      <c r="D414" s="40">
        <v>2.1598971698113374</v>
      </c>
      <c r="E414" s="33" t="s">
        <v>413</v>
      </c>
    </row>
    <row r="415" spans="1:5" x14ac:dyDescent="0.4">
      <c r="A415" s="30" t="s">
        <v>412</v>
      </c>
      <c r="B415" s="7">
        <v>0.29573750000000132</v>
      </c>
      <c r="C415" s="40">
        <v>0</v>
      </c>
      <c r="D415" s="40">
        <v>0</v>
      </c>
      <c r="E415" s="33">
        <v>1096</v>
      </c>
    </row>
    <row r="416" spans="1:5" x14ac:dyDescent="0.4">
      <c r="A416" s="6" t="s">
        <v>414</v>
      </c>
      <c r="B416" s="7">
        <v>69.567999999999302</v>
      </c>
      <c r="C416" s="40">
        <v>0</v>
      </c>
      <c r="D416" s="40">
        <v>69.567999999999302</v>
      </c>
      <c r="E416" s="43">
        <v>555</v>
      </c>
    </row>
    <row r="417" spans="1:5" x14ac:dyDescent="0.4">
      <c r="A417" s="17" t="s">
        <v>415</v>
      </c>
      <c r="B417" s="7">
        <v>0.29078500000014174</v>
      </c>
      <c r="C417" s="50"/>
      <c r="D417" s="50"/>
      <c r="E417" s="45">
        <v>1036</v>
      </c>
    </row>
    <row r="418" spans="1:5" x14ac:dyDescent="0.4">
      <c r="A418" s="29" t="s">
        <v>415</v>
      </c>
      <c r="B418" s="7">
        <v>0.38688000000001921</v>
      </c>
      <c r="C418" s="40">
        <v>0</v>
      </c>
      <c r="D418" s="40">
        <v>0</v>
      </c>
      <c r="E418" s="33">
        <v>1062</v>
      </c>
    </row>
    <row r="419" spans="1:5" x14ac:dyDescent="0.4">
      <c r="A419" s="38" t="s">
        <v>415</v>
      </c>
      <c r="B419" s="7">
        <v>0</v>
      </c>
      <c r="C419" s="40">
        <v>0</v>
      </c>
      <c r="D419" s="40">
        <v>0</v>
      </c>
      <c r="E419" s="33">
        <v>1095</v>
      </c>
    </row>
    <row r="420" spans="1:5" x14ac:dyDescent="0.4">
      <c r="A420" s="19" t="s">
        <v>416</v>
      </c>
      <c r="B420" s="7">
        <v>-0.75378000000023349</v>
      </c>
      <c r="C420" s="40">
        <v>0</v>
      </c>
      <c r="D420" s="40">
        <v>-0.32800000000020191</v>
      </c>
      <c r="E420" s="33" t="s">
        <v>417</v>
      </c>
    </row>
    <row r="421" spans="1:5" x14ac:dyDescent="0.4">
      <c r="A421" s="23" t="s">
        <v>418</v>
      </c>
      <c r="B421" s="7">
        <v>26.320600000000013</v>
      </c>
      <c r="C421" s="40">
        <v>0</v>
      </c>
      <c r="D421" s="40">
        <v>0</v>
      </c>
      <c r="E421" s="33">
        <v>984</v>
      </c>
    </row>
    <row r="422" spans="1:5" x14ac:dyDescent="0.4">
      <c r="A422" s="29" t="s">
        <v>418</v>
      </c>
      <c r="B422" s="7">
        <v>-0.42399999999997817</v>
      </c>
      <c r="C422" s="40">
        <v>0</v>
      </c>
      <c r="D422" s="40">
        <v>0</v>
      </c>
      <c r="E422" s="33">
        <v>1055</v>
      </c>
    </row>
    <row r="423" spans="1:5" x14ac:dyDescent="0.4">
      <c r="A423" s="6" t="s">
        <v>419</v>
      </c>
      <c r="B423" s="7">
        <v>-4.5559641791044783</v>
      </c>
      <c r="C423" s="40">
        <v>-4.5559641791044783</v>
      </c>
      <c r="D423" s="40">
        <v>-4.5559641791044783</v>
      </c>
      <c r="E423" s="33">
        <v>266</v>
      </c>
    </row>
    <row r="424" spans="1:5" x14ac:dyDescent="0.4">
      <c r="A424" s="6" t="s">
        <v>420</v>
      </c>
      <c r="B424" s="7">
        <v>0.37143999999989319</v>
      </c>
      <c r="C424" s="40">
        <v>0</v>
      </c>
      <c r="D424" s="40">
        <v>0.37143999999989319</v>
      </c>
      <c r="E424" s="33">
        <v>719</v>
      </c>
    </row>
    <row r="425" spans="1:5" x14ac:dyDescent="0.4">
      <c r="A425" s="6" t="s">
        <v>421</v>
      </c>
      <c r="B425" s="7">
        <v>0.37934999999993124</v>
      </c>
      <c r="C425" s="40">
        <v>0</v>
      </c>
      <c r="D425" s="40">
        <v>0.37934999999993124</v>
      </c>
      <c r="E425" s="33">
        <v>680</v>
      </c>
    </row>
    <row r="426" spans="1:5" x14ac:dyDescent="0.4">
      <c r="A426" s="6" t="s">
        <v>422</v>
      </c>
      <c r="B426" s="7">
        <v>-1.2805799999994179</v>
      </c>
      <c r="C426" s="40">
        <v>0</v>
      </c>
      <c r="D426" s="40">
        <v>-1.2128799999995863</v>
      </c>
      <c r="E426" s="33" t="s">
        <v>423</v>
      </c>
    </row>
    <row r="427" spans="1:5" x14ac:dyDescent="0.4">
      <c r="A427" s="6" t="s">
        <v>424</v>
      </c>
      <c r="B427" s="7">
        <v>-0.35147999999981039</v>
      </c>
      <c r="C427" s="40">
        <v>0</v>
      </c>
      <c r="D427" s="40">
        <v>-0.20499999999992724</v>
      </c>
      <c r="E427" s="33" t="s">
        <v>425</v>
      </c>
    </row>
    <row r="428" spans="1:5" x14ac:dyDescent="0.4">
      <c r="A428" s="232" t="s">
        <v>1358</v>
      </c>
      <c r="B428" s="7">
        <f>'1127'!F4</f>
        <v>0.24640000000010787</v>
      </c>
      <c r="C428" s="40">
        <v>0</v>
      </c>
      <c r="D428" s="40">
        <v>0</v>
      </c>
      <c r="E428" s="33">
        <v>1127</v>
      </c>
    </row>
    <row r="429" spans="1:5" x14ac:dyDescent="0.4">
      <c r="A429" s="267" t="s">
        <v>1358</v>
      </c>
      <c r="B429" s="7">
        <f>'1137'!F6</f>
        <v>62.499200000000201</v>
      </c>
      <c r="C429" s="40">
        <v>0</v>
      </c>
      <c r="D429" s="40">
        <v>0</v>
      </c>
      <c r="E429" s="33">
        <v>1137</v>
      </c>
    </row>
    <row r="430" spans="1:5" x14ac:dyDescent="0.4">
      <c r="A430" s="6" t="s">
        <v>426</v>
      </c>
      <c r="B430" s="7">
        <v>0.48964999999986958</v>
      </c>
      <c r="C430" s="40">
        <v>0</v>
      </c>
      <c r="D430" s="40">
        <v>-1.2762000000001308</v>
      </c>
      <c r="E430" s="33" t="s">
        <v>427</v>
      </c>
    </row>
    <row r="431" spans="1:5" ht="32.25" x14ac:dyDescent="0.4">
      <c r="A431" s="19" t="s">
        <v>428</v>
      </c>
      <c r="B431" s="7">
        <v>-1.0926349999992055</v>
      </c>
      <c r="C431" s="40">
        <v>0</v>
      </c>
      <c r="D431" s="40">
        <v>-0.32248499999937508</v>
      </c>
      <c r="E431" s="43" t="s">
        <v>429</v>
      </c>
    </row>
    <row r="432" spans="1:5" x14ac:dyDescent="0.4">
      <c r="A432" s="28" t="s">
        <v>428</v>
      </c>
      <c r="B432" s="7">
        <v>-4.1308750000098371E-2</v>
      </c>
      <c r="C432" s="40">
        <v>0</v>
      </c>
      <c r="D432" s="40">
        <v>0.26800000000002899</v>
      </c>
      <c r="E432" s="45">
        <v>1033</v>
      </c>
    </row>
    <row r="433" spans="1:5" x14ac:dyDescent="0.4">
      <c r="A433" s="51" t="s">
        <v>428</v>
      </c>
      <c r="B433" s="7">
        <v>-0.24555750000001808</v>
      </c>
      <c r="C433" s="40">
        <v>0</v>
      </c>
      <c r="D433" s="40">
        <v>0.2680000000000291</v>
      </c>
      <c r="E433" s="45">
        <v>1035</v>
      </c>
    </row>
    <row r="434" spans="1:5" x14ac:dyDescent="0.4">
      <c r="A434" s="29" t="s">
        <v>428</v>
      </c>
      <c r="B434" s="7">
        <v>-0.39840000000003783</v>
      </c>
      <c r="C434" s="40">
        <v>0</v>
      </c>
      <c r="D434" s="40">
        <v>0</v>
      </c>
      <c r="E434" s="33">
        <v>1055</v>
      </c>
    </row>
    <row r="435" spans="1:5" x14ac:dyDescent="0.4">
      <c r="A435" s="267" t="s">
        <v>428</v>
      </c>
      <c r="B435" s="7">
        <f>'1145'!F6</f>
        <v>1.5146500000000742</v>
      </c>
      <c r="C435" s="40">
        <v>0</v>
      </c>
      <c r="D435" s="40">
        <v>0</v>
      </c>
      <c r="E435" s="33">
        <v>1145</v>
      </c>
    </row>
    <row r="436" spans="1:5" x14ac:dyDescent="0.4">
      <c r="A436" s="267" t="s">
        <v>428</v>
      </c>
      <c r="B436" s="7">
        <f>'1146'!F7</f>
        <v>-631.97496000000001</v>
      </c>
      <c r="C436" s="40">
        <v>0</v>
      </c>
      <c r="D436" s="40">
        <v>0</v>
      </c>
      <c r="E436" s="33">
        <v>1146</v>
      </c>
    </row>
    <row r="437" spans="1:5" x14ac:dyDescent="0.4">
      <c r="A437" s="36" t="s">
        <v>430</v>
      </c>
      <c r="B437" s="7">
        <v>7.7569999999923311E-2</v>
      </c>
      <c r="C437" s="40">
        <v>0</v>
      </c>
      <c r="D437" s="40">
        <v>7.7569999999923311E-2</v>
      </c>
      <c r="E437" s="33">
        <v>695</v>
      </c>
    </row>
    <row r="438" spans="1:5" x14ac:dyDescent="0.4">
      <c r="A438" s="36" t="s">
        <v>431</v>
      </c>
      <c r="B438" s="7">
        <v>0.23543200000040088</v>
      </c>
      <c r="C438" s="40">
        <v>0</v>
      </c>
      <c r="D438" s="40">
        <v>-2.7439999999842257E-2</v>
      </c>
      <c r="E438" s="33" t="s">
        <v>432</v>
      </c>
    </row>
    <row r="439" spans="1:5" x14ac:dyDescent="0.4">
      <c r="A439" s="24" t="s">
        <v>431</v>
      </c>
      <c r="B439" s="7">
        <v>-0.10233000000016546</v>
      </c>
      <c r="C439" s="40">
        <v>0</v>
      </c>
      <c r="D439" s="40">
        <v>0.2680000000000291</v>
      </c>
      <c r="E439" s="45">
        <v>998</v>
      </c>
    </row>
    <row r="440" spans="1:5" x14ac:dyDescent="0.4">
      <c r="A440" s="51" t="s">
        <v>431</v>
      </c>
      <c r="B440" s="7">
        <v>-0.40237499999966531</v>
      </c>
      <c r="C440" s="40">
        <v>0</v>
      </c>
      <c r="D440" s="40">
        <v>0.2680000000000291</v>
      </c>
      <c r="E440" s="33">
        <v>1010</v>
      </c>
    </row>
    <row r="441" spans="1:5" x14ac:dyDescent="0.4">
      <c r="A441" s="6" t="s">
        <v>433</v>
      </c>
      <c r="B441" s="7">
        <v>1.3050000000134787E-2</v>
      </c>
      <c r="C441" s="40">
        <v>0</v>
      </c>
      <c r="D441" s="40">
        <v>1.3050000000134787E-2</v>
      </c>
      <c r="E441" s="43" t="s">
        <v>434</v>
      </c>
    </row>
    <row r="442" spans="1:5" x14ac:dyDescent="0.4">
      <c r="A442" s="36" t="s">
        <v>435</v>
      </c>
      <c r="B442" s="7">
        <v>-0.35156400000005306</v>
      </c>
      <c r="C442" s="40">
        <v>0</v>
      </c>
      <c r="D442" s="40">
        <v>0.2680000000000291</v>
      </c>
      <c r="E442" s="33" t="s">
        <v>436</v>
      </c>
    </row>
    <row r="443" spans="1:5" x14ac:dyDescent="0.4">
      <c r="A443" s="28" t="s">
        <v>435</v>
      </c>
      <c r="B443" s="7">
        <v>0.45103999999992084</v>
      </c>
      <c r="C443" s="40">
        <v>0</v>
      </c>
      <c r="D443" s="40">
        <v>0.26800000000002899</v>
      </c>
      <c r="E443" s="45">
        <v>1021</v>
      </c>
    </row>
    <row r="444" spans="1:5" x14ac:dyDescent="0.4">
      <c r="A444" s="6" t="s">
        <v>437</v>
      </c>
      <c r="B444" s="7">
        <v>6.1999999999670763E-2</v>
      </c>
      <c r="C444" s="40">
        <v>0</v>
      </c>
      <c r="D444" s="40">
        <v>6.1999999999670763E-2</v>
      </c>
      <c r="E444" s="43">
        <v>532</v>
      </c>
    </row>
    <row r="445" spans="1:5" x14ac:dyDescent="0.4">
      <c r="A445" s="23" t="s">
        <v>438</v>
      </c>
      <c r="B445" s="7">
        <v>-0.41899000000012165</v>
      </c>
      <c r="C445" s="40">
        <v>0</v>
      </c>
      <c r="D445" s="40">
        <v>0</v>
      </c>
      <c r="E445" s="33">
        <v>986</v>
      </c>
    </row>
    <row r="446" spans="1:5" x14ac:dyDescent="0.4">
      <c r="A446" s="23" t="s">
        <v>438</v>
      </c>
      <c r="B446" s="7">
        <v>-614.35800000000006</v>
      </c>
      <c r="C446" s="40">
        <v>0</v>
      </c>
      <c r="D446" s="40">
        <v>0</v>
      </c>
      <c r="E446" s="33">
        <v>992</v>
      </c>
    </row>
    <row r="447" spans="1:5" x14ac:dyDescent="0.4">
      <c r="A447" s="23" t="s">
        <v>438</v>
      </c>
      <c r="B447" s="7">
        <v>614.64199999999994</v>
      </c>
      <c r="C447" s="40">
        <v>0</v>
      </c>
      <c r="D447" s="40">
        <v>0</v>
      </c>
      <c r="E447" s="33">
        <v>995</v>
      </c>
    </row>
    <row r="448" spans="1:5" x14ac:dyDescent="0.4">
      <c r="A448" s="24" t="s">
        <v>438</v>
      </c>
      <c r="B448" s="7">
        <v>0.25128499999982523</v>
      </c>
      <c r="C448" s="40">
        <v>0</v>
      </c>
      <c r="D448" s="40">
        <v>0</v>
      </c>
      <c r="E448" s="45">
        <v>1000</v>
      </c>
    </row>
    <row r="449" spans="1:5" x14ac:dyDescent="0.4">
      <c r="A449" s="57" t="s">
        <v>438</v>
      </c>
      <c r="B449" s="7">
        <v>-0.18699999999989814</v>
      </c>
      <c r="C449" s="40">
        <v>0</v>
      </c>
      <c r="D449" s="40">
        <v>0.2680000000000291</v>
      </c>
      <c r="E449" s="45">
        <v>1020</v>
      </c>
    </row>
    <row r="450" spans="1:5" x14ac:dyDescent="0.4">
      <c r="A450" s="30" t="s">
        <v>438</v>
      </c>
      <c r="B450" s="7">
        <v>-0.19124349999992774</v>
      </c>
      <c r="C450" s="40">
        <v>0</v>
      </c>
      <c r="D450" s="40">
        <v>0</v>
      </c>
      <c r="E450" s="33">
        <v>1098</v>
      </c>
    </row>
    <row r="451" spans="1:5" x14ac:dyDescent="0.4">
      <c r="A451" s="128" t="s">
        <v>438</v>
      </c>
      <c r="B451" s="7">
        <f>'1103'!F4</f>
        <v>0.20320800000001782</v>
      </c>
      <c r="C451" s="40">
        <v>0</v>
      </c>
      <c r="D451" s="40">
        <v>0</v>
      </c>
      <c r="E451" s="33">
        <v>1103</v>
      </c>
    </row>
    <row r="452" spans="1:5" x14ac:dyDescent="0.4">
      <c r="A452" s="232" t="s">
        <v>438</v>
      </c>
      <c r="B452" s="7">
        <f>'1131'!F4</f>
        <v>-0.17099999999982174</v>
      </c>
      <c r="C452" s="40">
        <v>0</v>
      </c>
      <c r="D452" s="40">
        <v>0</v>
      </c>
      <c r="E452" s="33">
        <v>1131</v>
      </c>
    </row>
    <row r="453" spans="1:5" x14ac:dyDescent="0.4">
      <c r="A453" s="267" t="s">
        <v>438</v>
      </c>
      <c r="B453" s="7">
        <f>'1132'!F8</f>
        <v>-0.49043000000006032</v>
      </c>
      <c r="C453" s="40">
        <v>0</v>
      </c>
      <c r="D453" s="40">
        <v>0</v>
      </c>
      <c r="E453" s="33">
        <v>1132</v>
      </c>
    </row>
    <row r="454" spans="1:5" x14ac:dyDescent="0.4">
      <c r="A454" s="6" t="s">
        <v>439</v>
      </c>
      <c r="B454" s="7">
        <v>-7.2000000000059572E-2</v>
      </c>
      <c r="C454" s="40">
        <v>0</v>
      </c>
      <c r="D454" s="40">
        <v>0</v>
      </c>
      <c r="E454" s="33">
        <v>831</v>
      </c>
    </row>
    <row r="455" spans="1:5" x14ac:dyDescent="0.4">
      <c r="A455" s="150" t="s">
        <v>439</v>
      </c>
      <c r="B455" s="7">
        <f>'1114'!F5</f>
        <v>-0.47171399999990626</v>
      </c>
      <c r="C455" s="40">
        <v>0</v>
      </c>
      <c r="D455" s="40">
        <v>0</v>
      </c>
      <c r="E455" s="33">
        <v>1114</v>
      </c>
    </row>
    <row r="456" spans="1:5" x14ac:dyDescent="0.4">
      <c r="A456" s="6" t="s">
        <v>440</v>
      </c>
      <c r="B456" s="7">
        <v>10.616140298507503</v>
      </c>
      <c r="C456" s="40">
        <v>10.616140298507503</v>
      </c>
      <c r="D456" s="40">
        <v>10.616140298507503</v>
      </c>
      <c r="E456" s="43">
        <v>100</v>
      </c>
    </row>
    <row r="457" spans="1:5" x14ac:dyDescent="0.4">
      <c r="A457" s="6" t="s">
        <v>441</v>
      </c>
      <c r="B457" s="7">
        <v>-0.7930000000001769</v>
      </c>
      <c r="C457" s="40">
        <v>0</v>
      </c>
      <c r="D457" s="40">
        <v>0.2680000000000291</v>
      </c>
      <c r="E457" s="33" t="s">
        <v>442</v>
      </c>
    </row>
    <row r="458" spans="1:5" x14ac:dyDescent="0.4">
      <c r="A458" s="57" t="s">
        <v>441</v>
      </c>
      <c r="B458" s="7">
        <v>-0.91999999999998749</v>
      </c>
      <c r="C458" s="40">
        <v>0</v>
      </c>
      <c r="D458" s="40">
        <v>0.2680000000000291</v>
      </c>
      <c r="E458" s="45">
        <v>1016</v>
      </c>
    </row>
    <row r="459" spans="1:5" ht="62.25" x14ac:dyDescent="0.4">
      <c r="A459" s="6" t="s">
        <v>443</v>
      </c>
      <c r="B459" s="7">
        <v>-0.54639585306853178</v>
      </c>
      <c r="C459" s="40">
        <v>-4.3669678188808234</v>
      </c>
      <c r="D459" s="40">
        <v>-0.54639585306853178</v>
      </c>
      <c r="E459" s="43" t="s">
        <v>444</v>
      </c>
    </row>
    <row r="460" spans="1:5" x14ac:dyDescent="0.4">
      <c r="A460" s="6" t="s">
        <v>445</v>
      </c>
      <c r="B460" s="7">
        <v>-0.83164999999985412</v>
      </c>
      <c r="C460" s="40">
        <v>0</v>
      </c>
      <c r="D460" s="40">
        <v>-0.83164999999985412</v>
      </c>
      <c r="E460" s="33">
        <v>708</v>
      </c>
    </row>
    <row r="461" spans="1:5" x14ac:dyDescent="0.4">
      <c r="A461" s="6" t="s">
        <v>446</v>
      </c>
      <c r="B461" s="7">
        <v>8.1730000000106884E-2</v>
      </c>
      <c r="C461" s="40">
        <v>0</v>
      </c>
      <c r="D461" s="40">
        <v>0</v>
      </c>
      <c r="E461" s="33" t="s">
        <v>447</v>
      </c>
    </row>
    <row r="462" spans="1:5" x14ac:dyDescent="0.4">
      <c r="A462" s="29" t="s">
        <v>446</v>
      </c>
      <c r="B462" s="7">
        <v>-0.18432000000007065</v>
      </c>
      <c r="C462" s="40">
        <v>0</v>
      </c>
      <c r="D462" s="40">
        <v>0</v>
      </c>
      <c r="E462" s="33">
        <v>1064</v>
      </c>
    </row>
    <row r="463" spans="1:5" x14ac:dyDescent="0.4">
      <c r="A463" s="6" t="s">
        <v>448</v>
      </c>
      <c r="B463" s="7">
        <v>-7.7096646033623983E-2</v>
      </c>
      <c r="C463" s="40">
        <v>-7.7096646033623983E-2</v>
      </c>
      <c r="D463" s="40">
        <v>-7.7096646033623983E-2</v>
      </c>
      <c r="E463" s="43" t="s">
        <v>449</v>
      </c>
    </row>
    <row r="464" spans="1:5" x14ac:dyDescent="0.4">
      <c r="A464" s="6" t="s">
        <v>450</v>
      </c>
      <c r="B464" s="7">
        <v>6.3083418831169524</v>
      </c>
      <c r="C464" s="40">
        <v>6.3083418831169524</v>
      </c>
      <c r="D464" s="40">
        <v>6.3083418831169524</v>
      </c>
      <c r="E464" s="43" t="s">
        <v>451</v>
      </c>
    </row>
    <row r="465" spans="1:5" x14ac:dyDescent="0.4">
      <c r="A465" s="19" t="s">
        <v>452</v>
      </c>
      <c r="B465" s="7">
        <v>1.4117800000001353</v>
      </c>
      <c r="C465" s="40">
        <v>0</v>
      </c>
      <c r="D465" s="40">
        <v>0</v>
      </c>
      <c r="E465" s="33" t="s">
        <v>453</v>
      </c>
    </row>
    <row r="466" spans="1:5" x14ac:dyDescent="0.4">
      <c r="A466" s="6" t="s">
        <v>454</v>
      </c>
      <c r="B466" s="7">
        <v>-0.1004000000001497</v>
      </c>
      <c r="C466" s="40">
        <v>0</v>
      </c>
      <c r="D466" s="40">
        <v>-0.1004000000001497</v>
      </c>
      <c r="E466" s="43" t="s">
        <v>455</v>
      </c>
    </row>
    <row r="467" spans="1:5" ht="32.25" x14ac:dyDescent="0.4">
      <c r="A467" s="19" t="s">
        <v>456</v>
      </c>
      <c r="B467" s="7">
        <v>0.79851800000045614</v>
      </c>
      <c r="C467" s="40">
        <v>0</v>
      </c>
      <c r="D467" s="40">
        <v>-0.99330000000009022</v>
      </c>
      <c r="E467" s="43" t="s">
        <v>457</v>
      </c>
    </row>
    <row r="468" spans="1:5" x14ac:dyDescent="0.4">
      <c r="A468" s="24" t="s">
        <v>456</v>
      </c>
      <c r="B468" s="7">
        <v>6.6935999999714113E-2</v>
      </c>
      <c r="C468" s="40">
        <v>0</v>
      </c>
      <c r="D468" s="40">
        <v>0</v>
      </c>
      <c r="E468" s="45">
        <v>997</v>
      </c>
    </row>
    <row r="469" spans="1:5" x14ac:dyDescent="0.4">
      <c r="A469" s="51" t="s">
        <v>456</v>
      </c>
      <c r="B469" s="7">
        <v>-6.4715999999975793E-2</v>
      </c>
      <c r="C469" s="40">
        <v>0</v>
      </c>
      <c r="D469" s="40">
        <v>0.2680000000000291</v>
      </c>
      <c r="E469" s="33">
        <v>1013</v>
      </c>
    </row>
    <row r="470" spans="1:5" x14ac:dyDescent="0.4">
      <c r="A470" s="57" t="s">
        <v>456</v>
      </c>
      <c r="B470" s="7">
        <v>0.34000000000003183</v>
      </c>
      <c r="C470" s="40">
        <v>0</v>
      </c>
      <c r="D470" s="40">
        <v>0.2680000000000291</v>
      </c>
      <c r="E470" s="45">
        <v>1018</v>
      </c>
    </row>
    <row r="471" spans="1:5" x14ac:dyDescent="0.4">
      <c r="A471" s="17" t="s">
        <v>456</v>
      </c>
      <c r="B471" s="7">
        <v>-0.42797500000000355</v>
      </c>
      <c r="C471" s="50"/>
      <c r="D471" s="50"/>
      <c r="E471" s="45">
        <v>1041</v>
      </c>
    </row>
    <row r="472" spans="1:5" x14ac:dyDescent="0.4">
      <c r="A472" s="22" t="s">
        <v>456</v>
      </c>
      <c r="B472" s="7">
        <v>0.32847999999989952</v>
      </c>
      <c r="C472" s="40">
        <v>0</v>
      </c>
      <c r="D472" s="40">
        <v>0.26800000000002899</v>
      </c>
      <c r="E472" s="33">
        <v>1046</v>
      </c>
    </row>
    <row r="473" spans="1:5" x14ac:dyDescent="0.4">
      <c r="A473" s="13" t="s">
        <v>456</v>
      </c>
      <c r="B473" s="7">
        <v>0.39085999999997512</v>
      </c>
      <c r="C473" s="40">
        <v>0</v>
      </c>
      <c r="D473" s="40">
        <v>0</v>
      </c>
      <c r="E473" s="33">
        <v>1067</v>
      </c>
    </row>
    <row r="474" spans="1:5" x14ac:dyDescent="0.4">
      <c r="A474" s="25" t="s">
        <v>456</v>
      </c>
      <c r="B474" s="7">
        <v>0.31699499999990621</v>
      </c>
      <c r="C474" s="40">
        <v>0</v>
      </c>
      <c r="D474" s="40">
        <v>0</v>
      </c>
      <c r="E474" s="45">
        <v>1082</v>
      </c>
    </row>
    <row r="475" spans="1:5" x14ac:dyDescent="0.4">
      <c r="A475" s="232" t="s">
        <v>456</v>
      </c>
      <c r="B475" s="7">
        <f>'1127'!F5</f>
        <v>0.15840000000002874</v>
      </c>
      <c r="C475" s="40">
        <v>0</v>
      </c>
      <c r="D475" s="40">
        <v>0</v>
      </c>
      <c r="E475" s="33">
        <v>1127</v>
      </c>
    </row>
    <row r="476" spans="1:5" x14ac:dyDescent="0.4">
      <c r="A476" s="267" t="s">
        <v>456</v>
      </c>
      <c r="B476" s="7">
        <f>'1147'!F4</f>
        <v>-1120.91032</v>
      </c>
      <c r="C476" s="40">
        <v>0</v>
      </c>
      <c r="D476" s="40">
        <v>0</v>
      </c>
      <c r="E476" s="33">
        <v>1147</v>
      </c>
    </row>
    <row r="477" spans="1:5" x14ac:dyDescent="0.4">
      <c r="A477" s="36" t="s">
        <v>458</v>
      </c>
      <c r="B477" s="7">
        <v>0.13380000000006476</v>
      </c>
      <c r="C477" s="40">
        <v>0</v>
      </c>
      <c r="D477" s="40">
        <v>0.13380000000006476</v>
      </c>
      <c r="E477" s="43">
        <v>551</v>
      </c>
    </row>
    <row r="478" spans="1:5" x14ac:dyDescent="0.4">
      <c r="A478" s="267" t="s">
        <v>1365</v>
      </c>
      <c r="B478" s="7">
        <f>'1132'!F5</f>
        <v>-3.8309999999967204E-2</v>
      </c>
      <c r="C478" s="40">
        <v>0</v>
      </c>
      <c r="D478" s="40">
        <v>0</v>
      </c>
      <c r="E478" s="33">
        <v>1132</v>
      </c>
    </row>
    <row r="479" spans="1:5" x14ac:dyDescent="0.4">
      <c r="A479" s="36" t="s">
        <v>459</v>
      </c>
      <c r="B479" s="7">
        <v>-0.37100000000003774</v>
      </c>
      <c r="C479" s="40"/>
      <c r="D479" s="40">
        <v>-0.37100000000003774</v>
      </c>
      <c r="E479" s="43" t="s">
        <v>460</v>
      </c>
    </row>
    <row r="480" spans="1:5" x14ac:dyDescent="0.4">
      <c r="A480" s="36" t="s">
        <v>461</v>
      </c>
      <c r="B480" s="7">
        <v>-7.9399999999850479E-2</v>
      </c>
      <c r="C480" s="40"/>
      <c r="D480" s="40"/>
      <c r="E480" s="33">
        <v>895</v>
      </c>
    </row>
    <row r="481" spans="1:5" x14ac:dyDescent="0.4">
      <c r="A481" s="19" t="s">
        <v>462</v>
      </c>
      <c r="B481" s="7">
        <v>-5.9880000000021028E-2</v>
      </c>
      <c r="C481" s="40">
        <v>0</v>
      </c>
      <c r="D481" s="40">
        <v>0</v>
      </c>
      <c r="E481" s="33">
        <v>976</v>
      </c>
    </row>
    <row r="482" spans="1:5" x14ac:dyDescent="0.4">
      <c r="A482" s="23" t="s">
        <v>462</v>
      </c>
      <c r="B482" s="7">
        <v>0.14275000000009186</v>
      </c>
      <c r="C482" s="40">
        <v>0</v>
      </c>
      <c r="D482" s="40">
        <v>0</v>
      </c>
      <c r="E482" s="33">
        <v>996</v>
      </c>
    </row>
    <row r="483" spans="1:5" x14ac:dyDescent="0.4">
      <c r="A483" s="29" t="s">
        <v>462</v>
      </c>
      <c r="B483" s="7">
        <v>-0.35615999999981796</v>
      </c>
      <c r="C483" s="40">
        <v>0</v>
      </c>
      <c r="D483" s="40">
        <v>0</v>
      </c>
      <c r="E483" s="33">
        <v>1063</v>
      </c>
    </row>
    <row r="484" spans="1:5" x14ac:dyDescent="0.4">
      <c r="A484" s="25" t="s">
        <v>462</v>
      </c>
      <c r="B484" s="7">
        <v>-0.43440000000009604</v>
      </c>
      <c r="C484" s="40">
        <v>0</v>
      </c>
      <c r="D484" s="40">
        <v>0</v>
      </c>
      <c r="E484" s="45">
        <v>1073</v>
      </c>
    </row>
    <row r="485" spans="1:5" x14ac:dyDescent="0.4">
      <c r="A485" s="267" t="s">
        <v>462</v>
      </c>
      <c r="B485" s="7">
        <f>'1134'!F4</f>
        <v>3.0089999999972861E-2</v>
      </c>
      <c r="C485" s="40">
        <v>0</v>
      </c>
      <c r="D485" s="40">
        <v>0</v>
      </c>
      <c r="E485" s="33">
        <v>1134</v>
      </c>
    </row>
    <row r="486" spans="1:5" x14ac:dyDescent="0.4">
      <c r="A486" s="267" t="s">
        <v>1369</v>
      </c>
      <c r="B486" s="7">
        <f>'1136'!F5</f>
        <v>-0.13639999999998054</v>
      </c>
      <c r="C486" s="40">
        <v>0</v>
      </c>
      <c r="D486" s="40">
        <v>0</v>
      </c>
      <c r="E486" s="33">
        <v>1136</v>
      </c>
    </row>
    <row r="487" spans="1:5" x14ac:dyDescent="0.4">
      <c r="A487" s="96" t="s">
        <v>463</v>
      </c>
      <c r="B487" s="7">
        <v>-0.31809999999995853</v>
      </c>
      <c r="C487" s="40">
        <v>0</v>
      </c>
      <c r="D487" s="40">
        <v>21.817220000002099</v>
      </c>
      <c r="E487" s="33">
        <v>869</v>
      </c>
    </row>
    <row r="488" spans="1:5" x14ac:dyDescent="0.4">
      <c r="A488" s="62" t="s">
        <v>463</v>
      </c>
      <c r="B488" s="7">
        <v>155.42819999999995</v>
      </c>
      <c r="C488" s="40">
        <v>0</v>
      </c>
      <c r="D488" s="40">
        <v>0.26800000000002899</v>
      </c>
      <c r="E488" s="33">
        <v>1044</v>
      </c>
    </row>
    <row r="489" spans="1:5" x14ac:dyDescent="0.4">
      <c r="A489" s="22" t="s">
        <v>463</v>
      </c>
      <c r="B489" s="7">
        <v>-155.38516000000001</v>
      </c>
      <c r="C489" s="40">
        <v>0</v>
      </c>
      <c r="D489" s="40">
        <v>0.26800000000002899</v>
      </c>
      <c r="E489" s="33">
        <v>1047</v>
      </c>
    </row>
    <row r="490" spans="1:5" x14ac:dyDescent="0.4">
      <c r="A490" s="265" t="s">
        <v>463</v>
      </c>
      <c r="B490" s="7">
        <f>'1136'!F9</f>
        <v>0.33960000000024593</v>
      </c>
      <c r="C490" s="40">
        <v>0</v>
      </c>
      <c r="D490" s="40">
        <v>0</v>
      </c>
      <c r="E490" s="33">
        <v>1136</v>
      </c>
    </row>
    <row r="491" spans="1:5" ht="47.25" x14ac:dyDescent="0.4">
      <c r="A491" s="81" t="s">
        <v>464</v>
      </c>
      <c r="B491" s="7">
        <v>18.565947992787784</v>
      </c>
      <c r="C491" s="40">
        <v>1.518555555555551</v>
      </c>
      <c r="D491" s="40">
        <v>0.29496099278762244</v>
      </c>
      <c r="E491" s="43" t="s">
        <v>465</v>
      </c>
    </row>
    <row r="492" spans="1:5" x14ac:dyDescent="0.4">
      <c r="A492" s="82" t="s">
        <v>464</v>
      </c>
      <c r="B492" s="7">
        <v>-0.40443999999996549</v>
      </c>
      <c r="C492" s="40">
        <v>0</v>
      </c>
      <c r="D492" s="40">
        <v>0.2680000000000291</v>
      </c>
      <c r="E492" s="33">
        <v>1005</v>
      </c>
    </row>
    <row r="493" spans="1:5" x14ac:dyDescent="0.4">
      <c r="A493" s="82" t="s">
        <v>464</v>
      </c>
      <c r="B493" s="7">
        <v>-0.38673750000009477</v>
      </c>
      <c r="C493" s="40">
        <v>0</v>
      </c>
      <c r="D493" s="40">
        <v>0.2680000000000291</v>
      </c>
      <c r="E493" s="33">
        <v>1009</v>
      </c>
    </row>
    <row r="494" spans="1:5" x14ac:dyDescent="0.4">
      <c r="A494" s="82" t="s">
        <v>464</v>
      </c>
      <c r="B494" s="7">
        <v>-0.71345799999994597</v>
      </c>
      <c r="C494" s="40">
        <v>0</v>
      </c>
      <c r="D494" s="40">
        <v>0.2680000000000291</v>
      </c>
      <c r="E494" s="33">
        <v>1013</v>
      </c>
    </row>
    <row r="495" spans="1:5" x14ac:dyDescent="0.4">
      <c r="A495" s="86" t="s">
        <v>464</v>
      </c>
      <c r="B495" s="7">
        <v>0.39471624999941923</v>
      </c>
      <c r="C495" s="40">
        <v>0</v>
      </c>
      <c r="D495" s="40">
        <v>0.26800000000002899</v>
      </c>
      <c r="E495" s="45">
        <v>1034</v>
      </c>
    </row>
    <row r="496" spans="1:5" x14ac:dyDescent="0.4">
      <c r="A496" s="62" t="s">
        <v>464</v>
      </c>
      <c r="B496" s="7">
        <v>-0.83135709999999108</v>
      </c>
      <c r="C496" s="40">
        <v>0</v>
      </c>
      <c r="D496" s="40">
        <v>0.26800000000002899</v>
      </c>
      <c r="E496" s="33">
        <v>1051</v>
      </c>
    </row>
    <row r="497" spans="1:5" x14ac:dyDescent="0.4">
      <c r="A497" s="150" t="s">
        <v>464</v>
      </c>
      <c r="B497" s="7">
        <f>'1112'!F8</f>
        <v>-0.45957749999990938</v>
      </c>
      <c r="C497" s="40">
        <v>0</v>
      </c>
      <c r="D497" s="40">
        <v>0</v>
      </c>
      <c r="E497" s="33">
        <v>1112</v>
      </c>
    </row>
    <row r="498" spans="1:5" x14ac:dyDescent="0.4">
      <c r="A498" s="267" t="s">
        <v>464</v>
      </c>
      <c r="B498" s="7">
        <f>'1135'!F7</f>
        <v>-16.343119999999999</v>
      </c>
      <c r="C498" s="40">
        <v>0</v>
      </c>
      <c r="D498" s="40">
        <v>0</v>
      </c>
      <c r="E498" s="33">
        <v>1135</v>
      </c>
    </row>
    <row r="499" spans="1:5" x14ac:dyDescent="0.4">
      <c r="A499" s="36" t="s">
        <v>466</v>
      </c>
      <c r="B499" s="7">
        <v>8.4595959597209003E-3</v>
      </c>
      <c r="C499" s="40">
        <v>0</v>
      </c>
      <c r="D499" s="40">
        <v>8.4595959597209003E-3</v>
      </c>
      <c r="E499" s="43">
        <v>321</v>
      </c>
    </row>
    <row r="500" spans="1:5" x14ac:dyDescent="0.4">
      <c r="A500" s="36" t="s">
        <v>467</v>
      </c>
      <c r="B500" s="7">
        <v>-0.54269000000010692</v>
      </c>
      <c r="C500" s="40">
        <v>0</v>
      </c>
      <c r="D500" s="40">
        <v>0</v>
      </c>
      <c r="E500" s="33" t="s">
        <v>468</v>
      </c>
    </row>
    <row r="501" spans="1:5" x14ac:dyDescent="0.4">
      <c r="A501" s="51" t="s">
        <v>467</v>
      </c>
      <c r="B501" s="7">
        <v>-0.11989399999993111</v>
      </c>
      <c r="C501" s="40">
        <v>0</v>
      </c>
      <c r="D501" s="40">
        <v>0.2680000000000291</v>
      </c>
      <c r="E501" s="33">
        <v>1015</v>
      </c>
    </row>
    <row r="502" spans="1:5" x14ac:dyDescent="0.4">
      <c r="A502" s="22" t="s">
        <v>467</v>
      </c>
      <c r="B502" s="7">
        <v>-0.27891959999988103</v>
      </c>
      <c r="C502" s="40">
        <v>0</v>
      </c>
      <c r="D502" s="40">
        <v>0.26800000000002899</v>
      </c>
      <c r="E502" s="33">
        <v>1051</v>
      </c>
    </row>
    <row r="503" spans="1:5" ht="50.25" customHeight="1" x14ac:dyDescent="0.4">
      <c r="A503" s="36" t="s">
        <v>469</v>
      </c>
      <c r="B503" s="7">
        <v>-0.36116000000009763</v>
      </c>
      <c r="C503" s="40">
        <v>0</v>
      </c>
      <c r="D503" s="40">
        <v>-8.7600000001089029E-3</v>
      </c>
      <c r="E503" s="33" t="s">
        <v>470</v>
      </c>
    </row>
    <row r="504" spans="1:5" x14ac:dyDescent="0.4">
      <c r="A504" s="57" t="s">
        <v>471</v>
      </c>
      <c r="B504" s="7">
        <v>-0.15299999999990632</v>
      </c>
      <c r="C504" s="40">
        <v>0</v>
      </c>
      <c r="D504" s="40">
        <v>0.2680000000000291</v>
      </c>
      <c r="E504" s="45">
        <v>1017</v>
      </c>
    </row>
    <row r="505" spans="1:5" x14ac:dyDescent="0.4">
      <c r="A505" s="30" t="s">
        <v>471</v>
      </c>
      <c r="B505" s="7">
        <v>0.10568799999998646</v>
      </c>
      <c r="C505" s="40">
        <v>0</v>
      </c>
      <c r="D505" s="40">
        <v>0</v>
      </c>
      <c r="E505" s="33">
        <v>1097</v>
      </c>
    </row>
    <row r="506" spans="1:5" x14ac:dyDescent="0.4">
      <c r="A506" s="36" t="s">
        <v>472</v>
      </c>
      <c r="B506" s="7">
        <v>0.38099999999997181</v>
      </c>
      <c r="C506" s="40">
        <v>0</v>
      </c>
      <c r="D506" s="40">
        <v>0.2680000000000291</v>
      </c>
      <c r="E506" s="33">
        <v>946</v>
      </c>
    </row>
    <row r="507" spans="1:5" x14ac:dyDescent="0.4">
      <c r="A507" s="36" t="s">
        <v>473</v>
      </c>
      <c r="B507" s="7">
        <v>0.41649999999998499</v>
      </c>
      <c r="C507" s="40">
        <v>0</v>
      </c>
      <c r="D507" s="40">
        <v>0.41649999999998499</v>
      </c>
      <c r="E507" s="43">
        <v>580</v>
      </c>
    </row>
    <row r="508" spans="1:5" x14ac:dyDescent="0.4">
      <c r="A508" s="6" t="s">
        <v>474</v>
      </c>
      <c r="B508" s="7">
        <v>-0.34000000000003183</v>
      </c>
      <c r="C508" s="40">
        <v>0</v>
      </c>
      <c r="D508" s="40">
        <v>-0.34000000000003183</v>
      </c>
      <c r="E508" s="33">
        <v>637</v>
      </c>
    </row>
    <row r="509" spans="1:5" x14ac:dyDescent="0.4">
      <c r="A509" s="6" t="s">
        <v>475</v>
      </c>
      <c r="B509" s="7">
        <v>-3.9464289962825774</v>
      </c>
      <c r="C509" s="40">
        <v>-3.9464289962825774</v>
      </c>
      <c r="D509" s="40">
        <v>-3.9464289962825774</v>
      </c>
      <c r="E509" s="43">
        <v>168</v>
      </c>
    </row>
    <row r="510" spans="1:5" ht="34.5" customHeight="1" x14ac:dyDescent="0.4">
      <c r="A510" s="6" t="s">
        <v>476</v>
      </c>
      <c r="B510" s="7">
        <v>-0.34876999999994496</v>
      </c>
      <c r="C510" s="40">
        <v>0</v>
      </c>
      <c r="D510" s="40">
        <v>-0.34876999999994496</v>
      </c>
      <c r="E510" s="33">
        <v>692</v>
      </c>
    </row>
    <row r="511" spans="1:5" x14ac:dyDescent="0.4">
      <c r="A511" s="6" t="s">
        <v>477</v>
      </c>
      <c r="B511" s="7">
        <v>-0.45800000000053842</v>
      </c>
      <c r="C511" s="40">
        <v>0</v>
      </c>
      <c r="D511" s="40">
        <v>-0.45800000000053842</v>
      </c>
      <c r="E511" s="33">
        <v>640</v>
      </c>
    </row>
    <row r="512" spans="1:5" x14ac:dyDescent="0.4">
      <c r="A512" s="6" t="s">
        <v>478</v>
      </c>
      <c r="B512" s="7">
        <v>-0.72219999999992979</v>
      </c>
      <c r="C512" s="40"/>
      <c r="D512" s="40">
        <v>-0.72219999999992979</v>
      </c>
      <c r="E512" s="43" t="s">
        <v>479</v>
      </c>
    </row>
    <row r="513" spans="1:5" ht="32.25" x14ac:dyDescent="0.4">
      <c r="A513" s="6" t="s">
        <v>480</v>
      </c>
      <c r="B513" s="7">
        <v>-0.33156746261659009</v>
      </c>
      <c r="C513" s="40">
        <v>0</v>
      </c>
      <c r="D513" s="40">
        <v>3.6328325373834787</v>
      </c>
      <c r="E513" s="43" t="s">
        <v>481</v>
      </c>
    </row>
    <row r="514" spans="1:5" x14ac:dyDescent="0.4">
      <c r="A514" s="6" t="s">
        <v>482</v>
      </c>
      <c r="B514" s="7">
        <v>-0.14959999999996398</v>
      </c>
      <c r="C514" s="40">
        <v>0</v>
      </c>
      <c r="D514" s="40">
        <v>-0.14959999999996398</v>
      </c>
      <c r="E514" s="43">
        <v>545</v>
      </c>
    </row>
    <row r="515" spans="1:5" x14ac:dyDescent="0.4">
      <c r="A515" s="6" t="s">
        <v>483</v>
      </c>
      <c r="B515" s="7">
        <v>-1.3105709531764944</v>
      </c>
      <c r="C515" s="40">
        <v>11.392819046823462</v>
      </c>
      <c r="D515" s="40">
        <v>-0.76802095317637509</v>
      </c>
      <c r="E515" s="43" t="s">
        <v>484</v>
      </c>
    </row>
    <row r="516" spans="1:5" ht="62.25" x14ac:dyDescent="0.4">
      <c r="A516" s="6" t="s">
        <v>485</v>
      </c>
      <c r="B516" s="7">
        <v>-1.9088182384915626</v>
      </c>
      <c r="C516" s="40">
        <v>276.89839976150728</v>
      </c>
      <c r="D516" s="40">
        <v>-0.94526523849174282</v>
      </c>
      <c r="E516" s="43" t="s">
        <v>486</v>
      </c>
    </row>
    <row r="517" spans="1:5" ht="53.25" customHeight="1" x14ac:dyDescent="0.4">
      <c r="A517" s="28" t="s">
        <v>485</v>
      </c>
      <c r="B517" s="7">
        <v>-0.23580999999967389</v>
      </c>
      <c r="C517" s="40">
        <v>0</v>
      </c>
      <c r="D517" s="40">
        <v>0.26800000000002899</v>
      </c>
      <c r="E517" s="45">
        <v>1033</v>
      </c>
    </row>
    <row r="518" spans="1:5" x14ac:dyDescent="0.4">
      <c r="A518" s="25" t="s">
        <v>485</v>
      </c>
      <c r="B518" s="7">
        <v>-4.3407000000115659E-2</v>
      </c>
      <c r="C518" s="40">
        <v>0</v>
      </c>
      <c r="D518" s="40">
        <v>0</v>
      </c>
      <c r="E518" s="45">
        <v>1075</v>
      </c>
    </row>
    <row r="519" spans="1:5" x14ac:dyDescent="0.4">
      <c r="A519" s="6" t="s">
        <v>487</v>
      </c>
      <c r="B519" s="7">
        <v>-7.1672700000004852</v>
      </c>
      <c r="C519" s="40">
        <v>0</v>
      </c>
      <c r="D519" s="40">
        <v>-7.1672700000004852</v>
      </c>
      <c r="E519" s="33" t="s">
        <v>488</v>
      </c>
    </row>
    <row r="520" spans="1:5" x14ac:dyDescent="0.4">
      <c r="A520" s="6" t="s">
        <v>489</v>
      </c>
      <c r="B520" s="7">
        <v>-0.29109999999991487</v>
      </c>
      <c r="C520" s="40">
        <v>0</v>
      </c>
      <c r="D520" s="40">
        <v>-0.29109999999991487</v>
      </c>
      <c r="E520" s="43">
        <v>412</v>
      </c>
    </row>
    <row r="521" spans="1:5" x14ac:dyDescent="0.4">
      <c r="A521" s="6" t="s">
        <v>490</v>
      </c>
      <c r="B521" s="7">
        <v>71.257249999999772</v>
      </c>
      <c r="C521" s="40">
        <v>0</v>
      </c>
      <c r="D521" s="40">
        <v>-0.29109999999991487</v>
      </c>
      <c r="E521" s="43" t="s">
        <v>491</v>
      </c>
    </row>
    <row r="522" spans="1:5" x14ac:dyDescent="0.4">
      <c r="A522" s="28" t="s">
        <v>490</v>
      </c>
      <c r="B522" s="7">
        <v>-1.2601214999998547</v>
      </c>
      <c r="C522" s="40">
        <v>0</v>
      </c>
      <c r="D522" s="40">
        <v>0.26800000000002899</v>
      </c>
      <c r="E522" s="45">
        <v>1027</v>
      </c>
    </row>
    <row r="523" spans="1:5" x14ac:dyDescent="0.4">
      <c r="A523" s="38" t="s">
        <v>490</v>
      </c>
      <c r="B523" s="7">
        <v>-0.18508750000000873</v>
      </c>
      <c r="C523" s="40">
        <v>0</v>
      </c>
      <c r="D523" s="40">
        <v>0</v>
      </c>
      <c r="E523" s="33">
        <v>1091</v>
      </c>
    </row>
    <row r="524" spans="1:5" x14ac:dyDescent="0.4">
      <c r="A524" s="214" t="s">
        <v>490</v>
      </c>
      <c r="B524" s="7">
        <f>'1126'!F8</f>
        <v>-69.821339999999964</v>
      </c>
      <c r="C524" s="40">
        <v>0</v>
      </c>
      <c r="D524" s="40">
        <v>0</v>
      </c>
      <c r="E524" s="33">
        <v>1126</v>
      </c>
    </row>
    <row r="525" spans="1:5" x14ac:dyDescent="0.4">
      <c r="A525" s="6" t="s">
        <v>492</v>
      </c>
      <c r="B525" s="7">
        <v>2.0000000000436557E-2</v>
      </c>
      <c r="C525" s="40">
        <v>0</v>
      </c>
      <c r="D525" s="40">
        <v>2.0000000000436557E-2</v>
      </c>
      <c r="E525" s="43">
        <v>579</v>
      </c>
    </row>
    <row r="526" spans="1:5" x14ac:dyDescent="0.4">
      <c r="A526" s="6" t="s">
        <v>493</v>
      </c>
      <c r="B526" s="7">
        <v>0.89960000000019136</v>
      </c>
      <c r="C526" s="40">
        <v>0</v>
      </c>
      <c r="D526" s="40">
        <v>0</v>
      </c>
      <c r="E526" s="43" t="s">
        <v>494</v>
      </c>
    </row>
    <row r="527" spans="1:5" x14ac:dyDescent="0.4">
      <c r="A527" s="29" t="s">
        <v>493</v>
      </c>
      <c r="B527" s="7">
        <v>-8.3200000001397711E-3</v>
      </c>
      <c r="C527" s="40">
        <v>0</v>
      </c>
      <c r="D527" s="40">
        <v>0</v>
      </c>
      <c r="E527" s="33">
        <v>1062</v>
      </c>
    </row>
    <row r="528" spans="1:5" ht="37.5" customHeight="1" x14ac:dyDescent="0.4">
      <c r="A528" s="30" t="s">
        <v>493</v>
      </c>
      <c r="B528" s="7">
        <v>-0.3322440000001734</v>
      </c>
      <c r="C528" s="40">
        <v>0</v>
      </c>
      <c r="D528" s="40">
        <v>0</v>
      </c>
      <c r="E528" s="33">
        <v>1098</v>
      </c>
    </row>
    <row r="529" spans="1:5" x14ac:dyDescent="0.4">
      <c r="A529" s="6" t="s">
        <v>495</v>
      </c>
      <c r="B529" s="7">
        <v>-0.83707272331693616</v>
      </c>
      <c r="C529" s="40">
        <v>-0.49707272331679064</v>
      </c>
      <c r="D529" s="40">
        <v>-0.49707272331679064</v>
      </c>
      <c r="E529" s="43" t="s">
        <v>496</v>
      </c>
    </row>
    <row r="530" spans="1:5" x14ac:dyDescent="0.4">
      <c r="A530" s="6" t="s">
        <v>497</v>
      </c>
      <c r="B530" s="7">
        <v>-0.1934100000000285</v>
      </c>
      <c r="C530" s="40">
        <v>0</v>
      </c>
      <c r="D530" s="40">
        <v>-0.1934100000000285</v>
      </c>
      <c r="E530" s="43" t="s">
        <v>498</v>
      </c>
    </row>
    <row r="531" spans="1:5" x14ac:dyDescent="0.4">
      <c r="A531" s="25" t="s">
        <v>497</v>
      </c>
      <c r="B531" s="7">
        <v>8.7032000000135668E-2</v>
      </c>
      <c r="C531" s="40">
        <v>0</v>
      </c>
      <c r="D531" s="40">
        <v>0</v>
      </c>
      <c r="E531" s="45">
        <v>1077</v>
      </c>
    </row>
    <row r="532" spans="1:5" x14ac:dyDescent="0.4">
      <c r="A532" s="6" t="s">
        <v>499</v>
      </c>
      <c r="B532" s="7">
        <v>4.8184257153934595E-2</v>
      </c>
      <c r="C532" s="40">
        <v>4.8184257153934595E-2</v>
      </c>
      <c r="D532" s="40">
        <v>4.8184257153934595E-2</v>
      </c>
      <c r="E532" s="43" t="s">
        <v>500</v>
      </c>
    </row>
    <row r="533" spans="1:5" x14ac:dyDescent="0.4">
      <c r="A533" s="6" t="s">
        <v>501</v>
      </c>
      <c r="B533" s="7">
        <v>-0.47762941176461027</v>
      </c>
      <c r="C533" s="40">
        <v>-11.810529411764662</v>
      </c>
      <c r="D533" s="40">
        <v>-0.47762941176461027</v>
      </c>
      <c r="E533" s="43" t="s">
        <v>502</v>
      </c>
    </row>
    <row r="534" spans="1:5" x14ac:dyDescent="0.4">
      <c r="A534" s="6" t="s">
        <v>503</v>
      </c>
      <c r="B534" s="7">
        <v>0.43827490774901889</v>
      </c>
      <c r="C534" s="40">
        <v>0.43827490774901889</v>
      </c>
      <c r="D534" s="40">
        <v>0.43827490774901889</v>
      </c>
      <c r="E534" s="43">
        <v>118</v>
      </c>
    </row>
    <row r="535" spans="1:5" x14ac:dyDescent="0.4">
      <c r="A535" s="29" t="s">
        <v>504</v>
      </c>
      <c r="B535" s="7">
        <v>0.37568000000004531</v>
      </c>
      <c r="C535" s="40">
        <v>0</v>
      </c>
      <c r="D535" s="40">
        <v>0</v>
      </c>
      <c r="E535" s="33">
        <v>1055</v>
      </c>
    </row>
    <row r="536" spans="1:5" x14ac:dyDescent="0.4">
      <c r="A536" s="267" t="s">
        <v>504</v>
      </c>
      <c r="B536" s="7">
        <f>'1146'!F6</f>
        <v>-546.47628999999995</v>
      </c>
      <c r="C536" s="40">
        <v>0</v>
      </c>
      <c r="D536" s="40">
        <v>0</v>
      </c>
      <c r="E536" s="33">
        <v>1146</v>
      </c>
    </row>
    <row r="537" spans="1:5" x14ac:dyDescent="0.4">
      <c r="A537" s="6" t="s">
        <v>505</v>
      </c>
      <c r="B537" s="7">
        <v>-0.46128500000008898</v>
      </c>
      <c r="C537" s="40"/>
      <c r="D537" s="40"/>
      <c r="E537" s="33">
        <v>743</v>
      </c>
    </row>
    <row r="538" spans="1:5" x14ac:dyDescent="0.4">
      <c r="A538" s="6" t="s">
        <v>506</v>
      </c>
      <c r="B538" s="7">
        <v>-10.347420000000625</v>
      </c>
      <c r="C538" s="40">
        <v>0</v>
      </c>
      <c r="D538" s="40">
        <v>0</v>
      </c>
      <c r="E538" s="33" t="s">
        <v>507</v>
      </c>
    </row>
    <row r="539" spans="1:5" x14ac:dyDescent="0.4">
      <c r="A539" s="23" t="s">
        <v>506</v>
      </c>
      <c r="B539" s="7">
        <v>-7.8099999999949432E-2</v>
      </c>
      <c r="C539" s="40">
        <v>0</v>
      </c>
      <c r="D539" s="40">
        <v>0</v>
      </c>
      <c r="E539" s="33">
        <v>996</v>
      </c>
    </row>
    <row r="540" spans="1:5" x14ac:dyDescent="0.4">
      <c r="A540" s="51" t="s">
        <v>506</v>
      </c>
      <c r="B540" s="7">
        <v>-5.949999999938882E-2</v>
      </c>
      <c r="C540" s="40">
        <v>0</v>
      </c>
      <c r="D540" s="40">
        <v>0.2680000000000291</v>
      </c>
      <c r="E540" s="33">
        <v>1012</v>
      </c>
    </row>
    <row r="541" spans="1:5" x14ac:dyDescent="0.4">
      <c r="A541" s="22" t="s">
        <v>506</v>
      </c>
      <c r="B541" s="7">
        <v>-0.47542000000009921</v>
      </c>
      <c r="C541" s="40">
        <v>0</v>
      </c>
      <c r="D541" s="40">
        <v>0.26800000000002899</v>
      </c>
      <c r="E541" s="33">
        <v>1048</v>
      </c>
    </row>
    <row r="542" spans="1:5" x14ac:dyDescent="0.4">
      <c r="A542" s="22" t="s">
        <v>506</v>
      </c>
      <c r="B542" s="7">
        <v>-528.11656589999996</v>
      </c>
      <c r="C542" s="40">
        <v>0</v>
      </c>
      <c r="D542" s="40">
        <v>0.26800000000002899</v>
      </c>
      <c r="E542" s="33">
        <v>1052</v>
      </c>
    </row>
    <row r="543" spans="1:5" ht="30.75" customHeight="1" x14ac:dyDescent="0.4">
      <c r="A543" s="22" t="s">
        <v>506</v>
      </c>
      <c r="B543" s="7">
        <v>528.63517290000073</v>
      </c>
      <c r="C543" s="40">
        <v>0</v>
      </c>
      <c r="D543" s="40">
        <v>0.26800000000002899</v>
      </c>
      <c r="E543" s="33">
        <v>1054</v>
      </c>
    </row>
    <row r="544" spans="1:5" x14ac:dyDescent="0.4">
      <c r="A544" s="29" t="s">
        <v>506</v>
      </c>
      <c r="B544" s="7">
        <v>0.3993599999998878</v>
      </c>
      <c r="C544" s="40">
        <v>0</v>
      </c>
      <c r="D544" s="40">
        <v>0</v>
      </c>
      <c r="E544" s="33">
        <v>1056</v>
      </c>
    </row>
    <row r="545" spans="1:5" x14ac:dyDescent="0.4">
      <c r="A545" s="29" t="s">
        <v>506</v>
      </c>
      <c r="B545" s="7">
        <v>7.7952000000095722E-2</v>
      </c>
      <c r="C545" s="40">
        <v>0</v>
      </c>
      <c r="D545" s="40">
        <v>0</v>
      </c>
      <c r="E545" s="33">
        <v>1061</v>
      </c>
    </row>
    <row r="546" spans="1:5" x14ac:dyDescent="0.4">
      <c r="A546" s="25" t="s">
        <v>506</v>
      </c>
      <c r="B546" s="7">
        <v>2.2600000000011278E-2</v>
      </c>
      <c r="C546" s="40">
        <v>0</v>
      </c>
      <c r="D546" s="40">
        <v>0</v>
      </c>
      <c r="E546" s="45">
        <v>1072</v>
      </c>
    </row>
    <row r="547" spans="1:5" x14ac:dyDescent="0.4">
      <c r="A547" s="38" t="s">
        <v>506</v>
      </c>
      <c r="B547" s="7">
        <v>-0.29354300000022704</v>
      </c>
      <c r="C547" s="40">
        <v>0</v>
      </c>
      <c r="D547" s="40">
        <v>0</v>
      </c>
      <c r="E547" s="33">
        <v>1087</v>
      </c>
    </row>
    <row r="548" spans="1:5" x14ac:dyDescent="0.4">
      <c r="A548" s="141" t="s">
        <v>506</v>
      </c>
      <c r="B548" s="7">
        <f>'1109'!F5</f>
        <v>0.3980200000005425</v>
      </c>
      <c r="C548" s="40">
        <v>0</v>
      </c>
      <c r="D548" s="40">
        <v>0</v>
      </c>
      <c r="E548" s="33">
        <v>1109</v>
      </c>
    </row>
    <row r="549" spans="1:5" x14ac:dyDescent="0.4">
      <c r="A549" s="214" t="s">
        <v>506</v>
      </c>
      <c r="B549" s="7">
        <f>'1122'!F10</f>
        <v>8.5970000000088476E-2</v>
      </c>
      <c r="C549" s="40">
        <v>0</v>
      </c>
      <c r="D549" s="40">
        <v>0</v>
      </c>
      <c r="E549" s="33">
        <v>1122</v>
      </c>
    </row>
    <row r="550" spans="1:5" x14ac:dyDescent="0.4">
      <c r="A550" s="6" t="s">
        <v>508</v>
      </c>
      <c r="B550" s="7">
        <v>0.3065599999999904</v>
      </c>
      <c r="C550" s="40">
        <v>0</v>
      </c>
      <c r="D550" s="40">
        <v>0.2680000000000291</v>
      </c>
      <c r="E550" s="33">
        <v>964</v>
      </c>
    </row>
    <row r="551" spans="1:5" ht="47.25" x14ac:dyDescent="0.4">
      <c r="A551" s="6" t="s">
        <v>509</v>
      </c>
      <c r="B551" s="7">
        <v>-1.4914120752283679</v>
      </c>
      <c r="C551" s="40">
        <v>0</v>
      </c>
      <c r="D551" s="40">
        <v>-0.67976607522825816</v>
      </c>
      <c r="E551" s="43" t="s">
        <v>510</v>
      </c>
    </row>
    <row r="552" spans="1:5" x14ac:dyDescent="0.4">
      <c r="A552" s="23" t="s">
        <v>509</v>
      </c>
      <c r="B552" s="7">
        <v>-0.3587000000001126</v>
      </c>
      <c r="C552" s="40">
        <v>0</v>
      </c>
      <c r="D552" s="40">
        <v>0</v>
      </c>
      <c r="E552" s="33">
        <v>982</v>
      </c>
    </row>
    <row r="553" spans="1:5" x14ac:dyDescent="0.4">
      <c r="A553" s="57" t="s">
        <v>509</v>
      </c>
      <c r="B553" s="7">
        <v>-0.15299999999990632</v>
      </c>
      <c r="C553" s="40">
        <v>0</v>
      </c>
      <c r="D553" s="40">
        <v>0.2680000000000291</v>
      </c>
      <c r="E553" s="45">
        <v>1016</v>
      </c>
    </row>
    <row r="554" spans="1:5" x14ac:dyDescent="0.4">
      <c r="A554" s="28" t="s">
        <v>509</v>
      </c>
      <c r="B554" s="7">
        <v>-0.48781699999994999</v>
      </c>
      <c r="C554" s="40">
        <v>0</v>
      </c>
      <c r="D554" s="40">
        <v>0.26800000000002899</v>
      </c>
      <c r="E554" s="45">
        <v>1026</v>
      </c>
    </row>
    <row r="555" spans="1:5" x14ac:dyDescent="0.4">
      <c r="A555" s="22" t="s">
        <v>509</v>
      </c>
      <c r="B555" s="7">
        <v>-0.42891999999994823</v>
      </c>
      <c r="C555" s="40">
        <v>0</v>
      </c>
      <c r="D555" s="40">
        <v>0.26800000000002899</v>
      </c>
      <c r="E555" s="33">
        <v>1044</v>
      </c>
    </row>
    <row r="556" spans="1:5" x14ac:dyDescent="0.4">
      <c r="A556" s="38" t="s">
        <v>509</v>
      </c>
      <c r="B556" s="7">
        <v>-3.0919000000039887E-2</v>
      </c>
      <c r="C556" s="40">
        <v>0</v>
      </c>
      <c r="D556" s="40">
        <v>0</v>
      </c>
      <c r="E556" s="33">
        <v>1088</v>
      </c>
    </row>
    <row r="557" spans="1:5" x14ac:dyDescent="0.4">
      <c r="A557" s="141" t="s">
        <v>509</v>
      </c>
      <c r="B557" s="7">
        <f>'1111'!F6</f>
        <v>3.3252645000002303</v>
      </c>
      <c r="C557" s="40">
        <v>0</v>
      </c>
      <c r="D557" s="40">
        <v>0</v>
      </c>
      <c r="E557" s="33">
        <v>1111</v>
      </c>
    </row>
    <row r="558" spans="1:5" x14ac:dyDescent="0.4">
      <c r="A558" s="150" t="s">
        <v>509</v>
      </c>
      <c r="B558" s="7">
        <f>'1112'!F9</f>
        <v>-0.25515400000017507</v>
      </c>
      <c r="C558" s="40">
        <v>0</v>
      </c>
      <c r="D558" s="40">
        <v>0</v>
      </c>
      <c r="E558" s="33">
        <v>1112</v>
      </c>
    </row>
    <row r="559" spans="1:5" x14ac:dyDescent="0.4">
      <c r="A559" s="267" t="s">
        <v>509</v>
      </c>
      <c r="B559" s="7">
        <f>'1144'!F10</f>
        <v>0.40965000000005602</v>
      </c>
      <c r="C559" s="40">
        <v>0</v>
      </c>
      <c r="D559" s="40">
        <v>0</v>
      </c>
      <c r="E559" s="33">
        <v>1144</v>
      </c>
    </row>
    <row r="560" spans="1:5" x14ac:dyDescent="0.4">
      <c r="A560" s="267" t="s">
        <v>509</v>
      </c>
      <c r="B560" s="7">
        <f>'1146'!F5</f>
        <v>-1658.6091800000002</v>
      </c>
      <c r="C560" s="40">
        <v>0</v>
      </c>
      <c r="D560" s="40">
        <v>0</v>
      </c>
      <c r="E560" s="33">
        <v>1146</v>
      </c>
    </row>
    <row r="561" spans="1:5" x14ac:dyDescent="0.4">
      <c r="A561" s="232" t="s">
        <v>1359</v>
      </c>
      <c r="B561" s="7">
        <f>'1128'!F5</f>
        <v>-0.10799999999971988</v>
      </c>
      <c r="C561" s="40">
        <v>0</v>
      </c>
      <c r="D561" s="40">
        <v>0</v>
      </c>
      <c r="E561" s="33">
        <v>1128</v>
      </c>
    </row>
    <row r="562" spans="1:5" x14ac:dyDescent="0.4">
      <c r="A562" s="267" t="s">
        <v>1359</v>
      </c>
      <c r="B562" s="7">
        <f>'1136'!F4</f>
        <v>-9.339999999997417E-2</v>
      </c>
      <c r="C562" s="40">
        <v>0</v>
      </c>
      <c r="D562" s="40">
        <v>0</v>
      </c>
      <c r="E562" s="33">
        <v>1136</v>
      </c>
    </row>
    <row r="563" spans="1:5" x14ac:dyDescent="0.4">
      <c r="A563" s="267" t="s">
        <v>1359</v>
      </c>
      <c r="B563" s="7">
        <f>'1147'!F7</f>
        <v>-841.33291999999994</v>
      </c>
      <c r="C563" s="40">
        <v>0</v>
      </c>
      <c r="D563" s="40">
        <v>0</v>
      </c>
      <c r="E563" s="33">
        <v>1147</v>
      </c>
    </row>
    <row r="564" spans="1:5" x14ac:dyDescent="0.4">
      <c r="A564" s="6" t="s">
        <v>511</v>
      </c>
      <c r="B564" s="7">
        <v>0.28909999999996217</v>
      </c>
      <c r="C564" s="40">
        <v>0</v>
      </c>
      <c r="D564" s="40">
        <v>0.28909999999996217</v>
      </c>
      <c r="E564" s="43">
        <v>580</v>
      </c>
    </row>
    <row r="565" spans="1:5" x14ac:dyDescent="0.4">
      <c r="A565" s="6" t="s">
        <v>512</v>
      </c>
      <c r="B565" s="7">
        <v>1.9339494597380167</v>
      </c>
      <c r="C565" s="40">
        <v>-78.158740267250096</v>
      </c>
      <c r="D565" s="40">
        <v>1.9339494597380167</v>
      </c>
      <c r="E565" s="43" t="s">
        <v>513</v>
      </c>
    </row>
    <row r="566" spans="1:5" x14ac:dyDescent="0.4">
      <c r="A566" s="126" t="s">
        <v>512</v>
      </c>
      <c r="B566" s="7">
        <f>'1102'!F7</f>
        <v>-0.32711749999998574</v>
      </c>
      <c r="C566" s="40">
        <v>0</v>
      </c>
      <c r="D566" s="40">
        <v>0</v>
      </c>
      <c r="E566" s="33">
        <v>1102</v>
      </c>
    </row>
    <row r="567" spans="1:5" x14ac:dyDescent="0.4">
      <c r="A567" s="6" t="s">
        <v>514</v>
      </c>
      <c r="B567" s="7">
        <v>7.0284581407046858</v>
      </c>
      <c r="C567" s="40">
        <v>7.0284581407046858</v>
      </c>
      <c r="D567" s="40">
        <v>7.0284581407046858</v>
      </c>
      <c r="E567" s="43" t="s">
        <v>515</v>
      </c>
    </row>
    <row r="568" spans="1:5" x14ac:dyDescent="0.4">
      <c r="A568" s="6" t="s">
        <v>516</v>
      </c>
      <c r="B568" s="7">
        <v>1.5841962264150879</v>
      </c>
      <c r="C568" s="40">
        <v>1.5841962264150879</v>
      </c>
      <c r="D568" s="40">
        <v>1.5841962264150879</v>
      </c>
      <c r="E568" s="43">
        <v>93</v>
      </c>
    </row>
    <row r="569" spans="1:5" x14ac:dyDescent="0.4">
      <c r="A569" s="6" t="s">
        <v>517</v>
      </c>
      <c r="B569" s="7">
        <v>-0.77422345778182944</v>
      </c>
      <c r="C569" s="40">
        <v>-0.4780134577816284</v>
      </c>
      <c r="D569" s="40">
        <v>-7.9813457781767738E-2</v>
      </c>
      <c r="E569" s="43" t="s">
        <v>518</v>
      </c>
    </row>
    <row r="570" spans="1:5" x14ac:dyDescent="0.4">
      <c r="A570" s="22" t="s">
        <v>517</v>
      </c>
      <c r="B570" s="7">
        <v>-0.11934999999999718</v>
      </c>
      <c r="C570" s="40">
        <v>0</v>
      </c>
      <c r="D570" s="40">
        <v>0.26800000000002899</v>
      </c>
      <c r="E570" s="33">
        <v>1051</v>
      </c>
    </row>
    <row r="571" spans="1:5" x14ac:dyDescent="0.4">
      <c r="A571" s="6" t="s">
        <v>519</v>
      </c>
      <c r="B571" s="7">
        <v>-0.63502630949687955</v>
      </c>
      <c r="C571" s="40">
        <v>-0.63502630949687955</v>
      </c>
      <c r="D571" s="40">
        <v>-0.63502630949687955</v>
      </c>
      <c r="E571" s="43" t="s">
        <v>520</v>
      </c>
    </row>
    <row r="572" spans="1:5" x14ac:dyDescent="0.4">
      <c r="A572" s="6" t="s">
        <v>521</v>
      </c>
      <c r="B572" s="7">
        <v>-8.3832275092936754</v>
      </c>
      <c r="C572" s="40">
        <v>-8.3832275092936754</v>
      </c>
      <c r="D572" s="40">
        <v>-8.3832275092936754</v>
      </c>
      <c r="E572" s="43" t="s">
        <v>522</v>
      </c>
    </row>
    <row r="573" spans="1:5" x14ac:dyDescent="0.4">
      <c r="A573" s="23" t="s">
        <v>523</v>
      </c>
      <c r="B573" s="7">
        <v>-0.42460000000005493</v>
      </c>
      <c r="C573" s="40">
        <v>0</v>
      </c>
      <c r="D573" s="40">
        <v>0</v>
      </c>
      <c r="E573" s="33">
        <v>992</v>
      </c>
    </row>
    <row r="574" spans="1:5" x14ac:dyDescent="0.4">
      <c r="A574" s="6" t="s">
        <v>524</v>
      </c>
      <c r="B574" s="7">
        <v>7.0799999999962893E-2</v>
      </c>
      <c r="C574" s="40"/>
      <c r="D574" s="40">
        <v>7.0799999999962893E-2</v>
      </c>
      <c r="E574" s="33">
        <v>630</v>
      </c>
    </row>
    <row r="575" spans="1:5" x14ac:dyDescent="0.4">
      <c r="A575" s="22" t="s">
        <v>524</v>
      </c>
      <c r="B575" s="7">
        <v>-0.3238000000003467</v>
      </c>
      <c r="C575" s="40">
        <v>0</v>
      </c>
      <c r="D575" s="40">
        <v>0.26800000000002899</v>
      </c>
      <c r="E575" s="33">
        <v>1047</v>
      </c>
    </row>
    <row r="576" spans="1:5" x14ac:dyDescent="0.4">
      <c r="A576" s="6" t="s">
        <v>525</v>
      </c>
      <c r="B576" s="7">
        <v>6.350555555555502</v>
      </c>
      <c r="C576" s="40">
        <v>6.2801555555555524</v>
      </c>
      <c r="D576" s="40">
        <v>6.350555555555502</v>
      </c>
      <c r="E576" s="43" t="s">
        <v>526</v>
      </c>
    </row>
    <row r="577" spans="1:5" x14ac:dyDescent="0.4">
      <c r="A577" s="6" t="s">
        <v>527</v>
      </c>
      <c r="B577" s="7">
        <v>-2.8800000000160253E-2</v>
      </c>
      <c r="C577" s="40">
        <v>0</v>
      </c>
      <c r="D577" s="40">
        <v>-2.8800000000160253E-2</v>
      </c>
      <c r="E577" s="43" t="s">
        <v>528</v>
      </c>
    </row>
    <row r="578" spans="1:5" x14ac:dyDescent="0.4">
      <c r="A578" s="6" t="s">
        <v>529</v>
      </c>
      <c r="B578" s="7">
        <v>0.25189999999997781</v>
      </c>
      <c r="C578" s="40">
        <v>0</v>
      </c>
      <c r="D578" s="40">
        <v>0.25189999999997781</v>
      </c>
      <c r="E578" s="43">
        <v>448</v>
      </c>
    </row>
    <row r="579" spans="1:5" x14ac:dyDescent="0.4">
      <c r="A579" s="6" t="s">
        <v>530</v>
      </c>
      <c r="B579" s="7">
        <v>10.818517269076324</v>
      </c>
      <c r="C579" s="40">
        <v>10.818517269076324</v>
      </c>
      <c r="D579" s="40">
        <v>10.818517269076324</v>
      </c>
      <c r="E579" s="43">
        <v>286</v>
      </c>
    </row>
    <row r="580" spans="1:5" x14ac:dyDescent="0.4">
      <c r="A580" s="6" t="s">
        <v>531</v>
      </c>
      <c r="B580" s="7">
        <v>-1.558294008663097E-2</v>
      </c>
      <c r="C580" s="40">
        <v>-1.558294008663097E-2</v>
      </c>
      <c r="D580" s="40">
        <v>-1.558294008663097E-2</v>
      </c>
      <c r="E580" s="43" t="s">
        <v>532</v>
      </c>
    </row>
    <row r="581" spans="1:5" x14ac:dyDescent="0.4">
      <c r="A581" s="6" t="s">
        <v>533</v>
      </c>
      <c r="B581" s="7">
        <v>-8.8408457249070125</v>
      </c>
      <c r="C581" s="40">
        <v>-8.8408457249070125</v>
      </c>
      <c r="D581" s="40">
        <v>-8.8408457249070125</v>
      </c>
      <c r="E581" s="43">
        <v>233</v>
      </c>
    </row>
    <row r="582" spans="1:5" ht="32.25" x14ac:dyDescent="0.4">
      <c r="A582" s="6" t="s">
        <v>534</v>
      </c>
      <c r="B582" s="7">
        <v>-0.51335079830562336</v>
      </c>
      <c r="C582" s="40">
        <v>55.954129201694286</v>
      </c>
      <c r="D582" s="40">
        <v>0.40911920169435234</v>
      </c>
      <c r="E582" s="43" t="s">
        <v>535</v>
      </c>
    </row>
    <row r="583" spans="1:5" x14ac:dyDescent="0.4">
      <c r="A583" s="36" t="s">
        <v>536</v>
      </c>
      <c r="B583" s="7">
        <v>248.81383000000005</v>
      </c>
      <c r="C583" s="40">
        <v>0</v>
      </c>
      <c r="D583" s="40">
        <v>0.26800000000002899</v>
      </c>
      <c r="E583" s="33">
        <v>925</v>
      </c>
    </row>
    <row r="584" spans="1:5" x14ac:dyDescent="0.4">
      <c r="A584" s="6" t="s">
        <v>537</v>
      </c>
      <c r="B584" s="7">
        <v>-5.3886044776119206</v>
      </c>
      <c r="C584" s="40">
        <v>-5.3886044776119206</v>
      </c>
      <c r="D584" s="40">
        <v>-5.3886044776119206</v>
      </c>
      <c r="E584" s="43">
        <v>233</v>
      </c>
    </row>
    <row r="585" spans="1:5" x14ac:dyDescent="0.4">
      <c r="A585" s="36" t="s">
        <v>538</v>
      </c>
      <c r="B585" s="7">
        <v>0.27019999999998845</v>
      </c>
      <c r="C585" s="40">
        <v>0</v>
      </c>
      <c r="D585" s="40">
        <v>0.2680000000000291</v>
      </c>
      <c r="E585" s="33" t="s">
        <v>539</v>
      </c>
    </row>
    <row r="586" spans="1:5" x14ac:dyDescent="0.4">
      <c r="A586" s="36" t="s">
        <v>540</v>
      </c>
      <c r="B586" s="7">
        <v>22.627833666451011</v>
      </c>
      <c r="C586" s="40">
        <v>-0.39928252788115515</v>
      </c>
      <c r="D586" s="40">
        <v>22.627833666451011</v>
      </c>
      <c r="E586" s="43" t="s">
        <v>541</v>
      </c>
    </row>
    <row r="587" spans="1:5" x14ac:dyDescent="0.4">
      <c r="A587" s="38" t="s">
        <v>542</v>
      </c>
      <c r="B587" s="7">
        <v>0.35257000000001426</v>
      </c>
      <c r="C587" s="40">
        <v>0</v>
      </c>
      <c r="D587" s="40">
        <v>0</v>
      </c>
      <c r="E587" s="33">
        <v>1086</v>
      </c>
    </row>
    <row r="588" spans="1:5" x14ac:dyDescent="0.4">
      <c r="A588" s="126" t="s">
        <v>542</v>
      </c>
      <c r="B588" s="7">
        <f>'1101'!F4</f>
        <v>0.33418299999993906</v>
      </c>
      <c r="C588" s="40">
        <v>0</v>
      </c>
      <c r="D588" s="40">
        <v>0</v>
      </c>
      <c r="E588" s="33">
        <v>1101</v>
      </c>
    </row>
    <row r="589" spans="1:5" x14ac:dyDescent="0.4">
      <c r="A589" s="126" t="s">
        <v>542</v>
      </c>
      <c r="B589" s="7">
        <f>'1105'!F5</f>
        <v>0.30989450000015495</v>
      </c>
      <c r="C589" s="40">
        <v>0</v>
      </c>
      <c r="D589" s="40">
        <v>0</v>
      </c>
      <c r="E589" s="33">
        <v>1105</v>
      </c>
    </row>
    <row r="590" spans="1:5" x14ac:dyDescent="0.4">
      <c r="A590" s="232" t="s">
        <v>1361</v>
      </c>
      <c r="B590" s="7">
        <f>'1129'!F8</f>
        <v>13.292460000000005</v>
      </c>
      <c r="C590" s="40">
        <v>0</v>
      </c>
      <c r="D590" s="40">
        <v>0</v>
      </c>
      <c r="E590" s="33">
        <v>1129</v>
      </c>
    </row>
    <row r="591" spans="1:5" x14ac:dyDescent="0.4">
      <c r="A591" s="267" t="s">
        <v>1361</v>
      </c>
      <c r="B591" s="7">
        <f>'1138'!F8</f>
        <v>-13.530361999999968</v>
      </c>
      <c r="C591" s="40">
        <v>0</v>
      </c>
      <c r="D591" s="40">
        <v>0</v>
      </c>
      <c r="E591" s="33">
        <v>1138</v>
      </c>
    </row>
    <row r="592" spans="1:5" x14ac:dyDescent="0.4">
      <c r="A592" s="36" t="s">
        <v>543</v>
      </c>
      <c r="B592" s="7">
        <v>-0.21316000000008728</v>
      </c>
      <c r="C592" s="40"/>
      <c r="D592" s="40"/>
      <c r="E592" s="33" t="s">
        <v>544</v>
      </c>
    </row>
    <row r="593" spans="1:5" x14ac:dyDescent="0.4">
      <c r="A593" s="23" t="s">
        <v>543</v>
      </c>
      <c r="B593" s="7">
        <v>0.34185000000002219</v>
      </c>
      <c r="C593" s="40">
        <v>0</v>
      </c>
      <c r="D593" s="40">
        <v>0</v>
      </c>
      <c r="E593" s="33">
        <v>993</v>
      </c>
    </row>
    <row r="594" spans="1:5" x14ac:dyDescent="0.4">
      <c r="A594" s="24" t="s">
        <v>543</v>
      </c>
      <c r="B594" s="7">
        <v>8.8348000000110005E-2</v>
      </c>
      <c r="C594" s="40">
        <v>0</v>
      </c>
      <c r="D594" s="40">
        <v>0</v>
      </c>
      <c r="E594" s="45">
        <v>1002</v>
      </c>
    </row>
    <row r="595" spans="1:5" x14ac:dyDescent="0.4">
      <c r="A595" s="28" t="s">
        <v>543</v>
      </c>
      <c r="B595" s="7">
        <v>-0.52549999999996544</v>
      </c>
      <c r="C595" s="40">
        <v>0</v>
      </c>
      <c r="D595" s="40">
        <v>0.26800000000002899</v>
      </c>
      <c r="E595" s="45">
        <v>1028</v>
      </c>
    </row>
    <row r="596" spans="1:5" x14ac:dyDescent="0.4">
      <c r="A596" s="38" t="s">
        <v>543</v>
      </c>
      <c r="B596" s="7">
        <v>0.35464500000000498</v>
      </c>
      <c r="C596" s="40">
        <v>0</v>
      </c>
      <c r="D596" s="40">
        <v>0</v>
      </c>
      <c r="E596" s="33">
        <v>1095</v>
      </c>
    </row>
    <row r="597" spans="1:5" x14ac:dyDescent="0.4">
      <c r="A597" s="36" t="s">
        <v>545</v>
      </c>
      <c r="B597" s="7">
        <v>-3.4722000000001572</v>
      </c>
      <c r="C597" s="40">
        <v>0</v>
      </c>
      <c r="D597" s="40">
        <v>0.2680000000000291</v>
      </c>
      <c r="E597" s="33" t="s">
        <v>546</v>
      </c>
    </row>
    <row r="598" spans="1:5" x14ac:dyDescent="0.4">
      <c r="A598" s="17" t="s">
        <v>545</v>
      </c>
      <c r="B598" s="7">
        <v>1.6400000004068715E-4</v>
      </c>
      <c r="C598" s="50"/>
      <c r="D598" s="50"/>
      <c r="E598" s="45">
        <v>1037</v>
      </c>
    </row>
    <row r="599" spans="1:5" x14ac:dyDescent="0.4">
      <c r="A599" s="193" t="s">
        <v>545</v>
      </c>
      <c r="B599" s="7">
        <f>'1120'!F5</f>
        <v>6.9500000000061846E-2</v>
      </c>
      <c r="C599" s="40">
        <v>0</v>
      </c>
      <c r="D599" s="40">
        <v>0</v>
      </c>
      <c r="E599" s="33">
        <v>1120</v>
      </c>
    </row>
    <row r="600" spans="1:5" x14ac:dyDescent="0.4">
      <c r="A600" s="232" t="s">
        <v>545</v>
      </c>
      <c r="B600" s="7">
        <f>'1127'!F9</f>
        <v>-8.9999999997871782E-3</v>
      </c>
      <c r="C600" s="40">
        <v>0</v>
      </c>
      <c r="D600" s="40">
        <v>0</v>
      </c>
      <c r="E600" s="33">
        <v>1127</v>
      </c>
    </row>
    <row r="601" spans="1:5" x14ac:dyDescent="0.4">
      <c r="A601" s="36" t="s">
        <v>547</v>
      </c>
      <c r="B601" s="7">
        <v>-0.57095500000022525</v>
      </c>
      <c r="C601" s="40">
        <v>0</v>
      </c>
      <c r="D601" s="40">
        <v>-0.57095500000022525</v>
      </c>
      <c r="E601" s="43" t="s">
        <v>548</v>
      </c>
    </row>
    <row r="602" spans="1:5" x14ac:dyDescent="0.4">
      <c r="A602" s="36" t="s">
        <v>549</v>
      </c>
      <c r="B602" s="7">
        <v>9.6123399999997332</v>
      </c>
      <c r="C602" s="40">
        <v>0</v>
      </c>
      <c r="D602" s="40">
        <v>-3.1600000000139516E-2</v>
      </c>
      <c r="E602" s="43" t="s">
        <v>550</v>
      </c>
    </row>
    <row r="603" spans="1:5" x14ac:dyDescent="0.4">
      <c r="A603" s="51" t="s">
        <v>549</v>
      </c>
      <c r="B603" s="7">
        <v>0.29577350000045044</v>
      </c>
      <c r="C603" s="40">
        <v>0</v>
      </c>
      <c r="D603" s="40">
        <v>0.2680000000000291</v>
      </c>
      <c r="E603" s="33">
        <v>1015</v>
      </c>
    </row>
    <row r="604" spans="1:5" x14ac:dyDescent="0.4">
      <c r="A604" s="17" t="s">
        <v>549</v>
      </c>
      <c r="B604" s="7">
        <v>0.29078500000014174</v>
      </c>
      <c r="C604" s="50"/>
      <c r="D604" s="50"/>
      <c r="E604" s="45">
        <v>1036</v>
      </c>
    </row>
    <row r="605" spans="1:5" x14ac:dyDescent="0.4">
      <c r="A605" s="17" t="s">
        <v>549</v>
      </c>
      <c r="B605" s="7">
        <v>-0.51030999999989035</v>
      </c>
      <c r="C605" s="50"/>
      <c r="D605" s="50"/>
      <c r="E605" s="45">
        <v>1041</v>
      </c>
    </row>
    <row r="606" spans="1:5" x14ac:dyDescent="0.4">
      <c r="A606" s="25" t="s">
        <v>549</v>
      </c>
      <c r="B606" s="7">
        <v>0.17359999999985121</v>
      </c>
      <c r="C606" s="40">
        <v>0</v>
      </c>
      <c r="D606" s="40">
        <v>0</v>
      </c>
      <c r="E606" s="45">
        <v>1073</v>
      </c>
    </row>
    <row r="607" spans="1:5" x14ac:dyDescent="0.4">
      <c r="A607" s="267" t="s">
        <v>549</v>
      </c>
      <c r="B607" s="7">
        <f>'1145'!F5</f>
        <v>-10.19965000000002</v>
      </c>
      <c r="C607" s="40">
        <v>0</v>
      </c>
      <c r="D607" s="40">
        <v>0</v>
      </c>
      <c r="E607" s="33">
        <v>1145</v>
      </c>
    </row>
    <row r="608" spans="1:5" x14ac:dyDescent="0.4">
      <c r="A608" s="36" t="s">
        <v>551</v>
      </c>
      <c r="B608" s="7">
        <v>-0.51893999999992957</v>
      </c>
      <c r="C608" s="40">
        <v>0</v>
      </c>
      <c r="D608" s="40">
        <v>0.2680000000000291</v>
      </c>
      <c r="E608" s="33" t="s">
        <v>552</v>
      </c>
    </row>
    <row r="609" spans="1:5" x14ac:dyDescent="0.4">
      <c r="A609" s="24" t="s">
        <v>551</v>
      </c>
      <c r="B609" s="7">
        <v>-0.36833500000011554</v>
      </c>
      <c r="C609" s="40">
        <v>0</v>
      </c>
      <c r="D609" s="40">
        <v>0</v>
      </c>
      <c r="E609" s="45">
        <v>997</v>
      </c>
    </row>
    <row r="610" spans="1:5" x14ac:dyDescent="0.4">
      <c r="A610" s="28" t="s">
        <v>551</v>
      </c>
      <c r="B610" s="7">
        <v>-0.14418750000004366</v>
      </c>
      <c r="C610" s="40">
        <v>0</v>
      </c>
      <c r="D610" s="40">
        <v>0.26800000000002899</v>
      </c>
      <c r="E610" s="45">
        <v>1031</v>
      </c>
    </row>
    <row r="611" spans="1:5" x14ac:dyDescent="0.4">
      <c r="A611" s="136" t="s">
        <v>551</v>
      </c>
      <c r="B611" s="7">
        <f>'1106'!F6</f>
        <v>0.8919749999998885</v>
      </c>
      <c r="C611" s="40">
        <v>0</v>
      </c>
      <c r="D611" s="40">
        <v>0</v>
      </c>
      <c r="E611" s="33">
        <v>1106</v>
      </c>
    </row>
    <row r="612" spans="1:5" x14ac:dyDescent="0.4">
      <c r="A612" s="150" t="s">
        <v>551</v>
      </c>
      <c r="B612" s="7">
        <f>'1113'!F5</f>
        <v>0.22938999999996668</v>
      </c>
      <c r="C612" s="40">
        <v>0</v>
      </c>
      <c r="D612" s="40">
        <v>0</v>
      </c>
      <c r="E612" s="33">
        <v>1113</v>
      </c>
    </row>
    <row r="613" spans="1:5" x14ac:dyDescent="0.4">
      <c r="A613" s="232" t="s">
        <v>551</v>
      </c>
      <c r="B613" s="7">
        <f>'1127'!F6</f>
        <v>-0.47550000000001091</v>
      </c>
      <c r="C613" s="40">
        <v>0</v>
      </c>
      <c r="D613" s="40">
        <v>0</v>
      </c>
      <c r="E613" s="33">
        <v>1127</v>
      </c>
    </row>
    <row r="614" spans="1:5" x14ac:dyDescent="0.4">
      <c r="A614" s="36" t="s">
        <v>553</v>
      </c>
      <c r="B614" s="7">
        <v>0.40760000000000218</v>
      </c>
      <c r="C614" s="40"/>
      <c r="D614" s="40"/>
      <c r="E614" s="33">
        <v>843</v>
      </c>
    </row>
    <row r="615" spans="1:5" x14ac:dyDescent="0.4">
      <c r="A615" s="36" t="s">
        <v>554</v>
      </c>
      <c r="B615" s="7">
        <v>0.68212238805961078</v>
      </c>
      <c r="C615" s="40">
        <v>1.4661223880596026</v>
      </c>
      <c r="D615" s="40">
        <v>0.68212238805961078</v>
      </c>
      <c r="E615" s="43" t="s">
        <v>555</v>
      </c>
    </row>
    <row r="616" spans="1:5" x14ac:dyDescent="0.4">
      <c r="A616" s="36" t="s">
        <v>556</v>
      </c>
      <c r="B616" s="7">
        <v>-0.47000000000025466</v>
      </c>
      <c r="C616" s="40"/>
      <c r="D616" s="40"/>
      <c r="E616" s="33">
        <v>758</v>
      </c>
    </row>
    <row r="617" spans="1:5" x14ac:dyDescent="0.4">
      <c r="A617" s="36" t="s">
        <v>557</v>
      </c>
      <c r="B617" s="7">
        <v>-8.8720000000193977E-2</v>
      </c>
      <c r="C617" s="40">
        <v>0</v>
      </c>
      <c r="D617" s="40">
        <v>0</v>
      </c>
      <c r="E617" s="33" t="s">
        <v>558</v>
      </c>
    </row>
    <row r="618" spans="1:5" x14ac:dyDescent="0.4">
      <c r="A618" s="36" t="s">
        <v>559</v>
      </c>
      <c r="B618" s="7">
        <v>-0.30740000000037071</v>
      </c>
      <c r="C618" s="40">
        <v>0</v>
      </c>
      <c r="D618" s="40">
        <v>-0.30740000000037071</v>
      </c>
      <c r="E618" s="43" t="s">
        <v>560</v>
      </c>
    </row>
    <row r="619" spans="1:5" x14ac:dyDescent="0.4">
      <c r="A619" s="6" t="s">
        <v>561</v>
      </c>
      <c r="B619" s="7">
        <v>0.35240000000010241</v>
      </c>
      <c r="C619" s="40"/>
      <c r="D619" s="40">
        <v>0.35240000000010241</v>
      </c>
      <c r="E619" s="43" t="s">
        <v>562</v>
      </c>
    </row>
    <row r="620" spans="1:5" x14ac:dyDescent="0.4">
      <c r="A620" s="17" t="s">
        <v>563</v>
      </c>
      <c r="B620" s="7">
        <v>0.1635799999999108</v>
      </c>
      <c r="C620" s="50"/>
      <c r="D620" s="50"/>
      <c r="E620" s="45">
        <v>1043</v>
      </c>
    </row>
    <row r="621" spans="1:5" x14ac:dyDescent="0.4">
      <c r="A621" s="6" t="s">
        <v>564</v>
      </c>
      <c r="B621" s="7">
        <v>-7.9999999999984084E-2</v>
      </c>
      <c r="C621" s="40">
        <v>0</v>
      </c>
      <c r="D621" s="40">
        <v>0.70778000000007102</v>
      </c>
      <c r="E621" s="33">
        <v>882</v>
      </c>
    </row>
    <row r="622" spans="1:5" x14ac:dyDescent="0.4">
      <c r="A622" s="6" t="s">
        <v>565</v>
      </c>
      <c r="B622" s="7">
        <v>2.7700000000663749E-2</v>
      </c>
      <c r="C622" s="40">
        <v>0</v>
      </c>
      <c r="D622" s="40">
        <v>2.7700000000663749E-2</v>
      </c>
      <c r="E622" s="43" t="s">
        <v>566</v>
      </c>
    </row>
    <row r="623" spans="1:5" x14ac:dyDescent="0.4">
      <c r="A623" s="6" t="s">
        <v>567</v>
      </c>
      <c r="B623" s="7">
        <v>4.0679999999554184E-2</v>
      </c>
      <c r="C623" s="40">
        <v>0</v>
      </c>
      <c r="D623" s="40">
        <v>0</v>
      </c>
      <c r="E623" s="33" t="s">
        <v>568</v>
      </c>
    </row>
    <row r="624" spans="1:5" x14ac:dyDescent="0.4">
      <c r="A624" s="267" t="s">
        <v>567</v>
      </c>
      <c r="B624" s="7">
        <f>'1142'!F4</f>
        <v>-3.5199999999349529E-2</v>
      </c>
      <c r="C624" s="40">
        <v>0</v>
      </c>
      <c r="D624" s="40">
        <v>0</v>
      </c>
      <c r="E624" s="33">
        <v>1142</v>
      </c>
    </row>
    <row r="625" spans="1:5" x14ac:dyDescent="0.4">
      <c r="A625" s="126" t="s">
        <v>1345</v>
      </c>
      <c r="B625" s="7">
        <f>'1105'!F8</f>
        <v>-1.4016500000025189E-2</v>
      </c>
      <c r="C625" s="40">
        <v>0</v>
      </c>
      <c r="D625" s="40">
        <v>0</v>
      </c>
      <c r="E625" s="33">
        <v>1105</v>
      </c>
    </row>
    <row r="626" spans="1:5" x14ac:dyDescent="0.4">
      <c r="A626" s="6" t="s">
        <v>569</v>
      </c>
      <c r="B626" s="7">
        <v>3.749999999956799E-2</v>
      </c>
      <c r="C626" s="40">
        <v>0</v>
      </c>
      <c r="D626" s="40">
        <v>0.41279999999960637</v>
      </c>
      <c r="E626" s="43" t="s">
        <v>570</v>
      </c>
    </row>
    <row r="627" spans="1:5" x14ac:dyDescent="0.4">
      <c r="A627" s="6" t="s">
        <v>571</v>
      </c>
      <c r="B627" s="7">
        <v>-0.17260000000010223</v>
      </c>
      <c r="C627" s="40">
        <v>0</v>
      </c>
      <c r="D627" s="40">
        <v>0.2680000000000291</v>
      </c>
      <c r="E627" s="33">
        <v>947</v>
      </c>
    </row>
    <row r="628" spans="1:5" x14ac:dyDescent="0.4">
      <c r="A628" s="6" t="s">
        <v>572</v>
      </c>
      <c r="B628" s="7">
        <v>3.6923076923130793E-2</v>
      </c>
      <c r="C628" s="40">
        <v>0</v>
      </c>
      <c r="D628" s="40">
        <v>3.6923076923130793E-2</v>
      </c>
      <c r="E628" s="43">
        <v>309</v>
      </c>
    </row>
    <row r="629" spans="1:5" x14ac:dyDescent="0.4">
      <c r="A629" s="6" t="s">
        <v>573</v>
      </c>
      <c r="B629" s="7">
        <v>-0.15050000000019281</v>
      </c>
      <c r="C629" s="40">
        <v>0</v>
      </c>
      <c r="D629" s="40">
        <v>-0.15050000000019281</v>
      </c>
      <c r="E629" s="33" t="s">
        <v>574</v>
      </c>
    </row>
    <row r="630" spans="1:5" x14ac:dyDescent="0.4">
      <c r="A630" s="6" t="s">
        <v>575</v>
      </c>
      <c r="B630" s="7">
        <v>0.44200000000000728</v>
      </c>
      <c r="C630" s="40">
        <v>0</v>
      </c>
      <c r="D630" s="40">
        <v>0.44200000000000728</v>
      </c>
      <c r="E630" s="33" t="s">
        <v>576</v>
      </c>
    </row>
    <row r="631" spans="1:5" x14ac:dyDescent="0.4">
      <c r="A631" s="6" t="s">
        <v>577</v>
      </c>
      <c r="B631" s="7">
        <v>0.82643999999896778</v>
      </c>
      <c r="C631" s="40">
        <v>0</v>
      </c>
      <c r="D631" s="40">
        <v>1.0184399999989751</v>
      </c>
      <c r="E631" s="43" t="s">
        <v>578</v>
      </c>
    </row>
    <row r="632" spans="1:5" x14ac:dyDescent="0.4">
      <c r="A632" s="25" t="s">
        <v>577</v>
      </c>
      <c r="B632" s="7">
        <v>0.39010000000007494</v>
      </c>
      <c r="C632" s="40">
        <v>0</v>
      </c>
      <c r="D632" s="40">
        <v>0</v>
      </c>
      <c r="E632" s="45">
        <v>1079</v>
      </c>
    </row>
    <row r="633" spans="1:5" x14ac:dyDescent="0.4">
      <c r="A633" s="38" t="s">
        <v>577</v>
      </c>
      <c r="B633" s="7">
        <v>-0.18276250000002392</v>
      </c>
      <c r="C633" s="40">
        <v>0</v>
      </c>
      <c r="D633" s="40">
        <v>0</v>
      </c>
      <c r="E633" s="33">
        <v>1088</v>
      </c>
    </row>
    <row r="634" spans="1:5" x14ac:dyDescent="0.4">
      <c r="A634" s="214" t="s">
        <v>577</v>
      </c>
      <c r="B634" s="7">
        <f>'1125'!F4</f>
        <v>-5.1260000000070249E-2</v>
      </c>
      <c r="C634" s="40">
        <v>0</v>
      </c>
      <c r="D634" s="40">
        <v>0</v>
      </c>
      <c r="E634" s="33">
        <v>1125</v>
      </c>
    </row>
    <row r="635" spans="1:5" ht="32.25" x14ac:dyDescent="0.4">
      <c r="A635" s="6" t="s">
        <v>579</v>
      </c>
      <c r="B635" s="7">
        <v>0.19653733951054164</v>
      </c>
      <c r="C635" s="40">
        <v>67.120604874581545</v>
      </c>
      <c r="D635" s="40">
        <v>0.19653733951054164</v>
      </c>
      <c r="E635" s="43" t="s">
        <v>580</v>
      </c>
    </row>
    <row r="636" spans="1:5" x14ac:dyDescent="0.4">
      <c r="A636" s="51" t="s">
        <v>579</v>
      </c>
      <c r="B636" s="7">
        <v>0.22597000000001799</v>
      </c>
      <c r="C636" s="40">
        <v>0</v>
      </c>
      <c r="D636" s="40">
        <v>0.2680000000000291</v>
      </c>
      <c r="E636" s="33">
        <v>1006</v>
      </c>
    </row>
    <row r="637" spans="1:5" x14ac:dyDescent="0.4">
      <c r="A637" s="150" t="s">
        <v>579</v>
      </c>
      <c r="B637" s="7">
        <f>'1113'!F4</f>
        <v>-0.1965240000000108</v>
      </c>
      <c r="C637" s="40">
        <v>0</v>
      </c>
      <c r="D637" s="40">
        <v>0</v>
      </c>
      <c r="E637" s="33">
        <v>1113</v>
      </c>
    </row>
    <row r="638" spans="1:5" x14ac:dyDescent="0.4">
      <c r="A638" s="6" t="s">
        <v>581</v>
      </c>
      <c r="B638" s="7">
        <v>4.7000000000025466E-2</v>
      </c>
      <c r="C638" s="40">
        <v>0</v>
      </c>
      <c r="D638" s="40">
        <v>4.7000000000025466E-2</v>
      </c>
      <c r="E638" s="43">
        <v>569</v>
      </c>
    </row>
    <row r="639" spans="1:5" x14ac:dyDescent="0.4">
      <c r="A639" s="57" t="s">
        <v>582</v>
      </c>
      <c r="B639" s="7">
        <v>-0.43440000000009604</v>
      </c>
      <c r="C639" s="40">
        <v>0</v>
      </c>
      <c r="D639" s="40">
        <v>0.2680000000000291</v>
      </c>
      <c r="E639" s="45">
        <v>1018</v>
      </c>
    </row>
    <row r="640" spans="1:5" x14ac:dyDescent="0.4">
      <c r="A640" s="6" t="s">
        <v>583</v>
      </c>
      <c r="B640" s="7">
        <v>-0.19630474308291923</v>
      </c>
      <c r="C640" s="40">
        <v>-0.19630474308291923</v>
      </c>
      <c r="D640" s="40">
        <v>-0.19630474308291923</v>
      </c>
      <c r="E640" s="43">
        <v>256</v>
      </c>
    </row>
    <row r="641" spans="1:5" x14ac:dyDescent="0.4">
      <c r="A641" s="267" t="s">
        <v>1371</v>
      </c>
      <c r="B641" s="7">
        <f>'1137'!F9</f>
        <v>18.097200000000043</v>
      </c>
      <c r="C641" s="40">
        <v>0</v>
      </c>
      <c r="D641" s="40">
        <v>0</v>
      </c>
      <c r="E641" s="33">
        <v>1137</v>
      </c>
    </row>
    <row r="642" spans="1:5" x14ac:dyDescent="0.4">
      <c r="A642" s="6" t="s">
        <v>584</v>
      </c>
      <c r="B642" s="7">
        <v>7.8800000000001091E-2</v>
      </c>
      <c r="C642" s="40"/>
      <c r="D642" s="40">
        <v>0.30840000000011969</v>
      </c>
      <c r="E642" s="43" t="s">
        <v>585</v>
      </c>
    </row>
    <row r="643" spans="1:5" x14ac:dyDescent="0.4">
      <c r="A643" s="6" t="s">
        <v>586</v>
      </c>
      <c r="B643" s="7">
        <v>-0.74175882352938061</v>
      </c>
      <c r="C643" s="40">
        <v>-0.74175882352938061</v>
      </c>
      <c r="D643" s="40">
        <v>-0.74175882352938061</v>
      </c>
      <c r="E643" s="43" t="s">
        <v>587</v>
      </c>
    </row>
    <row r="644" spans="1:5" x14ac:dyDescent="0.4">
      <c r="A644" s="6" t="s">
        <v>588</v>
      </c>
      <c r="B644" s="7">
        <v>0.15050000000002228</v>
      </c>
      <c r="C644" s="40">
        <v>0</v>
      </c>
      <c r="D644" s="40">
        <v>0.15050000000002228</v>
      </c>
      <c r="E644" s="43">
        <v>522</v>
      </c>
    </row>
    <row r="645" spans="1:5" x14ac:dyDescent="0.4">
      <c r="A645" s="6" t="s">
        <v>589</v>
      </c>
      <c r="B645" s="7">
        <v>0.19386000000000081</v>
      </c>
      <c r="C645" s="40"/>
      <c r="D645" s="40"/>
      <c r="E645" s="33">
        <v>912</v>
      </c>
    </row>
    <row r="646" spans="1:5" x14ac:dyDescent="0.4">
      <c r="A646" s="6" t="s">
        <v>590</v>
      </c>
      <c r="B646" s="7">
        <v>-0.40180000000003702</v>
      </c>
      <c r="C646" s="40">
        <v>0</v>
      </c>
      <c r="D646" s="40">
        <v>-0.40180000000003702</v>
      </c>
      <c r="E646" s="43">
        <v>392</v>
      </c>
    </row>
    <row r="647" spans="1:5" x14ac:dyDescent="0.4">
      <c r="A647" s="6" t="s">
        <v>591</v>
      </c>
      <c r="B647" s="7">
        <v>-0.32365476751678557</v>
      </c>
      <c r="C647" s="40">
        <v>1.2350052324831324</v>
      </c>
      <c r="D647" s="40">
        <v>-0.32365476751678557</v>
      </c>
      <c r="E647" s="43" t="s">
        <v>592</v>
      </c>
    </row>
    <row r="648" spans="1:5" x14ac:dyDescent="0.4">
      <c r="A648" s="6" t="s">
        <v>593</v>
      </c>
      <c r="B648" s="7">
        <v>99.251999999999953</v>
      </c>
      <c r="C648" s="40"/>
      <c r="D648" s="40">
        <v>99.251999999999953</v>
      </c>
      <c r="E648" s="43">
        <v>657</v>
      </c>
    </row>
    <row r="649" spans="1:5" x14ac:dyDescent="0.4">
      <c r="A649" s="6" t="s">
        <v>594</v>
      </c>
      <c r="B649" s="7">
        <v>-0.19780000000002929</v>
      </c>
      <c r="C649" s="40">
        <v>0</v>
      </c>
      <c r="D649" s="40">
        <v>0.2680000000000291</v>
      </c>
      <c r="E649" s="33">
        <v>939</v>
      </c>
    </row>
    <row r="650" spans="1:5" x14ac:dyDescent="0.4">
      <c r="A650" s="51" t="s">
        <v>594</v>
      </c>
      <c r="B650" s="7">
        <v>5.6598500000291097E-2</v>
      </c>
      <c r="C650" s="40">
        <v>0</v>
      </c>
      <c r="D650" s="40">
        <v>0.2680000000000291</v>
      </c>
      <c r="E650" s="33">
        <v>1015</v>
      </c>
    </row>
    <row r="651" spans="1:5" x14ac:dyDescent="0.4">
      <c r="A651" s="6" t="s">
        <v>595</v>
      </c>
      <c r="B651" s="7">
        <v>-1.0998700000000099</v>
      </c>
      <c r="C651" s="40">
        <v>0</v>
      </c>
      <c r="D651" s="40">
        <v>19.851529999999912</v>
      </c>
      <c r="E651" s="43" t="s">
        <v>596</v>
      </c>
    </row>
    <row r="652" spans="1:5" x14ac:dyDescent="0.4">
      <c r="A652" s="28" t="s">
        <v>595</v>
      </c>
      <c r="B652" s="7">
        <v>-0.27110599999991791</v>
      </c>
      <c r="C652" s="40">
        <v>0</v>
      </c>
      <c r="D652" s="40">
        <v>0.26800000000002899</v>
      </c>
      <c r="E652" s="45">
        <v>1030</v>
      </c>
    </row>
    <row r="653" spans="1:5" x14ac:dyDescent="0.4">
      <c r="A653" s="29" t="s">
        <v>595</v>
      </c>
      <c r="B653" s="7">
        <v>-0.38954000000012456</v>
      </c>
      <c r="C653" s="40">
        <v>0</v>
      </c>
      <c r="D653" s="40">
        <v>0</v>
      </c>
      <c r="E653" s="33">
        <v>1070</v>
      </c>
    </row>
    <row r="654" spans="1:5" x14ac:dyDescent="0.4">
      <c r="A654" s="38" t="s">
        <v>595</v>
      </c>
      <c r="B654" s="7">
        <v>-0.34447499999998854</v>
      </c>
      <c r="C654" s="40">
        <v>0</v>
      </c>
      <c r="D654" s="40">
        <v>0</v>
      </c>
      <c r="E654" s="33">
        <v>1092</v>
      </c>
    </row>
    <row r="655" spans="1:5" x14ac:dyDescent="0.4">
      <c r="A655" s="6" t="s">
        <v>597</v>
      </c>
      <c r="B655" s="7">
        <v>-0.17399999999997817</v>
      </c>
      <c r="C655" s="40"/>
      <c r="D655" s="40"/>
      <c r="E655" s="33">
        <v>756</v>
      </c>
    </row>
    <row r="656" spans="1:5" x14ac:dyDescent="0.4">
      <c r="A656" s="6" t="s">
        <v>598</v>
      </c>
      <c r="B656" s="7">
        <v>9.0126149539230482E-2</v>
      </c>
      <c r="C656" s="40">
        <v>-3.9249141311694302</v>
      </c>
      <c r="D656" s="40">
        <v>9.0126149539230482E-2</v>
      </c>
      <c r="E656" s="43" t="s">
        <v>599</v>
      </c>
    </row>
    <row r="657" spans="1:5" x14ac:dyDescent="0.4">
      <c r="A657" s="6" t="s">
        <v>600</v>
      </c>
      <c r="B657" s="7">
        <v>-0.15569999999956963</v>
      </c>
      <c r="C657" s="40">
        <v>0</v>
      </c>
      <c r="D657" s="40">
        <v>-0.15569999999956963</v>
      </c>
      <c r="E657" s="43" t="s">
        <v>601</v>
      </c>
    </row>
    <row r="658" spans="1:5" x14ac:dyDescent="0.4">
      <c r="A658" s="6" t="s">
        <v>602</v>
      </c>
      <c r="B658" s="7">
        <v>0.34672500000033324</v>
      </c>
      <c r="C658" s="40">
        <v>0</v>
      </c>
      <c r="D658" s="40">
        <v>0.34672500000033324</v>
      </c>
      <c r="E658" s="43" t="s">
        <v>603</v>
      </c>
    </row>
    <row r="659" spans="1:5" ht="47.25" x14ac:dyDescent="0.4">
      <c r="A659" s="19" t="s">
        <v>604</v>
      </c>
      <c r="B659" s="7">
        <v>289.93847200000039</v>
      </c>
      <c r="C659" s="40">
        <v>0</v>
      </c>
      <c r="D659" s="40">
        <v>0.34672500000033324</v>
      </c>
      <c r="E659" s="33" t="s">
        <v>605</v>
      </c>
    </row>
    <row r="660" spans="1:5" x14ac:dyDescent="0.4">
      <c r="A660" s="23" t="s">
        <v>604</v>
      </c>
      <c r="B660" s="7">
        <v>-0.19839999999999236</v>
      </c>
      <c r="C660" s="40">
        <v>0</v>
      </c>
      <c r="D660" s="40">
        <v>0</v>
      </c>
      <c r="E660" s="33">
        <v>982</v>
      </c>
    </row>
    <row r="661" spans="1:5" x14ac:dyDescent="0.4">
      <c r="A661" s="24" t="s">
        <v>604</v>
      </c>
      <c r="B661" s="7">
        <v>-0.14300200000002405</v>
      </c>
      <c r="C661" s="40">
        <v>0</v>
      </c>
      <c r="D661" s="40">
        <v>0</v>
      </c>
      <c r="E661" s="45">
        <v>1003</v>
      </c>
    </row>
    <row r="662" spans="1:5" x14ac:dyDescent="0.4">
      <c r="A662" s="51" t="s">
        <v>604</v>
      </c>
      <c r="B662" s="7">
        <v>-0.38797499999964202</v>
      </c>
      <c r="C662" s="40">
        <v>0</v>
      </c>
      <c r="D662" s="40">
        <v>0.2680000000000291</v>
      </c>
      <c r="E662" s="33">
        <v>1009</v>
      </c>
    </row>
    <row r="663" spans="1:5" x14ac:dyDescent="0.4">
      <c r="A663" s="51" t="s">
        <v>604</v>
      </c>
      <c r="B663" s="7">
        <v>-0.20571950000004335</v>
      </c>
      <c r="C663" s="40">
        <v>0</v>
      </c>
      <c r="D663" s="40">
        <v>0.2680000000000291</v>
      </c>
      <c r="E663" s="33">
        <v>1013</v>
      </c>
    </row>
    <row r="664" spans="1:5" x14ac:dyDescent="0.4">
      <c r="A664" s="28" t="s">
        <v>604</v>
      </c>
      <c r="B664" s="7">
        <v>-0.40119000000004235</v>
      </c>
      <c r="C664" s="40">
        <v>0</v>
      </c>
      <c r="D664" s="40">
        <v>0.26800000000002899</v>
      </c>
      <c r="E664" s="45">
        <v>1030</v>
      </c>
    </row>
    <row r="665" spans="1:5" x14ac:dyDescent="0.4">
      <c r="A665" s="17" t="s">
        <v>604</v>
      </c>
      <c r="B665" s="7">
        <v>0.18084299999998166</v>
      </c>
      <c r="C665" s="50"/>
      <c r="D665" s="50"/>
      <c r="E665" s="45">
        <v>1036</v>
      </c>
    </row>
    <row r="666" spans="1:5" x14ac:dyDescent="0.4">
      <c r="A666" s="58" t="s">
        <v>604</v>
      </c>
      <c r="B666" s="7">
        <v>0.32868000000007669</v>
      </c>
      <c r="C666" s="40">
        <v>0</v>
      </c>
      <c r="D666" s="40">
        <v>0.26800000000002899</v>
      </c>
      <c r="E666" s="33">
        <v>1044</v>
      </c>
    </row>
    <row r="667" spans="1:5" x14ac:dyDescent="0.4">
      <c r="A667" s="29" t="s">
        <v>604</v>
      </c>
      <c r="B667" s="7">
        <v>-0.53599999999983083</v>
      </c>
      <c r="C667" s="40">
        <v>0</v>
      </c>
      <c r="D667" s="40">
        <v>0</v>
      </c>
      <c r="E667" s="33">
        <v>1064</v>
      </c>
    </row>
    <row r="668" spans="1:5" x14ac:dyDescent="0.4">
      <c r="A668" s="25" t="s">
        <v>604</v>
      </c>
      <c r="B668" s="7">
        <v>-0.34911999999997079</v>
      </c>
      <c r="C668" s="40">
        <v>0</v>
      </c>
      <c r="D668" s="40">
        <v>0</v>
      </c>
      <c r="E668" s="45">
        <v>1074</v>
      </c>
    </row>
    <row r="669" spans="1:5" x14ac:dyDescent="0.4">
      <c r="A669" s="38" t="s">
        <v>604</v>
      </c>
      <c r="B669" s="7">
        <v>-0.42360700000006091</v>
      </c>
      <c r="C669" s="40">
        <v>0</v>
      </c>
      <c r="D669" s="40">
        <v>0</v>
      </c>
      <c r="E669" s="33">
        <v>1086</v>
      </c>
    </row>
    <row r="670" spans="1:5" x14ac:dyDescent="0.4">
      <c r="A670" s="38" t="s">
        <v>604</v>
      </c>
      <c r="B670" s="7">
        <v>0.23659999999995307</v>
      </c>
      <c r="C670" s="40">
        <v>0</v>
      </c>
      <c r="D670" s="40">
        <v>0</v>
      </c>
      <c r="E670" s="33">
        <v>1091</v>
      </c>
    </row>
    <row r="671" spans="1:5" x14ac:dyDescent="0.4">
      <c r="A671" s="38" t="s">
        <v>604</v>
      </c>
      <c r="B671" s="7">
        <v>0.30434000000013839</v>
      </c>
      <c r="C671" s="40">
        <v>0</v>
      </c>
      <c r="D671" s="40">
        <v>0</v>
      </c>
      <c r="E671" s="33">
        <v>1095</v>
      </c>
    </row>
    <row r="672" spans="1:5" x14ac:dyDescent="0.4">
      <c r="A672" s="30" t="s">
        <v>604</v>
      </c>
      <c r="B672" s="7">
        <v>0.13120749999995951</v>
      </c>
      <c r="C672" s="40">
        <v>0</v>
      </c>
      <c r="D672" s="40">
        <v>0</v>
      </c>
      <c r="E672" s="33">
        <v>1097</v>
      </c>
    </row>
    <row r="673" spans="1:5" x14ac:dyDescent="0.4">
      <c r="A673" s="126" t="s">
        <v>604</v>
      </c>
      <c r="B673" s="7">
        <f>'1104'!F8</f>
        <v>-288.89619250000032</v>
      </c>
      <c r="C673" s="40">
        <v>0</v>
      </c>
      <c r="D673" s="40">
        <v>0</v>
      </c>
      <c r="E673" s="33">
        <v>1104</v>
      </c>
    </row>
    <row r="674" spans="1:5" x14ac:dyDescent="0.4">
      <c r="A674" s="214" t="s">
        <v>604</v>
      </c>
      <c r="B674" s="7">
        <f>'1123'!F6</f>
        <v>0.2170099999998456</v>
      </c>
      <c r="C674" s="40">
        <v>0</v>
      </c>
      <c r="D674" s="40">
        <v>0</v>
      </c>
      <c r="E674" s="33">
        <v>1123</v>
      </c>
    </row>
    <row r="675" spans="1:5" x14ac:dyDescent="0.4">
      <c r="A675" s="232" t="s">
        <v>604</v>
      </c>
      <c r="B675" s="7">
        <f>'1127'!F7</f>
        <v>-7.0500000000038199E-2</v>
      </c>
      <c r="C675" s="40">
        <v>0</v>
      </c>
      <c r="D675" s="40">
        <v>0</v>
      </c>
      <c r="E675" s="33">
        <v>1127</v>
      </c>
    </row>
    <row r="676" spans="1:5" x14ac:dyDescent="0.4">
      <c r="A676" s="267" t="s">
        <v>604</v>
      </c>
      <c r="B676" s="7">
        <f>'1142'!F5</f>
        <v>0.37049999999999272</v>
      </c>
      <c r="C676" s="40">
        <v>0</v>
      </c>
      <c r="D676" s="40">
        <v>0</v>
      </c>
      <c r="E676" s="33">
        <v>1142</v>
      </c>
    </row>
    <row r="677" spans="1:5" x14ac:dyDescent="0.4">
      <c r="A677" s="267" t="s">
        <v>604</v>
      </c>
      <c r="B677" s="7">
        <f>'1147'!F6</f>
        <v>-1521.4212</v>
      </c>
      <c r="C677" s="40">
        <v>0</v>
      </c>
      <c r="D677" s="40">
        <v>0</v>
      </c>
      <c r="E677" s="33">
        <v>1147</v>
      </c>
    </row>
    <row r="678" spans="1:5" x14ac:dyDescent="0.4">
      <c r="A678" s="15" t="s">
        <v>606</v>
      </c>
      <c r="B678" s="65">
        <v>0.20120000000000005</v>
      </c>
      <c r="C678" s="66">
        <v>0</v>
      </c>
      <c r="D678" s="66">
        <v>0.2680000000000291</v>
      </c>
      <c r="E678" s="67" t="s">
        <v>607</v>
      </c>
    </row>
    <row r="679" spans="1:5" x14ac:dyDescent="0.4">
      <c r="A679" s="42" t="s">
        <v>608</v>
      </c>
      <c r="B679" s="7">
        <v>-54.383440000000064</v>
      </c>
      <c r="C679" s="40"/>
      <c r="D679" s="40">
        <v>-54.383440000000064</v>
      </c>
      <c r="E679" s="33">
        <v>718</v>
      </c>
    </row>
    <row r="680" spans="1:5" x14ac:dyDescent="0.4">
      <c r="A680" s="47" t="s">
        <v>609</v>
      </c>
      <c r="B680" s="7">
        <v>0.24175000000002456</v>
      </c>
      <c r="C680" s="66">
        <v>0</v>
      </c>
      <c r="D680" s="66">
        <v>0.2680000000000291</v>
      </c>
      <c r="E680" s="33">
        <v>1011</v>
      </c>
    </row>
    <row r="681" spans="1:5" x14ac:dyDescent="0.4">
      <c r="A681" s="42" t="s">
        <v>610</v>
      </c>
      <c r="B681" s="7">
        <v>0.36275999999998021</v>
      </c>
      <c r="C681" s="40">
        <v>0</v>
      </c>
      <c r="D681" s="40">
        <v>22.6967800000022</v>
      </c>
      <c r="E681" s="33" t="s">
        <v>611</v>
      </c>
    </row>
    <row r="682" spans="1:5" x14ac:dyDescent="0.4">
      <c r="A682" s="39" t="s">
        <v>610</v>
      </c>
      <c r="B682" s="7">
        <v>0.43327999999996791</v>
      </c>
      <c r="C682" s="66">
        <v>0</v>
      </c>
      <c r="D682" s="66">
        <v>0</v>
      </c>
      <c r="E682" s="33">
        <v>1063</v>
      </c>
    </row>
    <row r="683" spans="1:5" x14ac:dyDescent="0.4">
      <c r="A683" s="42" t="s">
        <v>612</v>
      </c>
      <c r="B683" s="7">
        <v>-3.1999999999925421E-2</v>
      </c>
      <c r="C683" s="40">
        <v>0</v>
      </c>
      <c r="D683" s="40">
        <v>-3.1999999999925421E-2</v>
      </c>
      <c r="E683" s="43">
        <v>576</v>
      </c>
    </row>
    <row r="684" spans="1:5" x14ac:dyDescent="0.4">
      <c r="A684" s="42" t="s">
        <v>613</v>
      </c>
      <c r="B684" s="7">
        <v>6.6818682155769693E-2</v>
      </c>
      <c r="C684" s="66">
        <v>6.6818682155769693E-2</v>
      </c>
      <c r="D684" s="66">
        <v>6.6818682155769693E-2</v>
      </c>
      <c r="E684" s="43" t="s">
        <v>614</v>
      </c>
    </row>
    <row r="685" spans="1:5" x14ac:dyDescent="0.4">
      <c r="A685" s="42" t="s">
        <v>615</v>
      </c>
      <c r="B685" s="7">
        <v>-0.80993999999918742</v>
      </c>
      <c r="C685" s="40">
        <v>6.6818682155769693E-2</v>
      </c>
      <c r="D685" s="40">
        <v>6.6818682155769693E-2</v>
      </c>
      <c r="E685" s="33" t="s">
        <v>616</v>
      </c>
    </row>
    <row r="686" spans="1:5" x14ac:dyDescent="0.4">
      <c r="A686" s="68" t="s">
        <v>615</v>
      </c>
      <c r="B686" s="7">
        <v>0.18620999999996002</v>
      </c>
      <c r="C686" s="66">
        <v>0</v>
      </c>
      <c r="D686" s="66">
        <v>0.2680000000000291</v>
      </c>
      <c r="E686" s="45">
        <v>1000</v>
      </c>
    </row>
    <row r="687" spans="1:5" x14ac:dyDescent="0.4">
      <c r="A687" s="69" t="s">
        <v>615</v>
      </c>
      <c r="B687" s="7">
        <v>8.0572399999937261E-2</v>
      </c>
      <c r="C687" s="40">
        <v>0</v>
      </c>
      <c r="D687" s="40">
        <v>0.26800000000002899</v>
      </c>
      <c r="E687" s="33">
        <v>1051</v>
      </c>
    </row>
    <row r="688" spans="1:5" ht="47.25" x14ac:dyDescent="0.4">
      <c r="A688" s="42" t="s">
        <v>617</v>
      </c>
      <c r="B688" s="7">
        <v>-0.37867197191789614</v>
      </c>
      <c r="C688" s="66">
        <v>46.229062842897321</v>
      </c>
      <c r="D688" s="66">
        <v>0.44502802808247566</v>
      </c>
      <c r="E688" s="43" t="s">
        <v>618</v>
      </c>
    </row>
    <row r="689" spans="1:5" x14ac:dyDescent="0.4">
      <c r="A689" s="69" t="s">
        <v>617</v>
      </c>
      <c r="B689" s="7">
        <v>-2373.1352336999998</v>
      </c>
      <c r="C689" s="40">
        <v>0</v>
      </c>
      <c r="D689" s="40">
        <v>0.26800000000002899</v>
      </c>
      <c r="E689" s="33">
        <v>1052</v>
      </c>
    </row>
    <row r="690" spans="1:5" x14ac:dyDescent="0.4">
      <c r="A690" s="39" t="s">
        <v>617</v>
      </c>
      <c r="B690" s="7">
        <v>-8.8115337499630186E-2</v>
      </c>
      <c r="C690" s="66">
        <v>0</v>
      </c>
      <c r="D690" s="66">
        <v>0</v>
      </c>
      <c r="E690" s="33">
        <v>1059</v>
      </c>
    </row>
    <row r="691" spans="1:5" x14ac:dyDescent="0.4">
      <c r="A691" s="39" t="s">
        <v>617</v>
      </c>
      <c r="B691" s="7">
        <v>-0.31520000000000437</v>
      </c>
      <c r="C691" s="40">
        <v>0</v>
      </c>
      <c r="D691" s="40">
        <v>0</v>
      </c>
      <c r="E691" s="33">
        <v>1062</v>
      </c>
    </row>
    <row r="692" spans="1:5" x14ac:dyDescent="0.4">
      <c r="A692" s="55" t="s">
        <v>617</v>
      </c>
      <c r="B692" s="7">
        <v>-0.24800000000004729</v>
      </c>
      <c r="C692" s="66">
        <v>0</v>
      </c>
      <c r="D692" s="66">
        <v>0</v>
      </c>
      <c r="E692" s="45">
        <v>1074</v>
      </c>
    </row>
    <row r="693" spans="1:5" x14ac:dyDescent="0.4">
      <c r="A693" s="46" t="s">
        <v>617</v>
      </c>
      <c r="B693" s="7">
        <v>-0.32962500000007822</v>
      </c>
      <c r="C693" s="40">
        <v>0</v>
      </c>
      <c r="D693" s="40">
        <v>0</v>
      </c>
      <c r="E693" s="33">
        <v>1091</v>
      </c>
    </row>
    <row r="694" spans="1:5" x14ac:dyDescent="0.4">
      <c r="A694" s="42" t="s">
        <v>619</v>
      </c>
      <c r="B694" s="7">
        <v>-0.26989999999955216</v>
      </c>
      <c r="C694" s="66">
        <v>0</v>
      </c>
      <c r="D694" s="66">
        <v>-0.26989999999955216</v>
      </c>
      <c r="E694" s="43" t="s">
        <v>620</v>
      </c>
    </row>
    <row r="695" spans="1:5" x14ac:dyDescent="0.4">
      <c r="A695" s="42" t="s">
        <v>621</v>
      </c>
      <c r="B695" s="7">
        <v>-0.30570000000000164</v>
      </c>
      <c r="C695" s="40">
        <v>0</v>
      </c>
      <c r="D695" s="40">
        <v>-0.30570000000000164</v>
      </c>
      <c r="E695" s="43">
        <v>387</v>
      </c>
    </row>
    <row r="696" spans="1:5" x14ac:dyDescent="0.4">
      <c r="A696" s="70" t="s">
        <v>622</v>
      </c>
      <c r="B696" s="7">
        <v>-8.4167446295610944</v>
      </c>
      <c r="C696" s="66">
        <v>2.7318253704390543</v>
      </c>
      <c r="D696" s="66">
        <v>-7.7101096295610887</v>
      </c>
      <c r="E696" s="33" t="s">
        <v>623</v>
      </c>
    </row>
    <row r="697" spans="1:5" x14ac:dyDescent="0.4">
      <c r="A697" s="54" t="s">
        <v>622</v>
      </c>
      <c r="B697" s="7">
        <v>170.54160000000002</v>
      </c>
      <c r="C697" s="66">
        <v>0</v>
      </c>
      <c r="D697" s="66">
        <v>0</v>
      </c>
      <c r="E697" s="33">
        <v>995</v>
      </c>
    </row>
    <row r="698" spans="1:5" x14ac:dyDescent="0.4">
      <c r="A698" s="54" t="s">
        <v>622</v>
      </c>
      <c r="B698" s="7">
        <v>-170.655</v>
      </c>
      <c r="C698" s="40">
        <v>0</v>
      </c>
      <c r="D698" s="40">
        <v>0</v>
      </c>
      <c r="E698" s="33">
        <v>996</v>
      </c>
    </row>
    <row r="699" spans="1:5" x14ac:dyDescent="0.4">
      <c r="A699" s="68" t="s">
        <v>622</v>
      </c>
      <c r="B699" s="7">
        <v>6.3831999999820255E-2</v>
      </c>
      <c r="C699" s="66">
        <v>0</v>
      </c>
      <c r="D699" s="66">
        <v>0</v>
      </c>
      <c r="E699" s="45">
        <v>1004</v>
      </c>
    </row>
    <row r="700" spans="1:5" x14ac:dyDescent="0.4">
      <c r="A700" s="52" t="s">
        <v>622</v>
      </c>
      <c r="B700" s="7">
        <v>-1.3357640000000401</v>
      </c>
      <c r="C700" s="40">
        <v>0</v>
      </c>
      <c r="D700" s="40">
        <v>0.26800000000002899</v>
      </c>
      <c r="E700" s="45">
        <v>1027</v>
      </c>
    </row>
    <row r="701" spans="1:5" x14ac:dyDescent="0.4">
      <c r="A701" s="55" t="s">
        <v>622</v>
      </c>
      <c r="B701" s="7">
        <v>-0.15209469999990688</v>
      </c>
      <c r="C701" s="66">
        <v>0</v>
      </c>
      <c r="D701" s="66">
        <v>0</v>
      </c>
      <c r="E701" s="45">
        <v>1075</v>
      </c>
    </row>
    <row r="702" spans="1:5" x14ac:dyDescent="0.4">
      <c r="A702" s="41" t="s">
        <v>622</v>
      </c>
      <c r="B702" s="7">
        <v>0.24961999999959517</v>
      </c>
      <c r="C702" s="40">
        <v>0</v>
      </c>
      <c r="D702" s="40">
        <v>0</v>
      </c>
      <c r="E702" s="33">
        <v>1100</v>
      </c>
    </row>
    <row r="703" spans="1:5" x14ac:dyDescent="0.4">
      <c r="A703" s="139" t="s">
        <v>622</v>
      </c>
      <c r="B703" s="7">
        <f>'1143'!F6</f>
        <v>9.2766500000002452</v>
      </c>
      <c r="C703" s="66">
        <v>0</v>
      </c>
      <c r="D703" s="66">
        <v>0</v>
      </c>
      <c r="E703" s="33">
        <v>1143</v>
      </c>
    </row>
    <row r="704" spans="1:5" x14ac:dyDescent="0.4">
      <c r="A704" s="70" t="s">
        <v>624</v>
      </c>
      <c r="B704" s="7">
        <v>-0.25330599999989545</v>
      </c>
      <c r="C704" s="40">
        <v>0</v>
      </c>
      <c r="D704" s="40">
        <v>0</v>
      </c>
      <c r="E704" s="33" t="s">
        <v>625</v>
      </c>
    </row>
    <row r="705" spans="1:5" x14ac:dyDescent="0.4">
      <c r="A705" s="46" t="s">
        <v>624</v>
      </c>
      <c r="B705" s="7">
        <v>-0.56074000000000979</v>
      </c>
      <c r="C705" s="66">
        <v>0</v>
      </c>
      <c r="D705" s="66">
        <v>0</v>
      </c>
      <c r="E705" s="33">
        <v>1095</v>
      </c>
    </row>
    <row r="706" spans="1:5" x14ac:dyDescent="0.4">
      <c r="A706" s="139" t="s">
        <v>624</v>
      </c>
      <c r="B706" s="7">
        <f>'1144'!F12</f>
        <v>0.86645000000004302</v>
      </c>
      <c r="C706" s="40">
        <v>0</v>
      </c>
      <c r="D706" s="40">
        <v>0</v>
      </c>
      <c r="E706" s="33">
        <v>1144</v>
      </c>
    </row>
    <row r="707" spans="1:5" x14ac:dyDescent="0.4">
      <c r="A707" s="42" t="s">
        <v>626</v>
      </c>
      <c r="B707" s="7">
        <v>-1.1178249070632091</v>
      </c>
      <c r="C707" s="66">
        <v>-1.1178249070632091</v>
      </c>
      <c r="D707" s="66">
        <v>-1.1178249070632091</v>
      </c>
      <c r="E707" s="43">
        <v>281</v>
      </c>
    </row>
    <row r="708" spans="1:5" x14ac:dyDescent="0.4">
      <c r="A708" s="69" t="s">
        <v>627</v>
      </c>
      <c r="B708" s="7">
        <v>1.3911200000000008</v>
      </c>
      <c r="C708" s="66">
        <v>0</v>
      </c>
      <c r="D708" s="66">
        <v>0.26800000000002899</v>
      </c>
      <c r="E708" s="33">
        <v>1044</v>
      </c>
    </row>
    <row r="709" spans="1:5" x14ac:dyDescent="0.4">
      <c r="A709" s="42" t="s">
        <v>628</v>
      </c>
      <c r="B709" s="7">
        <v>0.18299999999999272</v>
      </c>
      <c r="C709" s="40">
        <v>0</v>
      </c>
      <c r="D709" s="40">
        <v>0.18299999999999272</v>
      </c>
      <c r="E709" s="43">
        <v>614</v>
      </c>
    </row>
    <row r="710" spans="1:5" x14ac:dyDescent="0.4">
      <c r="A710" s="42" t="s">
        <v>629</v>
      </c>
      <c r="B710" s="7">
        <v>4.5499999999947249E-2</v>
      </c>
      <c r="C710" s="66">
        <v>0</v>
      </c>
      <c r="D710" s="66">
        <v>0</v>
      </c>
      <c r="E710" s="33" t="s">
        <v>630</v>
      </c>
    </row>
    <row r="711" spans="1:5" x14ac:dyDescent="0.4">
      <c r="A711" s="47" t="s">
        <v>629</v>
      </c>
      <c r="B711" s="7">
        <v>-0.14490900000009788</v>
      </c>
      <c r="C711" s="40">
        <v>0</v>
      </c>
      <c r="D711" s="40">
        <v>0.2680000000000291</v>
      </c>
      <c r="E711" s="33">
        <v>1014</v>
      </c>
    </row>
    <row r="712" spans="1:5" ht="32.25" x14ac:dyDescent="0.4">
      <c r="A712" s="48" t="s">
        <v>631</v>
      </c>
      <c r="B712" s="7">
        <v>-4.8556489972821453</v>
      </c>
      <c r="C712" s="66">
        <v>-0.11297899728236871</v>
      </c>
      <c r="D712" s="66">
        <v>3.6921002717804186E-2</v>
      </c>
      <c r="E712" s="64" t="s">
        <v>632</v>
      </c>
    </row>
    <row r="713" spans="1:5" x14ac:dyDescent="0.4">
      <c r="A713" s="55" t="s">
        <v>631</v>
      </c>
      <c r="B713" s="7">
        <v>0.18727999999998701</v>
      </c>
      <c r="C713" s="40">
        <v>0</v>
      </c>
      <c r="D713" s="40">
        <v>0</v>
      </c>
      <c r="E713" s="45">
        <v>1074</v>
      </c>
    </row>
    <row r="714" spans="1:5" x14ac:dyDescent="0.4">
      <c r="A714" s="55" t="s">
        <v>631</v>
      </c>
      <c r="B714" s="7">
        <v>0.33400999999992109</v>
      </c>
      <c r="C714" s="66">
        <v>0</v>
      </c>
      <c r="D714" s="66">
        <v>0</v>
      </c>
      <c r="E714" s="45">
        <v>1081</v>
      </c>
    </row>
    <row r="715" spans="1:5" x14ac:dyDescent="0.4">
      <c r="A715" s="49" t="s">
        <v>633</v>
      </c>
      <c r="B715" s="7">
        <v>0.19680000000002451</v>
      </c>
      <c r="C715" s="40">
        <v>0</v>
      </c>
      <c r="D715" s="40">
        <v>0.2680000000000291</v>
      </c>
      <c r="E715" s="45">
        <v>1016</v>
      </c>
    </row>
    <row r="716" spans="1:5" x14ac:dyDescent="0.4">
      <c r="A716" s="42" t="s">
        <v>634</v>
      </c>
      <c r="B716" s="7">
        <v>-0.37903999999969074</v>
      </c>
      <c r="C716" s="66">
        <v>0</v>
      </c>
      <c r="D716" s="66">
        <v>-0.49679999999989377</v>
      </c>
      <c r="E716" s="43" t="s">
        <v>635</v>
      </c>
    </row>
    <row r="717" spans="1:5" x14ac:dyDescent="0.4">
      <c r="A717" s="54" t="s">
        <v>634</v>
      </c>
      <c r="B717" s="7">
        <v>0.41959999999971842</v>
      </c>
      <c r="C717" s="40">
        <v>0</v>
      </c>
      <c r="D717" s="40">
        <v>0</v>
      </c>
      <c r="E717" s="33">
        <v>981</v>
      </c>
    </row>
    <row r="718" spans="1:5" x14ac:dyDescent="0.4">
      <c r="A718" s="44" t="s">
        <v>634</v>
      </c>
      <c r="B718" s="7">
        <v>0.30948499999999513</v>
      </c>
      <c r="C718" s="66">
        <v>0</v>
      </c>
      <c r="D718" s="66">
        <v>0</v>
      </c>
      <c r="E718" s="45">
        <v>999</v>
      </c>
    </row>
    <row r="719" spans="1:5" x14ac:dyDescent="0.4">
      <c r="A719" s="49" t="s">
        <v>634</v>
      </c>
      <c r="B719" s="7">
        <v>-0.31539999999995416</v>
      </c>
      <c r="C719" s="40">
        <v>0</v>
      </c>
      <c r="D719" s="40">
        <v>0.2680000000000291</v>
      </c>
      <c r="E719" s="45">
        <v>1019</v>
      </c>
    </row>
    <row r="720" spans="1:5" x14ac:dyDescent="0.4">
      <c r="A720" s="42" t="s">
        <v>636</v>
      </c>
      <c r="B720" s="7">
        <v>20.286640000001853</v>
      </c>
      <c r="C720" s="66">
        <v>-0.11297899728236871</v>
      </c>
      <c r="D720" s="66">
        <v>21.377440000002</v>
      </c>
      <c r="E720" s="43" t="s">
        <v>637</v>
      </c>
    </row>
    <row r="721" spans="1:5" x14ac:dyDescent="0.4">
      <c r="A721" s="52" t="s">
        <v>636</v>
      </c>
      <c r="B721" s="7">
        <v>-0.38334000000008928</v>
      </c>
      <c r="C721" s="40">
        <v>0</v>
      </c>
      <c r="D721" s="40">
        <v>0.26800000000002899</v>
      </c>
      <c r="E721" s="45">
        <v>1022</v>
      </c>
    </row>
    <row r="722" spans="1:5" x14ac:dyDescent="0.4">
      <c r="A722" s="71" t="s">
        <v>636</v>
      </c>
      <c r="B722" s="7">
        <v>0.26153499999998076</v>
      </c>
      <c r="C722" s="72"/>
      <c r="D722" s="72"/>
      <c r="E722" s="45">
        <v>1036</v>
      </c>
    </row>
    <row r="723" spans="1:5" x14ac:dyDescent="0.4">
      <c r="A723" s="55" t="s">
        <v>636</v>
      </c>
      <c r="B723" s="7">
        <v>-3.5199999999974807E-2</v>
      </c>
      <c r="C723" s="40">
        <v>0</v>
      </c>
      <c r="D723" s="40">
        <v>0</v>
      </c>
      <c r="E723" s="45">
        <v>1076</v>
      </c>
    </row>
    <row r="724" spans="1:5" x14ac:dyDescent="0.4">
      <c r="A724" s="42" t="s">
        <v>638</v>
      </c>
      <c r="B724" s="7">
        <v>0.69688571428577006</v>
      </c>
      <c r="C724" s="66">
        <v>0.69688571428577006</v>
      </c>
      <c r="D724" s="66">
        <v>0.69688571428577006</v>
      </c>
      <c r="E724" s="43">
        <v>109</v>
      </c>
    </row>
    <row r="725" spans="1:5" ht="32.25" x14ac:dyDescent="0.4">
      <c r="A725" s="42" t="s">
        <v>639</v>
      </c>
      <c r="B725" s="7">
        <v>-0.11998000000016873</v>
      </c>
      <c r="C725" s="40">
        <v>0</v>
      </c>
      <c r="D725" s="40">
        <v>-0.11998000000016873</v>
      </c>
      <c r="E725" s="43" t="s">
        <v>640</v>
      </c>
    </row>
    <row r="726" spans="1:5" x14ac:dyDescent="0.4">
      <c r="A726" s="42" t="s">
        <v>641</v>
      </c>
      <c r="B726" s="7">
        <v>-89.55660160965806</v>
      </c>
      <c r="C726" s="66">
        <v>0</v>
      </c>
      <c r="D726" s="66">
        <v>-89.55660160965806</v>
      </c>
      <c r="E726" s="43">
        <v>302</v>
      </c>
    </row>
    <row r="727" spans="1:5" x14ac:dyDescent="0.4">
      <c r="A727" s="42" t="s">
        <v>642</v>
      </c>
      <c r="B727" s="7">
        <v>-0.12599999999997635</v>
      </c>
      <c r="C727" s="40">
        <v>0</v>
      </c>
      <c r="D727" s="40">
        <v>0</v>
      </c>
      <c r="E727" s="43" t="s">
        <v>643</v>
      </c>
    </row>
    <row r="728" spans="1:5" x14ac:dyDescent="0.4">
      <c r="A728" s="233" t="s">
        <v>644</v>
      </c>
      <c r="B728" s="7">
        <v>0.31419999999997117</v>
      </c>
      <c r="C728" s="66">
        <v>0</v>
      </c>
      <c r="D728" s="66">
        <v>0</v>
      </c>
      <c r="E728" s="33">
        <v>757</v>
      </c>
    </row>
    <row r="729" spans="1:5" x14ac:dyDescent="0.4">
      <c r="A729" s="68" t="s">
        <v>644</v>
      </c>
      <c r="B729" s="65">
        <v>-0.32112849999998616</v>
      </c>
      <c r="C729" s="66">
        <v>0</v>
      </c>
      <c r="D729" s="66">
        <v>0</v>
      </c>
      <c r="E729" s="74">
        <v>1003</v>
      </c>
    </row>
    <row r="730" spans="1:5" x14ac:dyDescent="0.4">
      <c r="A730" s="42" t="s">
        <v>645</v>
      </c>
      <c r="B730" s="73">
        <v>0.43349999999963984</v>
      </c>
      <c r="C730" s="40">
        <v>0</v>
      </c>
      <c r="D730" s="40">
        <v>0.43349999999963984</v>
      </c>
      <c r="E730" s="43">
        <v>453</v>
      </c>
    </row>
    <row r="731" spans="1:5" x14ac:dyDescent="0.4">
      <c r="A731" s="6" t="s">
        <v>646</v>
      </c>
      <c r="B731" s="7">
        <v>-0.46879999999964639</v>
      </c>
      <c r="C731" s="66">
        <v>0</v>
      </c>
      <c r="D731" s="40">
        <v>-0.46879999999964639</v>
      </c>
      <c r="E731" s="43">
        <v>535</v>
      </c>
    </row>
    <row r="732" spans="1:5" x14ac:dyDescent="0.4">
      <c r="A732" s="6" t="s">
        <v>647</v>
      </c>
      <c r="B732" s="7">
        <v>-0.31522499999996967</v>
      </c>
      <c r="C732" s="40">
        <v>0</v>
      </c>
      <c r="D732" s="40">
        <v>-0.31522499999996967</v>
      </c>
      <c r="E732" s="43" t="s">
        <v>648</v>
      </c>
    </row>
    <row r="733" spans="1:5" x14ac:dyDescent="0.4">
      <c r="A733" s="6" t="s">
        <v>649</v>
      </c>
      <c r="B733" s="7">
        <v>0.31799999999998363</v>
      </c>
      <c r="C733" s="66">
        <v>0</v>
      </c>
      <c r="D733" s="40">
        <v>0.31799999999998363</v>
      </c>
      <c r="E733" s="43" t="s">
        <v>650</v>
      </c>
    </row>
    <row r="734" spans="1:5" x14ac:dyDescent="0.4">
      <c r="A734" s="6" t="s">
        <v>651</v>
      </c>
      <c r="B734" s="7">
        <v>-3.5511999999998807</v>
      </c>
      <c r="C734" s="40">
        <v>0</v>
      </c>
      <c r="D734" s="40">
        <v>-3.5511999999998807</v>
      </c>
      <c r="E734" s="43" t="s">
        <v>652</v>
      </c>
    </row>
    <row r="735" spans="1:5" x14ac:dyDescent="0.4">
      <c r="A735" s="267" t="s">
        <v>1364</v>
      </c>
      <c r="B735" s="7">
        <f>'1132'!F4</f>
        <v>-0.51828000000000429</v>
      </c>
      <c r="C735" s="66">
        <v>0</v>
      </c>
      <c r="D735" s="40">
        <v>0</v>
      </c>
      <c r="E735" s="33">
        <v>1132</v>
      </c>
    </row>
    <row r="736" spans="1:5" x14ac:dyDescent="0.4">
      <c r="A736" s="19" t="s">
        <v>653</v>
      </c>
      <c r="B736" s="7">
        <v>-10.535323000000062</v>
      </c>
      <c r="C736" s="40">
        <v>0</v>
      </c>
      <c r="D736" s="40">
        <v>0</v>
      </c>
      <c r="E736" s="33" t="s">
        <v>321</v>
      </c>
    </row>
    <row r="737" spans="1:5" ht="32.25" x14ac:dyDescent="0.4">
      <c r="A737" s="6" t="s">
        <v>654</v>
      </c>
      <c r="B737" s="7">
        <v>1.0245199999985743</v>
      </c>
      <c r="C737" s="66">
        <v>0</v>
      </c>
      <c r="D737" s="40">
        <v>0.2680000000000291</v>
      </c>
      <c r="E737" s="33" t="s">
        <v>655</v>
      </c>
    </row>
    <row r="738" spans="1:5" x14ac:dyDescent="0.4">
      <c r="A738" s="6" t="s">
        <v>656</v>
      </c>
      <c r="B738" s="7">
        <v>-7.4378670008352401</v>
      </c>
      <c r="C738" s="40">
        <v>-7.4378670008352401</v>
      </c>
      <c r="D738" s="40">
        <v>-7.4378670008352401</v>
      </c>
      <c r="E738" s="43" t="s">
        <v>657</v>
      </c>
    </row>
    <row r="739" spans="1:5" x14ac:dyDescent="0.4">
      <c r="A739" s="6" t="s">
        <v>658</v>
      </c>
      <c r="B739" s="7">
        <v>0.15311693532734694</v>
      </c>
      <c r="C739" s="66">
        <v>10.454676935327228</v>
      </c>
      <c r="D739" s="40">
        <v>-0.44702306467266339</v>
      </c>
      <c r="E739" s="43" t="s">
        <v>659</v>
      </c>
    </row>
    <row r="740" spans="1:5" x14ac:dyDescent="0.4">
      <c r="A740" s="6" t="s">
        <v>660</v>
      </c>
      <c r="B740" s="7">
        <v>-0.7224000000001638</v>
      </c>
      <c r="C740" s="40">
        <v>-0.33899999999999864</v>
      </c>
      <c r="D740" s="40">
        <v>-0.33899999999999864</v>
      </c>
      <c r="E740" s="43" t="s">
        <v>661</v>
      </c>
    </row>
    <row r="741" spans="1:5" x14ac:dyDescent="0.4">
      <c r="A741" s="150" t="s">
        <v>660</v>
      </c>
      <c r="B741" s="7">
        <f>'1112'!F5</f>
        <v>0.14144749999991291</v>
      </c>
      <c r="C741" s="66">
        <v>0</v>
      </c>
      <c r="D741" s="40">
        <v>0</v>
      </c>
      <c r="E741" s="33">
        <v>1112</v>
      </c>
    </row>
    <row r="742" spans="1:5" x14ac:dyDescent="0.4">
      <c r="A742" s="267" t="s">
        <v>660</v>
      </c>
      <c r="B742" s="7">
        <f>'1140'!F4</f>
        <v>0.57742499999949359</v>
      </c>
      <c r="C742" s="40">
        <v>0</v>
      </c>
      <c r="D742" s="40">
        <v>0</v>
      </c>
      <c r="E742" s="33">
        <v>1140</v>
      </c>
    </row>
    <row r="743" spans="1:5" x14ac:dyDescent="0.4">
      <c r="A743" s="6" t="s">
        <v>662</v>
      </c>
      <c r="B743" s="7">
        <v>-0.33819323103125498</v>
      </c>
      <c r="C743" s="66">
        <v>-0.30814323103129482</v>
      </c>
      <c r="D743" s="40">
        <v>-0.33819323103125498</v>
      </c>
      <c r="E743" s="43" t="s">
        <v>663</v>
      </c>
    </row>
    <row r="744" spans="1:5" x14ac:dyDescent="0.4">
      <c r="A744" s="29" t="s">
        <v>662</v>
      </c>
      <c r="B744" s="7">
        <v>-0.48059000000000651</v>
      </c>
      <c r="C744" s="40">
        <v>0</v>
      </c>
      <c r="D744" s="40">
        <v>0</v>
      </c>
      <c r="E744" s="33">
        <v>1070</v>
      </c>
    </row>
    <row r="745" spans="1:5" x14ac:dyDescent="0.4">
      <c r="A745" s="28" t="s">
        <v>664</v>
      </c>
      <c r="B745" s="7">
        <v>-0.58413300000006529</v>
      </c>
      <c r="C745" s="66">
        <v>0</v>
      </c>
      <c r="D745" s="40">
        <v>0.26800000000002899</v>
      </c>
      <c r="E745" s="45">
        <v>1027</v>
      </c>
    </row>
    <row r="746" spans="1:5" x14ac:dyDescent="0.4">
      <c r="A746" s="126" t="s">
        <v>664</v>
      </c>
      <c r="B746" s="7">
        <f>'1101'!F6</f>
        <v>-0.18646950000004381</v>
      </c>
      <c r="C746" s="66">
        <v>0</v>
      </c>
      <c r="D746" s="40">
        <v>0</v>
      </c>
      <c r="E746" s="33">
        <v>1101</v>
      </c>
    </row>
    <row r="747" spans="1:5" x14ac:dyDescent="0.4">
      <c r="A747" s="232" t="s">
        <v>664</v>
      </c>
      <c r="B747" s="7">
        <f>'1128'!F10</f>
        <v>-0.57159999999998945</v>
      </c>
      <c r="C747" s="66">
        <v>0</v>
      </c>
      <c r="D747" s="40">
        <v>0</v>
      </c>
      <c r="E747" s="33">
        <v>1128</v>
      </c>
    </row>
    <row r="748" spans="1:5" x14ac:dyDescent="0.4">
      <c r="A748" s="6" t="s">
        <v>665</v>
      </c>
      <c r="B748" s="7">
        <v>-0.22440000000005966</v>
      </c>
      <c r="C748" s="66">
        <v>-0.33899999999999864</v>
      </c>
      <c r="D748" s="40">
        <v>-0.22440000000005966</v>
      </c>
      <c r="E748" s="43">
        <v>490</v>
      </c>
    </row>
    <row r="749" spans="1:5" x14ac:dyDescent="0.4">
      <c r="A749" s="6" t="s">
        <v>666</v>
      </c>
      <c r="B749" s="7">
        <v>-7.2000000000002728E-2</v>
      </c>
      <c r="C749" s="66">
        <v>0</v>
      </c>
      <c r="D749" s="40">
        <v>-7.2000000000002728E-2</v>
      </c>
      <c r="E749" s="43">
        <v>474</v>
      </c>
    </row>
    <row r="750" spans="1:5" x14ac:dyDescent="0.4">
      <c r="A750" s="6" t="s">
        <v>667</v>
      </c>
      <c r="B750" s="7">
        <v>0.43519999999989523</v>
      </c>
      <c r="C750" s="66">
        <v>0.43519999999989523</v>
      </c>
      <c r="D750" s="40">
        <v>0.43519999999989523</v>
      </c>
      <c r="E750" s="43">
        <v>171</v>
      </c>
    </row>
    <row r="751" spans="1:5" x14ac:dyDescent="0.4">
      <c r="A751" s="6" t="s">
        <v>668</v>
      </c>
      <c r="B751" s="7">
        <v>8.9888764045554126E-2</v>
      </c>
      <c r="C751" s="66">
        <v>3.0361887640451641</v>
      </c>
      <c r="D751" s="40">
        <v>-0.83411123595465142</v>
      </c>
      <c r="E751" s="43" t="s">
        <v>669</v>
      </c>
    </row>
    <row r="752" spans="1:5" x14ac:dyDescent="0.4">
      <c r="A752" s="6" t="s">
        <v>670</v>
      </c>
      <c r="B752" s="7">
        <v>1.4174055583127654</v>
      </c>
      <c r="C752" s="66">
        <v>0</v>
      </c>
      <c r="D752" s="40">
        <v>1.4174055583127654</v>
      </c>
      <c r="E752" s="43" t="s">
        <v>671</v>
      </c>
    </row>
    <row r="753" spans="1:5" x14ac:dyDescent="0.4">
      <c r="A753" s="6" t="s">
        <v>672</v>
      </c>
      <c r="B753" s="7">
        <v>0.22073500000021795</v>
      </c>
      <c r="C753" s="66"/>
      <c r="D753" s="40">
        <v>-0.46066500000006272</v>
      </c>
      <c r="E753" s="43" t="s">
        <v>673</v>
      </c>
    </row>
    <row r="754" spans="1:5" x14ac:dyDescent="0.4">
      <c r="A754" s="6" t="s">
        <v>674</v>
      </c>
      <c r="B754" s="7">
        <v>4.8357356877323809</v>
      </c>
      <c r="C754" s="66">
        <v>4.8357356877323809</v>
      </c>
      <c r="D754" s="40">
        <v>4.8357356877323809</v>
      </c>
      <c r="E754" s="43">
        <v>47</v>
      </c>
    </row>
    <row r="755" spans="1:5" x14ac:dyDescent="0.4">
      <c r="A755" s="6" t="s">
        <v>675</v>
      </c>
      <c r="B755" s="7">
        <v>-5.3812999999998965</v>
      </c>
      <c r="C755" s="66"/>
      <c r="D755" s="40">
        <v>-5.3812999999998965</v>
      </c>
      <c r="E755" s="43" t="s">
        <v>676</v>
      </c>
    </row>
    <row r="756" spans="1:5" x14ac:dyDescent="0.4">
      <c r="A756" s="57" t="s">
        <v>675</v>
      </c>
      <c r="B756" s="7">
        <v>-0.17059999999997899</v>
      </c>
      <c r="C756" s="66">
        <v>0</v>
      </c>
      <c r="D756" s="40">
        <v>0.2680000000000291</v>
      </c>
      <c r="E756" s="45">
        <v>1017</v>
      </c>
    </row>
    <row r="757" spans="1:5" x14ac:dyDescent="0.4">
      <c r="A757" s="57" t="s">
        <v>677</v>
      </c>
      <c r="B757" s="7">
        <v>-0.3557999999999879</v>
      </c>
      <c r="C757" s="66">
        <v>0</v>
      </c>
      <c r="D757" s="40">
        <v>0.2680000000000291</v>
      </c>
      <c r="E757" s="45">
        <v>1018</v>
      </c>
    </row>
    <row r="758" spans="1:5" x14ac:dyDescent="0.4">
      <c r="A758" s="36" t="s">
        <v>678</v>
      </c>
      <c r="B758" s="7">
        <v>2.8470588235293803E-2</v>
      </c>
      <c r="C758" s="66">
        <v>2.8470588235293803E-2</v>
      </c>
      <c r="D758" s="40">
        <v>2.8470588235293803E-2</v>
      </c>
      <c r="E758" s="43">
        <v>95</v>
      </c>
    </row>
    <row r="759" spans="1:5" x14ac:dyDescent="0.4">
      <c r="A759" s="36" t="s">
        <v>679</v>
      </c>
      <c r="B759" s="7">
        <v>0.25600000000008549</v>
      </c>
      <c r="C759" s="66">
        <v>0</v>
      </c>
      <c r="D759" s="40">
        <v>0.25600000000008549</v>
      </c>
      <c r="E759" s="43" t="s">
        <v>680</v>
      </c>
    </row>
    <row r="760" spans="1:5" x14ac:dyDescent="0.4">
      <c r="A760" s="36" t="s">
        <v>681</v>
      </c>
      <c r="B760" s="7">
        <v>0.14691516129028059</v>
      </c>
      <c r="C760" s="66">
        <v>0</v>
      </c>
      <c r="D760" s="40">
        <v>0.14691516129028059</v>
      </c>
      <c r="E760" s="43" t="s">
        <v>682</v>
      </c>
    </row>
    <row r="761" spans="1:5" x14ac:dyDescent="0.4">
      <c r="A761" s="341" t="s">
        <v>683</v>
      </c>
      <c r="B761" s="65">
        <v>0.48029999999971551</v>
      </c>
      <c r="C761" s="66">
        <v>0</v>
      </c>
      <c r="D761" s="66">
        <v>0.14691516129028059</v>
      </c>
      <c r="E761" s="67" t="s">
        <v>684</v>
      </c>
    </row>
    <row r="762" spans="1:5" x14ac:dyDescent="0.4">
      <c r="A762" s="52" t="s">
        <v>685</v>
      </c>
      <c r="B762" s="73">
        <v>0.18843874999993204</v>
      </c>
      <c r="C762" s="66">
        <v>0</v>
      </c>
      <c r="D762" s="66">
        <v>0.26800000000002899</v>
      </c>
      <c r="E762" s="74">
        <v>1032</v>
      </c>
    </row>
    <row r="763" spans="1:5" x14ac:dyDescent="0.4">
      <c r="A763" s="54" t="s">
        <v>686</v>
      </c>
      <c r="B763" s="73">
        <v>-0.49360000000069704</v>
      </c>
      <c r="C763" s="66">
        <v>0</v>
      </c>
      <c r="D763" s="66">
        <v>0</v>
      </c>
      <c r="E763" s="67">
        <v>990</v>
      </c>
    </row>
    <row r="764" spans="1:5" x14ac:dyDescent="0.4">
      <c r="A764" s="54" t="s">
        <v>687</v>
      </c>
      <c r="B764" s="73">
        <v>-4.7199999999975262E-2</v>
      </c>
      <c r="C764" s="66">
        <v>0</v>
      </c>
      <c r="D764" s="66">
        <v>0</v>
      </c>
      <c r="E764" s="67">
        <v>981</v>
      </c>
    </row>
    <row r="765" spans="1:5" x14ac:dyDescent="0.4">
      <c r="A765" s="42" t="s">
        <v>688</v>
      </c>
      <c r="B765" s="73">
        <v>6.1329999999998108E-2</v>
      </c>
      <c r="C765" s="66">
        <v>0</v>
      </c>
      <c r="D765" s="66">
        <v>0</v>
      </c>
      <c r="E765" s="67" t="s">
        <v>689</v>
      </c>
    </row>
    <row r="766" spans="1:5" x14ac:dyDescent="0.4">
      <c r="A766" s="42" t="s">
        <v>690</v>
      </c>
      <c r="B766" s="73">
        <v>0.18570876143644455</v>
      </c>
      <c r="C766" s="66">
        <v>-9.9054512385632734</v>
      </c>
      <c r="D766" s="66">
        <v>0.18570876143644455</v>
      </c>
      <c r="E766" s="75" t="s">
        <v>691</v>
      </c>
    </row>
    <row r="767" spans="1:5" x14ac:dyDescent="0.4">
      <c r="A767" s="42" t="s">
        <v>692</v>
      </c>
      <c r="B767" s="73">
        <v>-0.37404000000020687</v>
      </c>
      <c r="C767" s="66">
        <v>0</v>
      </c>
      <c r="D767" s="66">
        <v>0.2680000000000291</v>
      </c>
      <c r="E767" s="67" t="s">
        <v>693</v>
      </c>
    </row>
    <row r="768" spans="1:5" x14ac:dyDescent="0.4">
      <c r="A768" s="41" t="s">
        <v>694</v>
      </c>
      <c r="B768" s="73">
        <v>0.10451999999986583</v>
      </c>
      <c r="C768" s="66">
        <v>0</v>
      </c>
      <c r="D768" s="66">
        <v>0</v>
      </c>
      <c r="E768" s="67">
        <v>1099</v>
      </c>
    </row>
    <row r="769" spans="1:5" x14ac:dyDescent="0.4">
      <c r="A769" s="148" t="s">
        <v>694</v>
      </c>
      <c r="B769" s="73">
        <f>'1116'!F8</f>
        <v>0.38582249999990381</v>
      </c>
      <c r="C769" s="66">
        <v>0</v>
      </c>
      <c r="D769" s="66">
        <v>0</v>
      </c>
      <c r="E769" s="67">
        <v>1116</v>
      </c>
    </row>
    <row r="770" spans="1:5" x14ac:dyDescent="0.4">
      <c r="A770" s="212" t="s">
        <v>694</v>
      </c>
      <c r="B770" s="73">
        <f>'1126'!F6</f>
        <v>0.2697400000001835</v>
      </c>
      <c r="C770" s="66">
        <v>0</v>
      </c>
      <c r="D770" s="66">
        <v>0</v>
      </c>
      <c r="E770" s="67">
        <v>1126</v>
      </c>
    </row>
    <row r="771" spans="1:5" x14ac:dyDescent="0.4">
      <c r="A771" s="42" t="s">
        <v>695</v>
      </c>
      <c r="B771" s="73">
        <v>0.19660000000021682</v>
      </c>
      <c r="C771" s="66"/>
      <c r="D771" s="66"/>
      <c r="E771" s="67" t="s">
        <v>696</v>
      </c>
    </row>
    <row r="772" spans="1:5" x14ac:dyDescent="0.4">
      <c r="A772" s="55" t="s">
        <v>695</v>
      </c>
      <c r="B772" s="73">
        <v>-0.23982999999952881</v>
      </c>
      <c r="C772" s="66">
        <v>0</v>
      </c>
      <c r="D772" s="66">
        <v>0</v>
      </c>
      <c r="E772" s="74">
        <v>1079</v>
      </c>
    </row>
    <row r="773" spans="1:5" x14ac:dyDescent="0.4">
      <c r="A773" s="46" t="s">
        <v>695</v>
      </c>
      <c r="B773" s="73">
        <v>0.2619849999998678</v>
      </c>
      <c r="C773" s="66">
        <v>0</v>
      </c>
      <c r="D773" s="66">
        <v>0</v>
      </c>
      <c r="E773" s="67">
        <v>1095</v>
      </c>
    </row>
    <row r="774" spans="1:5" x14ac:dyDescent="0.4">
      <c r="A774" s="191" t="s">
        <v>695</v>
      </c>
      <c r="B774" s="73">
        <f>'1121'!F9</f>
        <v>5.3200000000288128E-2</v>
      </c>
      <c r="C774" s="66">
        <v>0</v>
      </c>
      <c r="D774" s="66">
        <v>0</v>
      </c>
      <c r="E774" s="67">
        <v>1121</v>
      </c>
    </row>
    <row r="775" spans="1:5" x14ac:dyDescent="0.4">
      <c r="A775" s="42" t="s">
        <v>697</v>
      </c>
      <c r="B775" s="73">
        <v>8.399999999994634E-2</v>
      </c>
      <c r="C775" s="66"/>
      <c r="D775" s="66"/>
      <c r="E775" s="67">
        <v>756</v>
      </c>
    </row>
    <row r="776" spans="1:5" x14ac:dyDescent="0.4">
      <c r="A776" s="42" t="s">
        <v>698</v>
      </c>
      <c r="B776" s="73">
        <v>0.8297999999999206</v>
      </c>
      <c r="C776" s="66">
        <v>0</v>
      </c>
      <c r="D776" s="66">
        <v>0.4031999999999698</v>
      </c>
      <c r="E776" s="75" t="s">
        <v>699</v>
      </c>
    </row>
    <row r="777" spans="1:5" x14ac:dyDescent="0.4">
      <c r="A777" s="42" t="s">
        <v>700</v>
      </c>
      <c r="B777" s="73">
        <v>0.34740999999999644</v>
      </c>
      <c r="C777" s="66">
        <v>0</v>
      </c>
      <c r="D777" s="66">
        <v>0</v>
      </c>
      <c r="E777" s="67">
        <v>966</v>
      </c>
    </row>
    <row r="778" spans="1:5" x14ac:dyDescent="0.4">
      <c r="A778" s="42" t="s">
        <v>701</v>
      </c>
      <c r="B778" s="73">
        <v>-0.57054999999945721</v>
      </c>
      <c r="C778" s="66">
        <v>0</v>
      </c>
      <c r="D778" s="66">
        <v>-0.49054999999952997</v>
      </c>
      <c r="E778" s="67" t="s">
        <v>702</v>
      </c>
    </row>
    <row r="779" spans="1:5" ht="77.25" x14ac:dyDescent="0.4">
      <c r="A779" s="42" t="s">
        <v>703</v>
      </c>
      <c r="B779" s="73">
        <v>-0.13529023292545617</v>
      </c>
      <c r="C779" s="66">
        <v>16.785917280805677</v>
      </c>
      <c r="D779" s="66">
        <v>-0.13529023292545617</v>
      </c>
      <c r="E779" s="75" t="s">
        <v>704</v>
      </c>
    </row>
    <row r="780" spans="1:5" x14ac:dyDescent="0.4">
      <c r="A780" s="42" t="s">
        <v>705</v>
      </c>
      <c r="B780" s="73">
        <v>0.34003999999958978</v>
      </c>
      <c r="C780" s="66">
        <v>0</v>
      </c>
      <c r="D780" s="66">
        <v>0.34003999999958978</v>
      </c>
      <c r="E780" s="67" t="s">
        <v>706</v>
      </c>
    </row>
    <row r="781" spans="1:5" x14ac:dyDescent="0.4">
      <c r="A781" s="69" t="s">
        <v>707</v>
      </c>
      <c r="B781" s="73">
        <v>-3.7800000000061118E-2</v>
      </c>
      <c r="C781" s="66">
        <v>0</v>
      </c>
      <c r="D781" s="66">
        <v>0.26800000000002899</v>
      </c>
      <c r="E781" s="67">
        <v>1045</v>
      </c>
    </row>
    <row r="782" spans="1:5" x14ac:dyDescent="0.4">
      <c r="A782" s="46" t="s">
        <v>707</v>
      </c>
      <c r="B782" s="73">
        <v>-0.22311249999984284</v>
      </c>
      <c r="C782" s="66">
        <v>0</v>
      </c>
      <c r="D782" s="66">
        <v>0</v>
      </c>
      <c r="E782" s="67">
        <v>1092</v>
      </c>
    </row>
    <row r="783" spans="1:5" x14ac:dyDescent="0.4">
      <c r="A783" s="148" t="s">
        <v>707</v>
      </c>
      <c r="B783" s="73">
        <f>'1113'!F8</f>
        <v>0.38323000000013963</v>
      </c>
      <c r="C783" s="66">
        <v>0</v>
      </c>
      <c r="D783" s="66">
        <v>0</v>
      </c>
      <c r="E783" s="67">
        <v>1113</v>
      </c>
    </row>
    <row r="784" spans="1:5" x14ac:dyDescent="0.4">
      <c r="A784" s="212" t="s">
        <v>707</v>
      </c>
      <c r="B784" s="73">
        <f>'1122'!F4</f>
        <v>0.1340900000000147</v>
      </c>
      <c r="C784" s="66">
        <v>0</v>
      </c>
      <c r="D784" s="66">
        <v>0</v>
      </c>
      <c r="E784" s="67">
        <v>1122</v>
      </c>
    </row>
    <row r="785" spans="1:5" x14ac:dyDescent="0.4">
      <c r="A785" s="266" t="s">
        <v>708</v>
      </c>
      <c r="B785" s="73">
        <v>0.26193100000023151</v>
      </c>
      <c r="C785" s="66">
        <v>0</v>
      </c>
      <c r="D785" s="66">
        <v>0.2680000000000291</v>
      </c>
      <c r="E785" s="67">
        <v>930</v>
      </c>
    </row>
    <row r="786" spans="1:5" x14ac:dyDescent="0.4">
      <c r="A786" s="266" t="s">
        <v>709</v>
      </c>
      <c r="B786" s="73">
        <v>-0.13788799999929324</v>
      </c>
      <c r="C786" s="66">
        <v>0</v>
      </c>
      <c r="D786" s="66">
        <v>0.2680000000000291</v>
      </c>
      <c r="E786" s="67">
        <v>928</v>
      </c>
    </row>
    <row r="787" spans="1:5" x14ac:dyDescent="0.4">
      <c r="A787" s="266" t="s">
        <v>710</v>
      </c>
      <c r="B787" s="73">
        <v>63.019099999999867</v>
      </c>
      <c r="C787" s="66">
        <v>0</v>
      </c>
      <c r="D787" s="66">
        <v>-1.0400999999999954</v>
      </c>
      <c r="E787" s="75" t="s">
        <v>711</v>
      </c>
    </row>
    <row r="788" spans="1:5" x14ac:dyDescent="0.4">
      <c r="A788" s="266" t="s">
        <v>712</v>
      </c>
      <c r="B788" s="73">
        <v>-0.24079999999992197</v>
      </c>
      <c r="C788" s="66">
        <v>0</v>
      </c>
      <c r="D788" s="66">
        <v>0.1571999999999889</v>
      </c>
      <c r="E788" s="67" t="s">
        <v>713</v>
      </c>
    </row>
    <row r="789" spans="1:5" x14ac:dyDescent="0.4">
      <c r="A789" s="42" t="s">
        <v>714</v>
      </c>
      <c r="B789" s="73">
        <v>0.24360000000007176</v>
      </c>
      <c r="C789" s="66">
        <v>0</v>
      </c>
      <c r="D789" s="66">
        <v>0.39160000000003947</v>
      </c>
      <c r="E789" s="67" t="s">
        <v>715</v>
      </c>
    </row>
    <row r="790" spans="1:5" x14ac:dyDescent="0.4">
      <c r="A790" s="68" t="s">
        <v>714</v>
      </c>
      <c r="B790" s="73">
        <v>0.26048499999996011</v>
      </c>
      <c r="C790" s="66">
        <v>0</v>
      </c>
      <c r="D790" s="66">
        <v>0</v>
      </c>
      <c r="E790" s="74">
        <v>1000</v>
      </c>
    </row>
    <row r="791" spans="1:5" x14ac:dyDescent="0.4">
      <c r="A791" s="191" t="s">
        <v>714</v>
      </c>
      <c r="B791" s="73">
        <f>'1121'!F6</f>
        <v>0.39170000000001437</v>
      </c>
      <c r="C791" s="66">
        <v>0</v>
      </c>
      <c r="D791" s="66">
        <v>0</v>
      </c>
      <c r="E791" s="67">
        <v>1121</v>
      </c>
    </row>
    <row r="792" spans="1:5" x14ac:dyDescent="0.4">
      <c r="A792" s="48" t="s">
        <v>716</v>
      </c>
      <c r="B792" s="73">
        <v>0.16960150000005569</v>
      </c>
      <c r="C792" s="66">
        <v>0</v>
      </c>
      <c r="D792" s="66">
        <v>0</v>
      </c>
      <c r="E792" s="67" t="s">
        <v>717</v>
      </c>
    </row>
    <row r="793" spans="1:5" x14ac:dyDescent="0.4">
      <c r="A793" s="54" t="s">
        <v>716</v>
      </c>
      <c r="B793" s="73">
        <v>-0.12800000000004275</v>
      </c>
      <c r="C793" s="66">
        <v>0</v>
      </c>
      <c r="D793" s="66">
        <v>0</v>
      </c>
      <c r="E793" s="67">
        <v>993</v>
      </c>
    </row>
    <row r="794" spans="1:5" x14ac:dyDescent="0.4">
      <c r="A794" s="69" t="s">
        <v>716</v>
      </c>
      <c r="B794" s="73">
        <v>-0.41150239999996074</v>
      </c>
      <c r="C794" s="66">
        <v>0</v>
      </c>
      <c r="D794" s="66">
        <v>0.26800000000002899</v>
      </c>
      <c r="E794" s="67">
        <v>1051</v>
      </c>
    </row>
    <row r="795" spans="1:5" x14ac:dyDescent="0.4">
      <c r="A795" s="55" t="s">
        <v>716</v>
      </c>
      <c r="B795" s="73">
        <v>125.68339900000001</v>
      </c>
      <c r="C795" s="66">
        <v>0</v>
      </c>
      <c r="D795" s="66">
        <v>0</v>
      </c>
      <c r="E795" s="74">
        <v>1083</v>
      </c>
    </row>
    <row r="796" spans="1:5" x14ac:dyDescent="0.4">
      <c r="A796" s="46" t="s">
        <v>716</v>
      </c>
      <c r="B796" s="73">
        <v>5.9599999999932152E-2</v>
      </c>
      <c r="C796" s="66">
        <v>0</v>
      </c>
      <c r="D796" s="66">
        <v>0</v>
      </c>
      <c r="E796" s="67">
        <v>1093</v>
      </c>
    </row>
    <row r="797" spans="1:5" x14ac:dyDescent="0.4">
      <c r="A797" s="191" t="s">
        <v>716</v>
      </c>
      <c r="B797" s="73">
        <f>'1118'!F6</f>
        <v>0.31236000000001241</v>
      </c>
      <c r="C797" s="66">
        <v>0</v>
      </c>
      <c r="D797" s="66">
        <v>0</v>
      </c>
      <c r="E797" s="67">
        <v>1118</v>
      </c>
    </row>
    <row r="798" spans="1:5" ht="47.25" x14ac:dyDescent="0.4">
      <c r="A798" s="70" t="s">
        <v>718</v>
      </c>
      <c r="B798" s="73">
        <v>0.22871500000007927</v>
      </c>
      <c r="C798" s="66">
        <v>0</v>
      </c>
      <c r="D798" s="66">
        <v>-0.56173500000033982</v>
      </c>
      <c r="E798" s="67" t="s">
        <v>719</v>
      </c>
    </row>
    <row r="799" spans="1:5" x14ac:dyDescent="0.4">
      <c r="A799" s="54" t="s">
        <v>718</v>
      </c>
      <c r="B799" s="73">
        <v>-0.17314999999962311</v>
      </c>
      <c r="C799" s="66">
        <v>0</v>
      </c>
      <c r="D799" s="66">
        <v>0</v>
      </c>
      <c r="E799" s="67">
        <v>996</v>
      </c>
    </row>
    <row r="800" spans="1:5" x14ac:dyDescent="0.4">
      <c r="A800" s="47" t="s">
        <v>718</v>
      </c>
      <c r="B800" s="73">
        <v>-0.44579999999984921</v>
      </c>
      <c r="C800" s="66">
        <v>0</v>
      </c>
      <c r="D800" s="66">
        <v>0.2680000000000291</v>
      </c>
      <c r="E800" s="67">
        <v>1005</v>
      </c>
    </row>
    <row r="801" spans="1:5" x14ac:dyDescent="0.4">
      <c r="A801" s="49" t="s">
        <v>718</v>
      </c>
      <c r="B801" s="73">
        <v>6.1400000000048749E-2</v>
      </c>
      <c r="C801" s="66">
        <v>0</v>
      </c>
      <c r="D801" s="66">
        <v>0.2680000000000291</v>
      </c>
      <c r="E801" s="74">
        <v>1019</v>
      </c>
    </row>
    <row r="802" spans="1:5" x14ac:dyDescent="0.4">
      <c r="A802" s="39" t="s">
        <v>718</v>
      </c>
      <c r="B802" s="73">
        <v>-0.17501519999973425</v>
      </c>
      <c r="C802" s="66">
        <v>0</v>
      </c>
      <c r="D802" s="66">
        <v>0</v>
      </c>
      <c r="E802" s="67">
        <v>1061</v>
      </c>
    </row>
    <row r="803" spans="1:5" x14ac:dyDescent="0.4">
      <c r="A803" s="140" t="s">
        <v>718</v>
      </c>
      <c r="B803" s="73">
        <f>'1109'!F6</f>
        <v>0.25205999999934647</v>
      </c>
      <c r="C803" s="66">
        <v>0</v>
      </c>
      <c r="D803" s="66">
        <v>0</v>
      </c>
      <c r="E803" s="67">
        <v>1109</v>
      </c>
    </row>
    <row r="804" spans="1:5" x14ac:dyDescent="0.4">
      <c r="A804" s="139" t="s">
        <v>718</v>
      </c>
      <c r="B804" s="73">
        <f>'1132'!F6</f>
        <v>-0.43500000000005912</v>
      </c>
      <c r="C804" s="66">
        <v>0</v>
      </c>
      <c r="D804" s="66">
        <v>0</v>
      </c>
      <c r="E804" s="67">
        <v>1132</v>
      </c>
    </row>
    <row r="805" spans="1:5" x14ac:dyDescent="0.4">
      <c r="A805" s="71" t="s">
        <v>720</v>
      </c>
      <c r="B805" s="73">
        <v>0.38124625000045853</v>
      </c>
      <c r="C805" s="72"/>
      <c r="D805" s="72"/>
      <c r="E805" s="74">
        <v>1040</v>
      </c>
    </row>
    <row r="806" spans="1:5" x14ac:dyDescent="0.4">
      <c r="A806" s="42" t="s">
        <v>721</v>
      </c>
      <c r="B806" s="73">
        <v>-0.25199999999998113</v>
      </c>
      <c r="C806" s="66">
        <v>0</v>
      </c>
      <c r="D806" s="66">
        <v>-0.25199999999998113</v>
      </c>
      <c r="E806" s="67">
        <v>673</v>
      </c>
    </row>
    <row r="807" spans="1:5" x14ac:dyDescent="0.4">
      <c r="A807" s="42" t="s">
        <v>722</v>
      </c>
      <c r="B807" s="73">
        <v>-0.51449000000002343</v>
      </c>
      <c r="C807" s="66">
        <v>0</v>
      </c>
      <c r="D807" s="66">
        <v>-0.51449000000002343</v>
      </c>
      <c r="E807" s="75" t="s">
        <v>723</v>
      </c>
    </row>
    <row r="808" spans="1:5" ht="47.25" x14ac:dyDescent="0.4">
      <c r="A808" s="42" t="s">
        <v>724</v>
      </c>
      <c r="B808" s="73">
        <v>3.3579522800096129E-2</v>
      </c>
      <c r="C808" s="66">
        <v>8.3262280942296343</v>
      </c>
      <c r="D808" s="66">
        <v>0.50924952280001889</v>
      </c>
      <c r="E808" s="67" t="s">
        <v>725</v>
      </c>
    </row>
    <row r="809" spans="1:5" x14ac:dyDescent="0.4">
      <c r="A809" s="47" t="s">
        <v>724</v>
      </c>
      <c r="B809" s="73">
        <v>-7.9259999999976571E-2</v>
      </c>
      <c r="C809" s="66">
        <v>0</v>
      </c>
      <c r="D809" s="66">
        <v>0.2680000000000291</v>
      </c>
      <c r="E809" s="67">
        <v>1006</v>
      </c>
    </row>
    <row r="810" spans="1:5" x14ac:dyDescent="0.4">
      <c r="A810" s="39" t="s">
        <v>724</v>
      </c>
      <c r="B810" s="73">
        <v>4.9250000000029104E-2</v>
      </c>
      <c r="C810" s="66">
        <v>0</v>
      </c>
      <c r="D810" s="66">
        <v>0</v>
      </c>
      <c r="E810" s="67">
        <v>1070</v>
      </c>
    </row>
    <row r="811" spans="1:5" x14ac:dyDescent="0.4">
      <c r="A811" s="55" t="s">
        <v>724</v>
      </c>
      <c r="B811" s="73">
        <v>0.19291999999995824</v>
      </c>
      <c r="C811" s="66">
        <v>0</v>
      </c>
      <c r="D811" s="66">
        <v>0</v>
      </c>
      <c r="E811" s="74">
        <v>1083</v>
      </c>
    </row>
    <row r="812" spans="1:5" x14ac:dyDescent="0.4">
      <c r="A812" s="46" t="s">
        <v>724</v>
      </c>
      <c r="B812" s="73">
        <v>0.17603750000034779</v>
      </c>
      <c r="C812" s="66">
        <v>0</v>
      </c>
      <c r="D812" s="66">
        <v>0</v>
      </c>
      <c r="E812" s="67">
        <v>1093</v>
      </c>
    </row>
    <row r="813" spans="1:5" x14ac:dyDescent="0.4">
      <c r="A813" s="42" t="s">
        <v>726</v>
      </c>
      <c r="B813" s="73">
        <v>0.49105830258304195</v>
      </c>
      <c r="C813" s="66">
        <v>0.49105830258304195</v>
      </c>
      <c r="D813" s="66">
        <v>0.49105830258304195</v>
      </c>
      <c r="E813" s="67">
        <v>279</v>
      </c>
    </row>
    <row r="814" spans="1:5" x14ac:dyDescent="0.4">
      <c r="A814" s="42" t="s">
        <v>727</v>
      </c>
      <c r="B814" s="73">
        <v>0.19699999999966167</v>
      </c>
      <c r="C814" s="66">
        <v>0</v>
      </c>
      <c r="D814" s="66">
        <v>0.19699999999966167</v>
      </c>
      <c r="E814" s="75">
        <v>419</v>
      </c>
    </row>
    <row r="815" spans="1:5" x14ac:dyDescent="0.4">
      <c r="A815" s="42" t="s">
        <v>728</v>
      </c>
      <c r="B815" s="73">
        <v>-9.9639825678195848E-2</v>
      </c>
      <c r="C815" s="66">
        <v>-29.914094825678717</v>
      </c>
      <c r="D815" s="66">
        <v>-0.17176982567821142</v>
      </c>
      <c r="E815" s="67" t="s">
        <v>729</v>
      </c>
    </row>
    <row r="816" spans="1:5" x14ac:dyDescent="0.4">
      <c r="A816" s="52" t="s">
        <v>728</v>
      </c>
      <c r="B816" s="73">
        <v>0.32717249999996056</v>
      </c>
      <c r="C816" s="66">
        <v>0</v>
      </c>
      <c r="D816" s="66">
        <v>0.26800000000002899</v>
      </c>
      <c r="E816" s="74">
        <v>1029</v>
      </c>
    </row>
    <row r="817" spans="1:5" x14ac:dyDescent="0.4">
      <c r="A817" s="39" t="s">
        <v>728</v>
      </c>
      <c r="B817" s="73">
        <v>-0.10815999999999804</v>
      </c>
      <c r="C817" s="66">
        <v>0</v>
      </c>
      <c r="D817" s="66">
        <v>0</v>
      </c>
      <c r="E817" s="67">
        <v>1062</v>
      </c>
    </row>
    <row r="818" spans="1:5" x14ac:dyDescent="0.4">
      <c r="A818" s="42" t="s">
        <v>730</v>
      </c>
      <c r="B818" s="73">
        <v>-10.769205197847384</v>
      </c>
      <c r="C818" s="66">
        <v>8.4064206086042077</v>
      </c>
      <c r="D818" s="66">
        <v>-10.769205197847384</v>
      </c>
      <c r="E818" s="67" t="s">
        <v>731</v>
      </c>
    </row>
    <row r="819" spans="1:5" x14ac:dyDescent="0.4">
      <c r="A819" s="55" t="s">
        <v>732</v>
      </c>
      <c r="B819" s="73">
        <v>-2.4849999999787542E-3</v>
      </c>
      <c r="C819" s="66">
        <v>0</v>
      </c>
      <c r="D819" s="66">
        <v>0</v>
      </c>
      <c r="E819" s="74">
        <v>1081</v>
      </c>
    </row>
    <row r="820" spans="1:5" x14ac:dyDescent="0.4">
      <c r="A820" s="42" t="s">
        <v>733</v>
      </c>
      <c r="B820" s="73">
        <v>6.1299999998709609E-3</v>
      </c>
      <c r="C820" s="66">
        <v>0</v>
      </c>
      <c r="D820" s="66">
        <v>-0.39100000000001955</v>
      </c>
      <c r="E820" s="67" t="s">
        <v>734</v>
      </c>
    </row>
    <row r="821" spans="1:5" x14ac:dyDescent="0.4">
      <c r="A821" s="54" t="s">
        <v>733</v>
      </c>
      <c r="B821" s="73">
        <v>-0.45049999999991996</v>
      </c>
      <c r="C821" s="66">
        <v>0</v>
      </c>
      <c r="D821" s="66">
        <v>0</v>
      </c>
      <c r="E821" s="67">
        <v>982</v>
      </c>
    </row>
    <row r="822" spans="1:5" x14ac:dyDescent="0.4">
      <c r="A822" s="68" t="s">
        <v>733</v>
      </c>
      <c r="B822" s="73">
        <v>-0.1213470000000143</v>
      </c>
      <c r="C822" s="66">
        <v>0</v>
      </c>
      <c r="D822" s="66">
        <v>0</v>
      </c>
      <c r="E822" s="74">
        <v>1001</v>
      </c>
    </row>
    <row r="823" spans="1:5" x14ac:dyDescent="0.4">
      <c r="A823" s="55" t="s">
        <v>733</v>
      </c>
      <c r="B823" s="73">
        <v>0.10041600000022299</v>
      </c>
      <c r="C823" s="66">
        <v>0</v>
      </c>
      <c r="D823" s="66">
        <v>0</v>
      </c>
      <c r="E823" s="74">
        <v>1077</v>
      </c>
    </row>
    <row r="824" spans="1:5" x14ac:dyDescent="0.4">
      <c r="A824" s="47" t="s">
        <v>735</v>
      </c>
      <c r="B824" s="73">
        <v>-0.39620000000002165</v>
      </c>
      <c r="C824" s="66">
        <v>0</v>
      </c>
      <c r="D824" s="66">
        <v>0.2680000000000291</v>
      </c>
      <c r="E824" s="67">
        <v>1010</v>
      </c>
    </row>
    <row r="825" spans="1:5" x14ac:dyDescent="0.4">
      <c r="A825" s="47" t="s">
        <v>735</v>
      </c>
      <c r="B825" s="73">
        <v>-0.52055250000000797</v>
      </c>
      <c r="C825" s="66">
        <v>0</v>
      </c>
      <c r="D825" s="66">
        <v>0.2680000000000291</v>
      </c>
      <c r="E825" s="67">
        <v>1015</v>
      </c>
    </row>
    <row r="826" spans="1:5" x14ac:dyDescent="0.4">
      <c r="A826" s="52" t="s">
        <v>735</v>
      </c>
      <c r="B826" s="73">
        <v>-0.43745499999977255</v>
      </c>
      <c r="C826" s="66">
        <v>0</v>
      </c>
      <c r="D826" s="66">
        <v>0.26800000000002899</v>
      </c>
      <c r="E826" s="74">
        <v>1032</v>
      </c>
    </row>
    <row r="827" spans="1:5" x14ac:dyDescent="0.4">
      <c r="A827" s="52" t="s">
        <v>735</v>
      </c>
      <c r="B827" s="73">
        <v>-0.29590749999999844</v>
      </c>
      <c r="C827" s="66">
        <v>0</v>
      </c>
      <c r="D827" s="66">
        <v>0.26800000000002899</v>
      </c>
      <c r="E827" s="74">
        <v>1028</v>
      </c>
    </row>
    <row r="828" spans="1:5" x14ac:dyDescent="0.4">
      <c r="A828" s="52" t="s">
        <v>735</v>
      </c>
      <c r="B828" s="73">
        <v>-0.59831000000031054</v>
      </c>
      <c r="C828" s="66">
        <v>0</v>
      </c>
      <c r="D828" s="66">
        <v>0.26800000000002899</v>
      </c>
      <c r="E828" s="74">
        <v>1023</v>
      </c>
    </row>
    <row r="829" spans="1:5" x14ac:dyDescent="0.4">
      <c r="A829" s="71" t="s">
        <v>735</v>
      </c>
      <c r="B829" s="73">
        <v>8.7750000000141881E-2</v>
      </c>
      <c r="C829" s="72"/>
      <c r="D829" s="72"/>
      <c r="E829" s="74">
        <v>1038</v>
      </c>
    </row>
    <row r="830" spans="1:5" x14ac:dyDescent="0.4">
      <c r="A830" s="69" t="s">
        <v>735</v>
      </c>
      <c r="B830" s="73">
        <v>-8.1720000000132131E-2</v>
      </c>
      <c r="C830" s="66">
        <v>0</v>
      </c>
      <c r="D830" s="66">
        <v>0.26800000000002899</v>
      </c>
      <c r="E830" s="67">
        <v>1045</v>
      </c>
    </row>
    <row r="831" spans="1:5" x14ac:dyDescent="0.4">
      <c r="A831" s="69" t="s">
        <v>735</v>
      </c>
      <c r="B831" s="73">
        <v>-0.10546280000005481</v>
      </c>
      <c r="C831" s="66">
        <v>0</v>
      </c>
      <c r="D831" s="66">
        <v>0.26800000000002899</v>
      </c>
      <c r="E831" s="67">
        <v>1051</v>
      </c>
    </row>
    <row r="832" spans="1:5" x14ac:dyDescent="0.4">
      <c r="A832" s="39" t="s">
        <v>735</v>
      </c>
      <c r="B832" s="73">
        <v>-0.52288000000010015</v>
      </c>
      <c r="C832" s="66">
        <v>0</v>
      </c>
      <c r="D832" s="66">
        <v>0</v>
      </c>
      <c r="E832" s="67">
        <v>1057</v>
      </c>
    </row>
    <row r="833" spans="1:5" x14ac:dyDescent="0.4">
      <c r="A833" s="55" t="s">
        <v>735</v>
      </c>
      <c r="B833" s="73">
        <v>-0.44000000000005457</v>
      </c>
      <c r="C833" s="66">
        <v>0</v>
      </c>
      <c r="D833" s="66">
        <v>0</v>
      </c>
      <c r="E833" s="74">
        <v>1073</v>
      </c>
    </row>
    <row r="834" spans="1:5" x14ac:dyDescent="0.4">
      <c r="A834" s="55" t="s">
        <v>735</v>
      </c>
      <c r="B834" s="73">
        <v>-0.16896399999950518</v>
      </c>
      <c r="C834" s="66">
        <v>0</v>
      </c>
      <c r="D834" s="66">
        <v>0</v>
      </c>
      <c r="E834" s="74">
        <v>1076</v>
      </c>
    </row>
    <row r="835" spans="1:5" x14ac:dyDescent="0.4">
      <c r="A835" s="46" t="s">
        <v>735</v>
      </c>
      <c r="B835" s="73">
        <v>0.40721900000016831</v>
      </c>
      <c r="C835" s="66">
        <v>0</v>
      </c>
      <c r="D835" s="66">
        <v>0</v>
      </c>
      <c r="E835" s="67">
        <v>1089</v>
      </c>
    </row>
    <row r="836" spans="1:5" x14ac:dyDescent="0.4">
      <c r="A836" s="41" t="s">
        <v>735</v>
      </c>
      <c r="B836" s="73">
        <v>-9.8375499999974636E-2</v>
      </c>
      <c r="C836" s="66">
        <v>0</v>
      </c>
      <c r="D836" s="66">
        <v>0</v>
      </c>
      <c r="E836" s="67">
        <v>1096</v>
      </c>
    </row>
    <row r="837" spans="1:5" x14ac:dyDescent="0.4">
      <c r="A837" s="122" t="s">
        <v>735</v>
      </c>
      <c r="B837" s="73">
        <f>'1101'!F8</f>
        <v>-0.2323549999999841</v>
      </c>
      <c r="C837" s="66">
        <v>0</v>
      </c>
      <c r="D837" s="66">
        <v>0</v>
      </c>
      <c r="E837" s="67">
        <v>1101</v>
      </c>
    </row>
    <row r="838" spans="1:5" x14ac:dyDescent="0.4">
      <c r="A838" s="140" t="s">
        <v>735</v>
      </c>
      <c r="B838" s="73">
        <f>'1111'!F4</f>
        <v>-61.953349499999831</v>
      </c>
      <c r="C838" s="66">
        <v>0</v>
      </c>
      <c r="D838" s="66">
        <v>0</v>
      </c>
      <c r="E838" s="67">
        <v>1111</v>
      </c>
    </row>
    <row r="839" spans="1:5" x14ac:dyDescent="0.4">
      <c r="A839" s="191" t="s">
        <v>735</v>
      </c>
      <c r="B839" s="76">
        <f>'1120'!F6</f>
        <v>0.24715999999989435</v>
      </c>
      <c r="C839" s="66">
        <v>0</v>
      </c>
      <c r="D839" s="66">
        <v>0</v>
      </c>
      <c r="E839" s="67">
        <v>1120</v>
      </c>
    </row>
    <row r="840" spans="1:5" x14ac:dyDescent="0.4">
      <c r="A840" s="232" t="s">
        <v>735</v>
      </c>
      <c r="B840" s="73">
        <f>'1128'!F4</f>
        <v>-0.21649999999988268</v>
      </c>
      <c r="C840" s="66">
        <v>0</v>
      </c>
      <c r="D840" s="66">
        <v>0</v>
      </c>
      <c r="E840" s="67">
        <v>1128</v>
      </c>
    </row>
    <row r="841" spans="1:5" x14ac:dyDescent="0.4">
      <c r="A841" s="267" t="s">
        <v>735</v>
      </c>
      <c r="B841" s="73">
        <f>'1132'!F9</f>
        <v>0.36261999999987893</v>
      </c>
      <c r="C841" s="66">
        <v>0</v>
      </c>
      <c r="D841" s="66">
        <v>0</v>
      </c>
      <c r="E841" s="67">
        <v>1132</v>
      </c>
    </row>
    <row r="842" spans="1:5" x14ac:dyDescent="0.4">
      <c r="A842" s="6" t="s">
        <v>736</v>
      </c>
      <c r="B842" s="73">
        <v>11.088943333333532</v>
      </c>
      <c r="C842" s="66">
        <v>-3.4566666666664787</v>
      </c>
      <c r="D842" s="66">
        <v>11.088943333333532</v>
      </c>
      <c r="E842" s="67" t="s">
        <v>737</v>
      </c>
    </row>
    <row r="843" spans="1:5" x14ac:dyDescent="0.4">
      <c r="A843" s="6" t="s">
        <v>738</v>
      </c>
      <c r="B843" s="73">
        <v>8.3788999999994758</v>
      </c>
      <c r="C843" s="66">
        <v>0</v>
      </c>
      <c r="D843" s="66">
        <v>8.8188999999999851</v>
      </c>
      <c r="E843" s="75" t="s">
        <v>739</v>
      </c>
    </row>
    <row r="844" spans="1:5" x14ac:dyDescent="0.4">
      <c r="A844" s="38" t="s">
        <v>738</v>
      </c>
      <c r="B844" s="73">
        <v>-0.89625000000000909</v>
      </c>
      <c r="C844" s="66">
        <v>0</v>
      </c>
      <c r="D844" s="66">
        <v>0</v>
      </c>
      <c r="E844" s="67">
        <v>1091</v>
      </c>
    </row>
    <row r="845" spans="1:5" x14ac:dyDescent="0.4">
      <c r="A845" s="6" t="s">
        <v>740</v>
      </c>
      <c r="B845" s="73">
        <v>0.43749402985062602</v>
      </c>
      <c r="C845" s="66">
        <v>-0.22950597014929031</v>
      </c>
      <c r="D845" s="66">
        <v>0.43749402985062602</v>
      </c>
      <c r="E845" s="67" t="s">
        <v>741</v>
      </c>
    </row>
    <row r="846" spans="1:5" x14ac:dyDescent="0.4">
      <c r="A846" s="6" t="s">
        <v>742</v>
      </c>
      <c r="B846" s="73">
        <v>-0.49646000000018375</v>
      </c>
      <c r="C846" s="66">
        <v>0</v>
      </c>
      <c r="D846" s="66">
        <v>0.18869999999958509</v>
      </c>
      <c r="E846" s="67" t="s">
        <v>743</v>
      </c>
    </row>
    <row r="847" spans="1:5" x14ac:dyDescent="0.4">
      <c r="A847" s="6" t="s">
        <v>744</v>
      </c>
      <c r="B847" s="73">
        <v>0.31500000000005457</v>
      </c>
      <c r="C847" s="66">
        <v>0</v>
      </c>
      <c r="D847" s="66">
        <v>0.31500000000005457</v>
      </c>
      <c r="E847" s="67">
        <v>410</v>
      </c>
    </row>
    <row r="848" spans="1:5" ht="32.25" x14ac:dyDescent="0.4">
      <c r="A848" s="6" t="s">
        <v>745</v>
      </c>
      <c r="B848" s="73">
        <v>-0.11264910293800767</v>
      </c>
      <c r="C848" s="66">
        <v>-8.7979748099769495E-2</v>
      </c>
      <c r="D848" s="66">
        <v>4.8390308970616616</v>
      </c>
      <c r="E848" s="67" t="s">
        <v>746</v>
      </c>
    </row>
    <row r="849" spans="1:5" x14ac:dyDescent="0.4">
      <c r="A849" s="6" t="s">
        <v>747</v>
      </c>
      <c r="B849" s="73">
        <v>1.0084816326530017</v>
      </c>
      <c r="C849" s="66">
        <v>1.0084816326530017</v>
      </c>
      <c r="D849" s="66">
        <v>1.0084816326530017</v>
      </c>
      <c r="E849" s="67">
        <v>289</v>
      </c>
    </row>
    <row r="850" spans="1:5" x14ac:dyDescent="0.4">
      <c r="A850" s="6" t="s">
        <v>748</v>
      </c>
      <c r="B850" s="73">
        <v>-0.33478000000059183</v>
      </c>
      <c r="C850" s="66">
        <v>0</v>
      </c>
      <c r="D850" s="66">
        <v>-0.30200000000030514</v>
      </c>
      <c r="E850" s="67" t="s">
        <v>749</v>
      </c>
    </row>
    <row r="851" spans="1:5" x14ac:dyDescent="0.4">
      <c r="A851" s="23" t="s">
        <v>748</v>
      </c>
      <c r="B851" s="73">
        <v>0.39199999999982538</v>
      </c>
      <c r="C851" s="66">
        <v>0</v>
      </c>
      <c r="D851" s="66">
        <v>0</v>
      </c>
      <c r="E851" s="67">
        <v>989</v>
      </c>
    </row>
    <row r="852" spans="1:5" x14ac:dyDescent="0.4">
      <c r="A852" s="24" t="s">
        <v>748</v>
      </c>
      <c r="B852" s="73">
        <v>-0.43456850000006852</v>
      </c>
      <c r="C852" s="66">
        <v>0</v>
      </c>
      <c r="D852" s="66">
        <v>0</v>
      </c>
      <c r="E852" s="74">
        <v>1001</v>
      </c>
    </row>
    <row r="853" spans="1:5" x14ac:dyDescent="0.4">
      <c r="A853" s="51" t="s">
        <v>748</v>
      </c>
      <c r="B853" s="73">
        <v>0.30280000000038854</v>
      </c>
      <c r="C853" s="66">
        <v>0</v>
      </c>
      <c r="D853" s="66">
        <v>0.2680000000000291</v>
      </c>
      <c r="E853" s="67">
        <v>1009</v>
      </c>
    </row>
    <row r="854" spans="1:5" x14ac:dyDescent="0.4">
      <c r="A854" s="57" t="s">
        <v>748</v>
      </c>
      <c r="B854" s="73">
        <v>0.24320000000011532</v>
      </c>
      <c r="C854" s="66">
        <v>0</v>
      </c>
      <c r="D854" s="66">
        <v>0.2680000000000291</v>
      </c>
      <c r="E854" s="74">
        <v>1016</v>
      </c>
    </row>
    <row r="855" spans="1:5" x14ac:dyDescent="0.4">
      <c r="A855" s="17" t="s">
        <v>748</v>
      </c>
      <c r="B855" s="73">
        <v>-0.50747999999998683</v>
      </c>
      <c r="C855" s="72"/>
      <c r="D855" s="72"/>
      <c r="E855" s="74">
        <v>1041</v>
      </c>
    </row>
    <row r="856" spans="1:5" x14ac:dyDescent="0.4">
      <c r="A856" s="267" t="s">
        <v>748</v>
      </c>
      <c r="B856" s="73">
        <f>'1138'!F9</f>
        <v>3.9526999999907275E-2</v>
      </c>
      <c r="C856" s="66">
        <v>0</v>
      </c>
      <c r="D856" s="66">
        <v>0</v>
      </c>
      <c r="E856" s="67">
        <v>1138</v>
      </c>
    </row>
    <row r="857" spans="1:5" x14ac:dyDescent="0.4">
      <c r="A857" s="6" t="s">
        <v>750</v>
      </c>
      <c r="B857" s="73">
        <v>0.89946666666662622</v>
      </c>
      <c r="C857" s="66">
        <v>0.89946666666662622</v>
      </c>
      <c r="D857" s="66">
        <v>0.89946666666662622</v>
      </c>
      <c r="E857" s="67">
        <v>149</v>
      </c>
    </row>
    <row r="858" spans="1:5" x14ac:dyDescent="0.4">
      <c r="A858" s="36" t="s">
        <v>751</v>
      </c>
      <c r="B858" s="73">
        <v>-0.33446000000003551</v>
      </c>
      <c r="C858" s="66">
        <v>0</v>
      </c>
      <c r="D858" s="66">
        <v>1.5873400000001601</v>
      </c>
      <c r="E858" s="67">
        <v>860</v>
      </c>
    </row>
    <row r="859" spans="1:5" x14ac:dyDescent="0.4">
      <c r="A859" s="6" t="s">
        <v>752</v>
      </c>
      <c r="B859" s="73">
        <v>-6.6900000000543969E-2</v>
      </c>
      <c r="C859" s="66">
        <v>0</v>
      </c>
      <c r="D859" s="66">
        <v>-6.6900000000543969E-2</v>
      </c>
      <c r="E859" s="67" t="s">
        <v>753</v>
      </c>
    </row>
    <row r="860" spans="1:5" x14ac:dyDescent="0.4">
      <c r="A860" s="36" t="s">
        <v>754</v>
      </c>
      <c r="B860" s="73">
        <v>-1.0948590000007243</v>
      </c>
      <c r="C860" s="66">
        <v>0</v>
      </c>
      <c r="D860" s="66">
        <v>-0.66837500000042382</v>
      </c>
      <c r="E860" s="67" t="s">
        <v>755</v>
      </c>
    </row>
    <row r="861" spans="1:5" x14ac:dyDescent="0.4">
      <c r="A861" s="126" t="s">
        <v>754</v>
      </c>
      <c r="B861" s="73">
        <f>'1102'!F4</f>
        <v>0.32635499999992135</v>
      </c>
      <c r="C861" s="66">
        <v>0</v>
      </c>
      <c r="D861" s="66">
        <v>0</v>
      </c>
      <c r="E861" s="67">
        <v>1102</v>
      </c>
    </row>
    <row r="862" spans="1:5" ht="62.25" x14ac:dyDescent="0.4">
      <c r="A862" s="36" t="s">
        <v>756</v>
      </c>
      <c r="B862" s="73">
        <v>-0.1438658297405766</v>
      </c>
      <c r="C862" s="66">
        <v>7.980903214015342</v>
      </c>
      <c r="D862" s="66">
        <v>5.0734170259403299E-2</v>
      </c>
      <c r="E862" s="75" t="s">
        <v>757</v>
      </c>
    </row>
    <row r="863" spans="1:5" x14ac:dyDescent="0.4">
      <c r="A863" s="22" t="s">
        <v>758</v>
      </c>
      <c r="B863" s="73">
        <v>-0.63459999999986394</v>
      </c>
      <c r="C863" s="66">
        <v>0</v>
      </c>
      <c r="D863" s="66">
        <v>0.26800000000002899</v>
      </c>
      <c r="E863" s="67">
        <v>1046</v>
      </c>
    </row>
    <row r="864" spans="1:5" x14ac:dyDescent="0.4">
      <c r="A864" s="150" t="s">
        <v>758</v>
      </c>
      <c r="B864" s="73">
        <f>'1114'!F8</f>
        <v>1.0807479999998577</v>
      </c>
      <c r="C864" s="66">
        <v>0</v>
      </c>
      <c r="D864" s="66">
        <v>0</v>
      </c>
      <c r="E864" s="67">
        <v>1114</v>
      </c>
    </row>
    <row r="865" spans="1:5" x14ac:dyDescent="0.4">
      <c r="A865" s="6" t="s">
        <v>759</v>
      </c>
      <c r="B865" s="73">
        <v>-0.33320000000003347</v>
      </c>
      <c r="C865" s="66">
        <v>0</v>
      </c>
      <c r="D865" s="66">
        <v>-0.33320000000003347</v>
      </c>
      <c r="E865" s="75">
        <v>317</v>
      </c>
    </row>
    <row r="866" spans="1:5" x14ac:dyDescent="0.4">
      <c r="A866" s="30" t="s">
        <v>760</v>
      </c>
      <c r="B866" s="73">
        <v>-0.5629600000000039</v>
      </c>
      <c r="C866" s="66">
        <v>0</v>
      </c>
      <c r="D866" s="66">
        <v>0</v>
      </c>
      <c r="E866" s="67">
        <v>1100</v>
      </c>
    </row>
    <row r="867" spans="1:5" x14ac:dyDescent="0.4">
      <c r="A867" s="24" t="s">
        <v>761</v>
      </c>
      <c r="B867" s="73">
        <v>9.3349999999645661E-3</v>
      </c>
      <c r="C867" s="66">
        <v>0</v>
      </c>
      <c r="D867" s="66">
        <v>0.2680000000000291</v>
      </c>
      <c r="E867" s="74">
        <v>1000</v>
      </c>
    </row>
    <row r="868" spans="1:5" ht="32.25" x14ac:dyDescent="0.4">
      <c r="A868" s="6" t="s">
        <v>762</v>
      </c>
      <c r="B868" s="73">
        <v>-0.10307000000037192</v>
      </c>
      <c r="C868" s="66">
        <v>0</v>
      </c>
      <c r="D868" s="66">
        <v>-0.13255000000040695</v>
      </c>
      <c r="E868" s="75" t="s">
        <v>763</v>
      </c>
    </row>
    <row r="869" spans="1:5" x14ac:dyDescent="0.4">
      <c r="A869" s="23" t="s">
        <v>762</v>
      </c>
      <c r="B869" s="73">
        <v>-0.43000000000006366</v>
      </c>
      <c r="C869" s="66">
        <v>0</v>
      </c>
      <c r="D869" s="66">
        <v>0</v>
      </c>
      <c r="E869" s="67">
        <v>984</v>
      </c>
    </row>
    <row r="870" spans="1:5" x14ac:dyDescent="0.4">
      <c r="A870" s="57" t="s">
        <v>762</v>
      </c>
      <c r="B870" s="73">
        <v>-7.9999999999245119E-3</v>
      </c>
      <c r="C870" s="66">
        <v>0</v>
      </c>
      <c r="D870" s="66">
        <v>0.2680000000000291</v>
      </c>
      <c r="E870" s="74">
        <v>1016</v>
      </c>
    </row>
    <row r="871" spans="1:5" x14ac:dyDescent="0.4">
      <c r="A871" s="38" t="s">
        <v>762</v>
      </c>
      <c r="B871" s="73">
        <v>0.13668350000000373</v>
      </c>
      <c r="C871" s="66">
        <v>0</v>
      </c>
      <c r="D871" s="66">
        <v>0</v>
      </c>
      <c r="E871" s="67">
        <v>1089</v>
      </c>
    </row>
    <row r="872" spans="1:5" x14ac:dyDescent="0.4">
      <c r="A872" s="136" t="s">
        <v>762</v>
      </c>
      <c r="B872" s="73">
        <f>'1106'!F8</f>
        <v>0.27946999999994659</v>
      </c>
      <c r="C872" s="66">
        <v>0</v>
      </c>
      <c r="D872" s="66">
        <v>0</v>
      </c>
      <c r="E872" s="67">
        <v>1106</v>
      </c>
    </row>
    <row r="873" spans="1:5" x14ac:dyDescent="0.4">
      <c r="A873" s="267" t="s">
        <v>762</v>
      </c>
      <c r="B873" s="73">
        <f>'1147'!F5</f>
        <v>-662.53341999999998</v>
      </c>
      <c r="C873" s="66">
        <v>0</v>
      </c>
      <c r="D873" s="66">
        <v>0</v>
      </c>
      <c r="E873" s="67">
        <v>1147</v>
      </c>
    </row>
    <row r="874" spans="1:5" x14ac:dyDescent="0.4">
      <c r="A874" s="6" t="s">
        <v>764</v>
      </c>
      <c r="B874" s="73">
        <v>-0.5665700000000129</v>
      </c>
      <c r="C874" s="66"/>
      <c r="D874" s="66"/>
      <c r="E874" s="67">
        <v>740</v>
      </c>
    </row>
    <row r="875" spans="1:5" x14ac:dyDescent="0.4">
      <c r="A875" s="150" t="s">
        <v>764</v>
      </c>
      <c r="B875" s="73">
        <f>'1112'!F7</f>
        <v>0.28027000000003</v>
      </c>
      <c r="C875" s="66">
        <v>0</v>
      </c>
      <c r="D875" s="66">
        <v>0</v>
      </c>
      <c r="E875" s="67">
        <v>1112</v>
      </c>
    </row>
    <row r="876" spans="1:5" x14ac:dyDescent="0.4">
      <c r="A876" s="6" t="s">
        <v>765</v>
      </c>
      <c r="B876" s="73">
        <v>-0.42370000000005348</v>
      </c>
      <c r="C876" s="66">
        <v>0</v>
      </c>
      <c r="D876" s="66">
        <v>-0.42370000000005348</v>
      </c>
      <c r="E876" s="75">
        <v>527</v>
      </c>
    </row>
    <row r="877" spans="1:5" x14ac:dyDescent="0.4">
      <c r="A877" s="6" t="s">
        <v>766</v>
      </c>
      <c r="B877" s="73">
        <v>-0.58239999999977954</v>
      </c>
      <c r="C877" s="66">
        <v>0</v>
      </c>
      <c r="D877" s="66">
        <v>0</v>
      </c>
      <c r="E877" s="67" t="s">
        <v>767</v>
      </c>
    </row>
    <row r="878" spans="1:5" x14ac:dyDescent="0.4">
      <c r="A878" s="267" t="s">
        <v>1378</v>
      </c>
      <c r="B878" s="73">
        <f>'1144'!F5</f>
        <v>0.49799999999999045</v>
      </c>
      <c r="C878" s="66">
        <v>0</v>
      </c>
      <c r="D878" s="66">
        <v>0</v>
      </c>
      <c r="E878" s="67">
        <v>1144</v>
      </c>
    </row>
    <row r="879" spans="1:5" x14ac:dyDescent="0.4">
      <c r="A879" s="36" t="s">
        <v>768</v>
      </c>
      <c r="B879" s="73">
        <v>7.999999999992724E-2</v>
      </c>
      <c r="C879" s="66"/>
      <c r="D879" s="66"/>
      <c r="E879" s="67">
        <v>825</v>
      </c>
    </row>
    <row r="880" spans="1:5" x14ac:dyDescent="0.4">
      <c r="A880" s="6" t="s">
        <v>769</v>
      </c>
      <c r="B880" s="73">
        <v>-1.0265599999998472</v>
      </c>
      <c r="C880" s="66">
        <v>0</v>
      </c>
      <c r="D880" s="66">
        <v>-0.44931999999988648</v>
      </c>
      <c r="E880" s="75" t="s">
        <v>770</v>
      </c>
    </row>
    <row r="881" spans="1:5" x14ac:dyDescent="0.4">
      <c r="A881" s="6" t="s">
        <v>771</v>
      </c>
      <c r="B881" s="73">
        <v>-0.5022200000003636</v>
      </c>
      <c r="C881" s="66">
        <v>0</v>
      </c>
      <c r="D881" s="66">
        <v>-0.33480000000014343</v>
      </c>
      <c r="E881" s="75" t="s">
        <v>772</v>
      </c>
    </row>
    <row r="882" spans="1:5" ht="32.25" x14ac:dyDescent="0.4">
      <c r="A882" s="6" t="s">
        <v>773</v>
      </c>
      <c r="B882" s="73">
        <v>110.01491209468338</v>
      </c>
      <c r="C882" s="66">
        <v>0</v>
      </c>
      <c r="D882" s="66">
        <v>110.01491209468338</v>
      </c>
      <c r="E882" s="75" t="s">
        <v>774</v>
      </c>
    </row>
    <row r="883" spans="1:5" ht="47.25" x14ac:dyDescent="0.4">
      <c r="A883" s="6" t="s">
        <v>775</v>
      </c>
      <c r="B883" s="73">
        <v>-5.7953732858341027</v>
      </c>
      <c r="C883" s="66">
        <v>1.2556274174827422</v>
      </c>
      <c r="D883" s="66">
        <v>-0.22213728583432157</v>
      </c>
      <c r="E883" s="75" t="s">
        <v>776</v>
      </c>
    </row>
    <row r="884" spans="1:5" x14ac:dyDescent="0.4">
      <c r="A884" s="22" t="s">
        <v>775</v>
      </c>
      <c r="B884" s="73">
        <v>0.22347070000006397</v>
      </c>
      <c r="C884" s="66">
        <v>0</v>
      </c>
      <c r="D884" s="66">
        <v>0.26800000000002899</v>
      </c>
      <c r="E884" s="67">
        <v>1051</v>
      </c>
    </row>
    <row r="885" spans="1:5" x14ac:dyDescent="0.4">
      <c r="A885" s="25" t="s">
        <v>775</v>
      </c>
      <c r="B885" s="73">
        <v>-0.54734419999999773</v>
      </c>
      <c r="C885" s="66">
        <v>0</v>
      </c>
      <c r="D885" s="66">
        <v>0</v>
      </c>
      <c r="E885" s="74">
        <v>1075</v>
      </c>
    </row>
    <row r="886" spans="1:5" x14ac:dyDescent="0.4">
      <c r="A886" s="25" t="s">
        <v>775</v>
      </c>
      <c r="B886" s="73">
        <v>-0.23587500000007822</v>
      </c>
      <c r="C886" s="66">
        <v>0</v>
      </c>
      <c r="D886" s="66">
        <v>0</v>
      </c>
      <c r="E886" s="74">
        <v>1085</v>
      </c>
    </row>
    <row r="887" spans="1:5" x14ac:dyDescent="0.4">
      <c r="A887" s="267" t="s">
        <v>775</v>
      </c>
      <c r="B887" s="73">
        <f>'1138'!F4</f>
        <v>-67.609263000000055</v>
      </c>
      <c r="C887" s="66">
        <v>0</v>
      </c>
      <c r="D887" s="66">
        <v>0</v>
      </c>
      <c r="E887" s="67">
        <v>1138</v>
      </c>
    </row>
    <row r="888" spans="1:5" x14ac:dyDescent="0.4">
      <c r="A888" s="267" t="s">
        <v>775</v>
      </c>
      <c r="B888" s="73">
        <f>'1145'!F7</f>
        <v>-0.21744999999998527</v>
      </c>
      <c r="C888" s="66">
        <v>0</v>
      </c>
      <c r="D888" s="66">
        <v>0</v>
      </c>
      <c r="E888" s="67">
        <v>1145</v>
      </c>
    </row>
    <row r="889" spans="1:5" x14ac:dyDescent="0.4">
      <c r="A889" s="6" t="s">
        <v>777</v>
      </c>
      <c r="B889" s="73">
        <v>-5.0499999999829015E-2</v>
      </c>
      <c r="C889" s="66">
        <v>0</v>
      </c>
      <c r="D889" s="66">
        <v>0</v>
      </c>
      <c r="E889" s="67">
        <v>970</v>
      </c>
    </row>
    <row r="890" spans="1:5" x14ac:dyDescent="0.4">
      <c r="A890" s="17" t="s">
        <v>777</v>
      </c>
      <c r="B890" s="73">
        <v>-0.54371100000003025</v>
      </c>
      <c r="C890" s="72"/>
      <c r="D890" s="72"/>
      <c r="E890" s="74">
        <v>1038</v>
      </c>
    </row>
    <row r="891" spans="1:5" x14ac:dyDescent="0.4">
      <c r="A891" s="17" t="s">
        <v>778</v>
      </c>
      <c r="B891" s="73">
        <v>0.13082900000017617</v>
      </c>
      <c r="C891" s="72"/>
      <c r="D891" s="72"/>
      <c r="E891" s="74">
        <v>1036</v>
      </c>
    </row>
    <row r="892" spans="1:5" x14ac:dyDescent="0.4">
      <c r="A892" s="29" t="s">
        <v>778</v>
      </c>
      <c r="B892" s="73">
        <v>-5.7599999999979445E-2</v>
      </c>
      <c r="C892" s="66">
        <v>0</v>
      </c>
      <c r="D892" s="66">
        <v>0</v>
      </c>
      <c r="E892" s="67">
        <v>1061</v>
      </c>
    </row>
    <row r="893" spans="1:5" ht="32.25" x14ac:dyDescent="0.4">
      <c r="A893" s="6" t="s">
        <v>779</v>
      </c>
      <c r="B893" s="73">
        <v>-409.4506943955073</v>
      </c>
      <c r="C893" s="66">
        <v>-10.115194395506933</v>
      </c>
      <c r="D893" s="66">
        <v>-409.4506943955073</v>
      </c>
      <c r="E893" s="75" t="s">
        <v>780</v>
      </c>
    </row>
    <row r="894" spans="1:5" x14ac:dyDescent="0.4">
      <c r="A894" s="214" t="s">
        <v>1355</v>
      </c>
      <c r="B894" s="73">
        <f>'1124'!F8</f>
        <v>-0.10748999999998432</v>
      </c>
      <c r="C894" s="66">
        <v>0</v>
      </c>
      <c r="D894" s="66">
        <v>0</v>
      </c>
      <c r="E894" s="67">
        <v>1124</v>
      </c>
    </row>
    <row r="895" spans="1:5" x14ac:dyDescent="0.4">
      <c r="A895" s="214" t="s">
        <v>1356</v>
      </c>
      <c r="B895" s="73">
        <f>'1126'!F4</f>
        <v>-0.23315000000002328</v>
      </c>
      <c r="C895" s="66">
        <v>0</v>
      </c>
      <c r="D895" s="66">
        <v>0</v>
      </c>
      <c r="E895" s="67">
        <v>1126</v>
      </c>
    </row>
    <row r="896" spans="1:5" x14ac:dyDescent="0.4">
      <c r="A896" s="6" t="s">
        <v>781</v>
      </c>
      <c r="B896" s="73">
        <v>-0.45830225713001482</v>
      </c>
      <c r="C896" s="66">
        <v>2.5051310762038099</v>
      </c>
      <c r="D896" s="66">
        <v>6.1697742869966987E-2</v>
      </c>
      <c r="E896" s="75" t="s">
        <v>782</v>
      </c>
    </row>
    <row r="897" spans="1:5" x14ac:dyDescent="0.4">
      <c r="A897" s="214" t="s">
        <v>1354</v>
      </c>
      <c r="B897" s="73">
        <f>'1122'!F12</f>
        <v>0.29012000000000171</v>
      </c>
      <c r="C897" s="66">
        <v>0</v>
      </c>
      <c r="D897" s="66">
        <v>0</v>
      </c>
      <c r="E897" s="67">
        <v>1122</v>
      </c>
    </row>
    <row r="898" spans="1:5" x14ac:dyDescent="0.4">
      <c r="A898" s="6" t="s">
        <v>783</v>
      </c>
      <c r="B898" s="73">
        <v>46.592575448599746</v>
      </c>
      <c r="C898" s="66">
        <v>46.592575448599746</v>
      </c>
      <c r="D898" s="66">
        <v>46.592575448599746</v>
      </c>
      <c r="E898" s="75" t="s">
        <v>784</v>
      </c>
    </row>
    <row r="899" spans="1:5" x14ac:dyDescent="0.4">
      <c r="A899" s="6" t="s">
        <v>785</v>
      </c>
      <c r="B899" s="73">
        <v>-0.27602500000011787</v>
      </c>
      <c r="C899" s="66">
        <v>0</v>
      </c>
      <c r="D899" s="66">
        <v>-0.27602500000011787</v>
      </c>
      <c r="E899" s="67">
        <v>739</v>
      </c>
    </row>
    <row r="900" spans="1:5" x14ac:dyDescent="0.4">
      <c r="A900" s="267" t="s">
        <v>785</v>
      </c>
      <c r="B900" s="73">
        <f>'1133'!F6</f>
        <v>0.25205999999991491</v>
      </c>
      <c r="C900" s="66">
        <v>0</v>
      </c>
      <c r="D900" s="66">
        <v>0</v>
      </c>
      <c r="E900" s="67">
        <v>1133</v>
      </c>
    </row>
    <row r="901" spans="1:5" x14ac:dyDescent="0.4">
      <c r="A901" s="6" t="s">
        <v>786</v>
      </c>
      <c r="B901" s="73">
        <v>-0.61905800000005229</v>
      </c>
      <c r="C901" s="66">
        <v>0</v>
      </c>
      <c r="D901" s="66">
        <v>-0.61905800000005229</v>
      </c>
      <c r="E901" s="75" t="s">
        <v>787</v>
      </c>
    </row>
    <row r="902" spans="1:5" x14ac:dyDescent="0.4">
      <c r="A902" s="23" t="s">
        <v>786</v>
      </c>
      <c r="B902" s="73">
        <v>-0.18734999999992397</v>
      </c>
      <c r="C902" s="66">
        <v>0</v>
      </c>
      <c r="D902" s="66">
        <v>0</v>
      </c>
      <c r="E902" s="67">
        <v>995</v>
      </c>
    </row>
    <row r="903" spans="1:5" x14ac:dyDescent="0.4">
      <c r="A903" s="38" t="s">
        <v>786</v>
      </c>
      <c r="B903" s="73">
        <v>-0.4062940000000026</v>
      </c>
      <c r="C903" s="66">
        <v>0</v>
      </c>
      <c r="D903" s="66">
        <v>0</v>
      </c>
      <c r="E903" s="67">
        <v>1086</v>
      </c>
    </row>
    <row r="904" spans="1:5" x14ac:dyDescent="0.4">
      <c r="A904" s="6" t="s">
        <v>788</v>
      </c>
      <c r="B904" s="73">
        <v>-0.45255000000020118</v>
      </c>
      <c r="C904" s="66">
        <v>0</v>
      </c>
      <c r="D904" s="66">
        <v>-0.39031999999997424</v>
      </c>
      <c r="E904" s="67" t="s">
        <v>789</v>
      </c>
    </row>
    <row r="905" spans="1:5" x14ac:dyDescent="0.4">
      <c r="A905" s="214" t="s">
        <v>788</v>
      </c>
      <c r="B905" s="73">
        <f>'1125'!F10</f>
        <v>0.30296999999995933</v>
      </c>
      <c r="C905" s="66">
        <v>0</v>
      </c>
      <c r="D905" s="66">
        <v>0</v>
      </c>
      <c r="E905" s="67">
        <v>1125</v>
      </c>
    </row>
    <row r="906" spans="1:5" x14ac:dyDescent="0.4">
      <c r="A906" s="6" t="s">
        <v>790</v>
      </c>
      <c r="B906" s="73">
        <v>10.846999999999966</v>
      </c>
      <c r="C906" s="66">
        <v>0</v>
      </c>
      <c r="D906" s="66">
        <v>10.986999999999966</v>
      </c>
      <c r="E906" s="75" t="s">
        <v>791</v>
      </c>
    </row>
    <row r="907" spans="1:5" x14ac:dyDescent="0.4">
      <c r="A907" s="22" t="s">
        <v>790</v>
      </c>
      <c r="B907" s="73">
        <v>-0.45980000000002974</v>
      </c>
      <c r="C907" s="66">
        <v>0</v>
      </c>
      <c r="D907" s="66">
        <v>0.26800000000002899</v>
      </c>
      <c r="E907" s="67">
        <v>1046</v>
      </c>
    </row>
    <row r="908" spans="1:5" x14ac:dyDescent="0.4">
      <c r="A908" s="6" t="s">
        <v>792</v>
      </c>
      <c r="B908" s="73">
        <v>-33.095446265696978</v>
      </c>
      <c r="C908" s="66">
        <v>-33.095446265696978</v>
      </c>
      <c r="D908" s="66">
        <v>-33.095446265696978</v>
      </c>
      <c r="E908" s="75" t="s">
        <v>793</v>
      </c>
    </row>
    <row r="909" spans="1:5" x14ac:dyDescent="0.4">
      <c r="A909" s="36" t="s">
        <v>794</v>
      </c>
      <c r="B909" s="73">
        <v>-7.2400000000016007E-2</v>
      </c>
      <c r="C909" s="66"/>
      <c r="D909" s="66"/>
      <c r="E909" s="67">
        <v>826</v>
      </c>
    </row>
    <row r="910" spans="1:5" x14ac:dyDescent="0.4">
      <c r="A910" s="6" t="s">
        <v>795</v>
      </c>
      <c r="B910" s="73">
        <v>180.9091100000002</v>
      </c>
      <c r="C910" s="66">
        <v>0</v>
      </c>
      <c r="D910" s="66">
        <v>-0.52480000000002747</v>
      </c>
      <c r="E910" s="75" t="s">
        <v>796</v>
      </c>
    </row>
    <row r="911" spans="1:5" x14ac:dyDescent="0.4">
      <c r="A911" s="38" t="s">
        <v>795</v>
      </c>
      <c r="B911" s="73">
        <v>-0.27839900000003581</v>
      </c>
      <c r="C911" s="66">
        <v>0</v>
      </c>
      <c r="D911" s="66">
        <v>0</v>
      </c>
      <c r="E911" s="67">
        <v>1087</v>
      </c>
    </row>
    <row r="912" spans="1:5" x14ac:dyDescent="0.4">
      <c r="A912" s="6" t="s">
        <v>797</v>
      </c>
      <c r="B912" s="73">
        <v>-15.800000000000011</v>
      </c>
      <c r="C912" s="66">
        <v>0</v>
      </c>
      <c r="D912" s="66">
        <v>-15.800000000000011</v>
      </c>
      <c r="E912" s="75">
        <v>379</v>
      </c>
    </row>
    <row r="913" spans="1:5" x14ac:dyDescent="0.4">
      <c r="A913" s="6" t="s">
        <v>798</v>
      </c>
      <c r="B913" s="73">
        <v>0.28880000000003747</v>
      </c>
      <c r="C913" s="66">
        <v>0</v>
      </c>
      <c r="D913" s="66">
        <v>0.28880000000003747</v>
      </c>
      <c r="E913" s="75" t="s">
        <v>799</v>
      </c>
    </row>
    <row r="914" spans="1:5" x14ac:dyDescent="0.4">
      <c r="A914" s="6" t="s">
        <v>800</v>
      </c>
      <c r="B914" s="73">
        <v>0.48192499999998972</v>
      </c>
      <c r="C914" s="66"/>
      <c r="D914" s="66">
        <v>0.48192499999998972</v>
      </c>
      <c r="E914" s="67">
        <v>690</v>
      </c>
    </row>
    <row r="915" spans="1:5" x14ac:dyDescent="0.4">
      <c r="A915" s="6" t="s">
        <v>801</v>
      </c>
      <c r="B915" s="73">
        <v>-4.5252352941179197</v>
      </c>
      <c r="C915" s="66">
        <v>-4.5252352941179197</v>
      </c>
      <c r="D915" s="66">
        <v>-4.5252352941179197</v>
      </c>
      <c r="E915" s="75">
        <v>246</v>
      </c>
    </row>
    <row r="916" spans="1:5" x14ac:dyDescent="0.4">
      <c r="A916" s="6" t="s">
        <v>802</v>
      </c>
      <c r="B916" s="73">
        <v>-0.45079999999998677</v>
      </c>
      <c r="C916" s="66">
        <v>0</v>
      </c>
      <c r="D916" s="66">
        <v>-0.45079999999998677</v>
      </c>
      <c r="E916" s="75">
        <v>618</v>
      </c>
    </row>
    <row r="917" spans="1:5" x14ac:dyDescent="0.4">
      <c r="A917" s="6" t="s">
        <v>803</v>
      </c>
      <c r="B917" s="73">
        <v>-0.32199999999988904</v>
      </c>
      <c r="C917" s="66">
        <v>0</v>
      </c>
      <c r="D917" s="66">
        <v>-0.32199999999988904</v>
      </c>
      <c r="E917" s="75">
        <v>548</v>
      </c>
    </row>
    <row r="918" spans="1:5" x14ac:dyDescent="0.4">
      <c r="A918" s="6" t="s">
        <v>804</v>
      </c>
      <c r="B918" s="73">
        <v>-0.14105999999986807</v>
      </c>
      <c r="C918" s="66">
        <v>0</v>
      </c>
      <c r="D918" s="66">
        <v>-0.14105999999986807</v>
      </c>
      <c r="E918" s="75" t="s">
        <v>805</v>
      </c>
    </row>
    <row r="919" spans="1:5" x14ac:dyDescent="0.4">
      <c r="A919" s="23" t="s">
        <v>804</v>
      </c>
      <c r="B919" s="73">
        <v>-0.46534999999994398</v>
      </c>
      <c r="C919" s="66">
        <v>0</v>
      </c>
      <c r="D919" s="66">
        <v>0</v>
      </c>
      <c r="E919" s="67">
        <v>995</v>
      </c>
    </row>
    <row r="920" spans="1:5" x14ac:dyDescent="0.4">
      <c r="A920" s="6" t="s">
        <v>806</v>
      </c>
      <c r="B920" s="73">
        <v>-0.35584000000017113</v>
      </c>
      <c r="C920" s="66">
        <v>0</v>
      </c>
      <c r="D920" s="66">
        <v>0.2680000000000291</v>
      </c>
      <c r="E920" s="67">
        <v>880</v>
      </c>
    </row>
    <row r="921" spans="1:5" ht="77.25" x14ac:dyDescent="0.4">
      <c r="A921" s="15" t="s">
        <v>807</v>
      </c>
      <c r="B921" s="76">
        <v>-0.90145230125426679</v>
      </c>
      <c r="C921" s="66">
        <v>0</v>
      </c>
      <c r="D921" s="66">
        <v>-1.5377523012541587</v>
      </c>
      <c r="E921" s="75" t="s">
        <v>808</v>
      </c>
    </row>
    <row r="922" spans="1:5" x14ac:dyDescent="0.4">
      <c r="A922" s="49" t="s">
        <v>807</v>
      </c>
      <c r="B922" s="73">
        <v>-5.2579999999807114E-2</v>
      </c>
      <c r="C922" s="66">
        <v>0</v>
      </c>
      <c r="D922" s="66">
        <v>0.2680000000000291</v>
      </c>
      <c r="E922" s="45">
        <v>1018</v>
      </c>
    </row>
    <row r="923" spans="1:5" x14ac:dyDescent="0.4">
      <c r="A923" s="69" t="s">
        <v>807</v>
      </c>
      <c r="B923" s="73">
        <v>0.30347999999980857</v>
      </c>
      <c r="C923" s="66">
        <v>0</v>
      </c>
      <c r="D923" s="66">
        <v>0.26800000000002899</v>
      </c>
      <c r="E923" s="33">
        <v>1047</v>
      </c>
    </row>
    <row r="924" spans="1:5" x14ac:dyDescent="0.4">
      <c r="A924" s="55" t="s">
        <v>807</v>
      </c>
      <c r="B924" s="73">
        <v>-0.35500000000001819</v>
      </c>
      <c r="C924" s="66">
        <v>0</v>
      </c>
      <c r="D924" s="66">
        <v>0</v>
      </c>
      <c r="E924" s="45">
        <v>1072</v>
      </c>
    </row>
    <row r="925" spans="1:5" x14ac:dyDescent="0.4">
      <c r="A925" s="122" t="s">
        <v>807</v>
      </c>
      <c r="B925" s="73">
        <f>'1101'!F7</f>
        <v>-7.6999999998861313E-3</v>
      </c>
      <c r="C925" s="66">
        <v>0</v>
      </c>
      <c r="D925" s="66">
        <v>0</v>
      </c>
      <c r="E925" s="33">
        <v>1101</v>
      </c>
    </row>
    <row r="926" spans="1:5" x14ac:dyDescent="0.4">
      <c r="A926" s="191" t="s">
        <v>807</v>
      </c>
      <c r="B926" s="73">
        <f>'1118'!F5</f>
        <v>0.38179999999999836</v>
      </c>
      <c r="C926" s="66">
        <v>0</v>
      </c>
      <c r="D926" s="66">
        <v>0</v>
      </c>
      <c r="E926" s="33">
        <v>1118</v>
      </c>
    </row>
    <row r="927" spans="1:5" x14ac:dyDescent="0.4">
      <c r="A927" s="231" t="s">
        <v>807</v>
      </c>
      <c r="B927" s="73">
        <f>'1127'!F10</f>
        <v>-0.26719999999977517</v>
      </c>
      <c r="C927" s="66">
        <v>0</v>
      </c>
      <c r="D927" s="66">
        <v>0</v>
      </c>
      <c r="E927" s="33">
        <v>1127</v>
      </c>
    </row>
    <row r="928" spans="1:5" x14ac:dyDescent="0.4">
      <c r="A928" s="42" t="s">
        <v>809</v>
      </c>
      <c r="B928" s="73">
        <v>0.25009999999986121</v>
      </c>
      <c r="C928" s="66"/>
      <c r="D928" s="66">
        <v>4.0699999999901593E-2</v>
      </c>
      <c r="E928" s="43" t="s">
        <v>810</v>
      </c>
    </row>
    <row r="929" spans="1:5" x14ac:dyDescent="0.4">
      <c r="A929" s="139" t="s">
        <v>809</v>
      </c>
      <c r="B929" s="73">
        <f>'1137'!F10</f>
        <v>12.064799999999991</v>
      </c>
      <c r="C929" s="66">
        <v>0</v>
      </c>
      <c r="D929" s="66">
        <v>0</v>
      </c>
      <c r="E929" s="33">
        <v>1137</v>
      </c>
    </row>
    <row r="930" spans="1:5" x14ac:dyDescent="0.4">
      <c r="A930" s="42" t="s">
        <v>811</v>
      </c>
      <c r="B930" s="73">
        <v>8.6080000000038126E-2</v>
      </c>
      <c r="C930" s="66">
        <v>0</v>
      </c>
      <c r="D930" s="66">
        <v>0.2680000000000291</v>
      </c>
      <c r="E930" s="33">
        <v>880</v>
      </c>
    </row>
    <row r="931" spans="1:5" x14ac:dyDescent="0.4">
      <c r="A931" s="42" t="s">
        <v>811</v>
      </c>
      <c r="B931" s="73">
        <v>-0.38350000000002638</v>
      </c>
      <c r="C931" s="66">
        <v>0</v>
      </c>
      <c r="D931" s="66">
        <v>0.2680000000000291</v>
      </c>
      <c r="E931" s="33">
        <v>917</v>
      </c>
    </row>
    <row r="932" spans="1:5" x14ac:dyDescent="0.4">
      <c r="A932" s="54" t="s">
        <v>811</v>
      </c>
      <c r="B932" s="73">
        <v>-0.81440000000003465</v>
      </c>
      <c r="C932" s="66">
        <v>0</v>
      </c>
      <c r="D932" s="66">
        <v>0</v>
      </c>
      <c r="E932" s="33">
        <v>990</v>
      </c>
    </row>
    <row r="933" spans="1:5" x14ac:dyDescent="0.4">
      <c r="A933" s="148" t="s">
        <v>811</v>
      </c>
      <c r="B933" s="73">
        <f>'1117'!F6</f>
        <v>-0.17079999999998563</v>
      </c>
      <c r="C933" s="66">
        <v>0</v>
      </c>
      <c r="D933" s="66">
        <v>0</v>
      </c>
      <c r="E933" s="33">
        <v>1117</v>
      </c>
    </row>
    <row r="934" spans="1:5" x14ac:dyDescent="0.4">
      <c r="A934" s="139" t="s">
        <v>811</v>
      </c>
      <c r="B934" s="73">
        <f>'1134'!F10</f>
        <v>-0.49091999999996005</v>
      </c>
      <c r="C934" s="66">
        <v>0</v>
      </c>
      <c r="D934" s="66">
        <v>0</v>
      </c>
      <c r="E934" s="33">
        <v>1134</v>
      </c>
    </row>
    <row r="935" spans="1:5" x14ac:dyDescent="0.4">
      <c r="A935" s="42" t="s">
        <v>812</v>
      </c>
      <c r="B935" s="73">
        <v>4.1971830986540226E-3</v>
      </c>
      <c r="C935" s="66">
        <v>4.1971830986540226E-3</v>
      </c>
      <c r="D935" s="66">
        <v>4.1971830986540226E-3</v>
      </c>
      <c r="E935" s="43">
        <v>216</v>
      </c>
    </row>
    <row r="936" spans="1:5" x14ac:dyDescent="0.4">
      <c r="A936" s="42" t="s">
        <v>813</v>
      </c>
      <c r="B936" s="73">
        <v>211.3542205273834</v>
      </c>
      <c r="C936" s="66">
        <v>0.62268052738340884</v>
      </c>
      <c r="D936" s="66">
        <v>211.3542205273834</v>
      </c>
      <c r="E936" s="43" t="s">
        <v>814</v>
      </c>
    </row>
    <row r="937" spans="1:5" x14ac:dyDescent="0.4">
      <c r="A937" s="49" t="s">
        <v>815</v>
      </c>
      <c r="B937" s="73">
        <v>-0.33037999999987733</v>
      </c>
      <c r="C937" s="66">
        <v>0</v>
      </c>
      <c r="D937" s="66">
        <v>0.2680000000000291</v>
      </c>
      <c r="E937" s="45">
        <v>1018</v>
      </c>
    </row>
    <row r="938" spans="1:5" x14ac:dyDescent="0.4">
      <c r="A938" s="42" t="s">
        <v>816</v>
      </c>
      <c r="B938" s="73">
        <v>-1.152120000000366</v>
      </c>
      <c r="C938" s="66">
        <v>0</v>
      </c>
      <c r="D938" s="66">
        <v>-1.0998000000003003</v>
      </c>
      <c r="E938" s="43" t="s">
        <v>817</v>
      </c>
    </row>
    <row r="939" spans="1:5" x14ac:dyDescent="0.4">
      <c r="A939" s="52" t="s">
        <v>816</v>
      </c>
      <c r="B939" s="73">
        <v>-0.10030000000000427</v>
      </c>
      <c r="C939" s="66">
        <v>0</v>
      </c>
      <c r="D939" s="66">
        <v>0.26800000000002899</v>
      </c>
      <c r="E939" s="45">
        <v>1024</v>
      </c>
    </row>
    <row r="940" spans="1:5" x14ac:dyDescent="0.4">
      <c r="A940" s="42" t="s">
        <v>818</v>
      </c>
      <c r="B940" s="73">
        <v>-0.18197999999983949</v>
      </c>
      <c r="C940" s="66">
        <v>0</v>
      </c>
      <c r="D940" s="66">
        <v>-0.18197999999983949</v>
      </c>
      <c r="E940" s="43">
        <v>358</v>
      </c>
    </row>
    <row r="941" spans="1:5" x14ac:dyDescent="0.4">
      <c r="A941" s="42" t="s">
        <v>819</v>
      </c>
      <c r="B941" s="73">
        <v>-0.17340000000058353</v>
      </c>
      <c r="C941" s="66">
        <v>0</v>
      </c>
      <c r="D941" s="66">
        <v>-0.17340000000058353</v>
      </c>
      <c r="E941" s="43">
        <v>502</v>
      </c>
    </row>
    <row r="942" spans="1:5" x14ac:dyDescent="0.4">
      <c r="A942" s="231" t="s">
        <v>1362</v>
      </c>
      <c r="B942" s="73">
        <f>'1130'!F4</f>
        <v>0.36910000000011678</v>
      </c>
      <c r="C942" s="66">
        <v>0</v>
      </c>
      <c r="D942" s="66">
        <v>0</v>
      </c>
      <c r="E942" s="33">
        <v>1130</v>
      </c>
    </row>
    <row r="943" spans="1:5" x14ac:dyDescent="0.4">
      <c r="A943" s="42" t="s">
        <v>820</v>
      </c>
      <c r="B943" s="73">
        <v>21.463988475835805</v>
      </c>
      <c r="C943" s="66">
        <v>4.2400884758364157</v>
      </c>
      <c r="D943" s="66">
        <v>21.463988475835805</v>
      </c>
      <c r="E943" s="43" t="s">
        <v>821</v>
      </c>
    </row>
    <row r="944" spans="1:5" x14ac:dyDescent="0.4">
      <c r="A944" s="42" t="s">
        <v>822</v>
      </c>
      <c r="B944" s="73">
        <v>-5.3200000000060754E-2</v>
      </c>
      <c r="C944" s="66"/>
      <c r="D944" s="66">
        <v>-5.3200000000060754E-2</v>
      </c>
      <c r="E944" s="43">
        <v>647</v>
      </c>
    </row>
    <row r="945" spans="1:5" x14ac:dyDescent="0.4">
      <c r="A945" s="42" t="s">
        <v>823</v>
      </c>
      <c r="B945" s="73">
        <v>-0.33408000000002858</v>
      </c>
      <c r="C945" s="66">
        <v>0</v>
      </c>
      <c r="D945" s="66">
        <v>0.2680000000000291</v>
      </c>
      <c r="E945" s="33">
        <v>964</v>
      </c>
    </row>
    <row r="946" spans="1:5" x14ac:dyDescent="0.4">
      <c r="A946" s="47" t="s">
        <v>824</v>
      </c>
      <c r="B946" s="73">
        <v>-0.52946099999985563</v>
      </c>
      <c r="C946" s="66">
        <v>0</v>
      </c>
      <c r="D946" s="66">
        <v>0.2680000000000291</v>
      </c>
      <c r="E946" s="33">
        <v>1014</v>
      </c>
    </row>
    <row r="947" spans="1:5" x14ac:dyDescent="0.4">
      <c r="A947" s="39" t="s">
        <v>824</v>
      </c>
      <c r="B947" s="73">
        <v>-0.46464000000014494</v>
      </c>
      <c r="C947" s="66">
        <v>0</v>
      </c>
      <c r="D947" s="66">
        <v>0</v>
      </c>
      <c r="E947" s="33">
        <v>1063</v>
      </c>
    </row>
    <row r="948" spans="1:5" x14ac:dyDescent="0.4">
      <c r="A948" s="42" t="s">
        <v>825</v>
      </c>
      <c r="B948" s="73">
        <v>-0.14240000000012287</v>
      </c>
      <c r="C948" s="66">
        <v>0</v>
      </c>
      <c r="D948" s="66">
        <v>-0.14240000000012287</v>
      </c>
      <c r="E948" s="43" t="s">
        <v>826</v>
      </c>
    </row>
    <row r="949" spans="1:5" x14ac:dyDescent="0.4">
      <c r="A949" s="42" t="s">
        <v>827</v>
      </c>
      <c r="B949" s="73">
        <v>-0.46687500000007276</v>
      </c>
      <c r="C949" s="66">
        <v>0</v>
      </c>
      <c r="D949" s="66">
        <v>7.1000000000367436E-3</v>
      </c>
      <c r="E949" s="43" t="s">
        <v>828</v>
      </c>
    </row>
    <row r="950" spans="1:5" x14ac:dyDescent="0.4">
      <c r="A950" s="51" t="s">
        <v>827</v>
      </c>
      <c r="B950" s="73">
        <v>-0.43891000000002123</v>
      </c>
      <c r="C950" s="66">
        <v>0</v>
      </c>
      <c r="D950" s="66">
        <v>0.2680000000000291</v>
      </c>
      <c r="E950" s="33">
        <v>1005</v>
      </c>
    </row>
    <row r="951" spans="1:5" x14ac:dyDescent="0.4">
      <c r="A951" s="267" t="s">
        <v>827</v>
      </c>
      <c r="B951" s="73">
        <f>'1138'!F5</f>
        <v>0.36565299999995204</v>
      </c>
      <c r="C951" s="66">
        <v>0</v>
      </c>
      <c r="D951" s="66">
        <v>0</v>
      </c>
      <c r="E951" s="33">
        <v>1138</v>
      </c>
    </row>
    <row r="952" spans="1:5" ht="47.25" x14ac:dyDescent="0.4">
      <c r="A952" s="19" t="s">
        <v>829</v>
      </c>
      <c r="B952" s="73">
        <v>285.61035445528819</v>
      </c>
      <c r="C952" s="66">
        <v>3.0998262084274302</v>
      </c>
      <c r="D952" s="66">
        <v>-1.0660595447120045</v>
      </c>
      <c r="E952" s="43" t="s">
        <v>830</v>
      </c>
    </row>
    <row r="953" spans="1:5" x14ac:dyDescent="0.4">
      <c r="A953" s="23" t="s">
        <v>829</v>
      </c>
      <c r="B953" s="73">
        <v>-0.47360000000026048</v>
      </c>
      <c r="C953" s="66">
        <v>0</v>
      </c>
      <c r="D953" s="66">
        <v>0</v>
      </c>
      <c r="E953" s="33">
        <v>985</v>
      </c>
    </row>
    <row r="954" spans="1:5" x14ac:dyDescent="0.4">
      <c r="A954" s="24" t="s">
        <v>829</v>
      </c>
      <c r="B954" s="73">
        <v>-0.350750000000005</v>
      </c>
      <c r="C954" s="66">
        <v>0</v>
      </c>
      <c r="D954" s="66">
        <v>0</v>
      </c>
      <c r="E954" s="45">
        <v>1002</v>
      </c>
    </row>
    <row r="955" spans="1:5" x14ac:dyDescent="0.4">
      <c r="A955" s="28" t="s">
        <v>829</v>
      </c>
      <c r="B955" s="73">
        <v>-307.29538875000003</v>
      </c>
      <c r="C955" s="66">
        <v>0</v>
      </c>
      <c r="D955" s="66">
        <v>0.26800000000002899</v>
      </c>
      <c r="E955" s="45">
        <v>1033</v>
      </c>
    </row>
    <row r="956" spans="1:5" x14ac:dyDescent="0.4">
      <c r="A956" s="28" t="s">
        <v>829</v>
      </c>
      <c r="B956" s="73">
        <v>22.551994000000377</v>
      </c>
      <c r="C956" s="66">
        <v>0</v>
      </c>
      <c r="D956" s="66">
        <v>0.26800000000002899</v>
      </c>
      <c r="E956" s="45">
        <v>1027</v>
      </c>
    </row>
    <row r="957" spans="1:5" x14ac:dyDescent="0.4">
      <c r="A957" s="51" t="s">
        <v>829</v>
      </c>
      <c r="B957" s="73">
        <v>-2.9012499999225838E-3</v>
      </c>
      <c r="C957" s="66">
        <v>0</v>
      </c>
      <c r="D957" s="66">
        <v>0.2680000000000291</v>
      </c>
      <c r="E957" s="45">
        <v>1035</v>
      </c>
    </row>
    <row r="958" spans="1:5" x14ac:dyDescent="0.4">
      <c r="A958" s="17" t="s">
        <v>829</v>
      </c>
      <c r="B958" s="73">
        <v>-0.40582399999993868</v>
      </c>
      <c r="C958" s="72"/>
      <c r="D958" s="72"/>
      <c r="E958" s="45">
        <v>1037</v>
      </c>
    </row>
    <row r="959" spans="1:5" x14ac:dyDescent="0.4">
      <c r="A959" s="22" t="s">
        <v>829</v>
      </c>
      <c r="B959" s="73">
        <v>0.86378119999994851</v>
      </c>
      <c r="C959" s="66">
        <v>0</v>
      </c>
      <c r="D959" s="66">
        <v>0.26800000000002899</v>
      </c>
      <c r="E959" s="33">
        <v>1048</v>
      </c>
    </row>
    <row r="960" spans="1:5" x14ac:dyDescent="0.4">
      <c r="A960" s="29" t="s">
        <v>829</v>
      </c>
      <c r="B960" s="73">
        <v>0.10089999999991051</v>
      </c>
      <c r="C960" s="66">
        <v>0</v>
      </c>
      <c r="D960" s="66">
        <v>0</v>
      </c>
      <c r="E960" s="33">
        <v>1070</v>
      </c>
    </row>
    <row r="961" spans="1:5" x14ac:dyDescent="0.4">
      <c r="A961" s="25" t="s">
        <v>829</v>
      </c>
      <c r="B961" s="73">
        <v>-0.18200000000001637</v>
      </c>
      <c r="C961" s="66">
        <v>0</v>
      </c>
      <c r="D961" s="66">
        <v>0</v>
      </c>
      <c r="E961" s="45">
        <v>1072</v>
      </c>
    </row>
    <row r="962" spans="1:5" x14ac:dyDescent="0.4">
      <c r="A962" s="25" t="s">
        <v>829</v>
      </c>
      <c r="B962" s="73">
        <v>2185.0410900000002</v>
      </c>
      <c r="C962" s="66">
        <v>0</v>
      </c>
      <c r="D962" s="66">
        <v>0</v>
      </c>
      <c r="E962" s="45">
        <v>1080</v>
      </c>
    </row>
    <row r="963" spans="1:5" x14ac:dyDescent="0.4">
      <c r="A963" s="25" t="s">
        <v>829</v>
      </c>
      <c r="B963" s="73">
        <v>-2184.886305</v>
      </c>
      <c r="C963" s="66">
        <v>0</v>
      </c>
      <c r="D963" s="66">
        <v>0</v>
      </c>
      <c r="E963" s="45">
        <v>1081</v>
      </c>
    </row>
    <row r="964" spans="1:5" x14ac:dyDescent="0.4">
      <c r="A964" s="25" t="s">
        <v>829</v>
      </c>
      <c r="B964" s="73">
        <v>-0.38523550000036266</v>
      </c>
      <c r="C964" s="66">
        <v>0</v>
      </c>
      <c r="D964" s="66">
        <v>0</v>
      </c>
      <c r="E964" s="45">
        <v>1085</v>
      </c>
    </row>
    <row r="965" spans="1:5" x14ac:dyDescent="0.4">
      <c r="A965" s="38" t="s">
        <v>829</v>
      </c>
      <c r="B965" s="73">
        <v>0.32001999999999953</v>
      </c>
      <c r="C965" s="66">
        <v>0</v>
      </c>
      <c r="D965" s="66">
        <v>0</v>
      </c>
      <c r="E965" s="33">
        <v>1086</v>
      </c>
    </row>
    <row r="966" spans="1:5" x14ac:dyDescent="0.4">
      <c r="A966" s="38" t="s">
        <v>829</v>
      </c>
      <c r="B966" s="73">
        <v>-0.29120000000011714</v>
      </c>
      <c r="C966" s="66">
        <v>0</v>
      </c>
      <c r="D966" s="66">
        <v>0</v>
      </c>
      <c r="E966" s="33">
        <v>1091</v>
      </c>
    </row>
    <row r="967" spans="1:5" x14ac:dyDescent="0.4">
      <c r="A967" s="30" t="s">
        <v>829</v>
      </c>
      <c r="B967" s="73">
        <v>-0.34677650000000426</v>
      </c>
      <c r="C967" s="66">
        <v>0</v>
      </c>
      <c r="D967" s="66">
        <v>0</v>
      </c>
      <c r="E967" s="33">
        <v>1096</v>
      </c>
    </row>
    <row r="968" spans="1:5" x14ac:dyDescent="0.4">
      <c r="A968" s="342" t="s">
        <v>829</v>
      </c>
      <c r="B968" s="76">
        <f>'1104'!F5</f>
        <v>0.45751000000007025</v>
      </c>
      <c r="C968" s="66">
        <v>0</v>
      </c>
      <c r="D968" s="66">
        <v>0</v>
      </c>
      <c r="E968" s="67">
        <v>1104</v>
      </c>
    </row>
    <row r="969" spans="1:5" x14ac:dyDescent="0.4">
      <c r="A969" s="140" t="s">
        <v>829</v>
      </c>
      <c r="B969" s="73">
        <f>'1108'!F5</f>
        <v>-0.47429200000010496</v>
      </c>
      <c r="C969" s="66">
        <v>0</v>
      </c>
      <c r="D969" s="66">
        <v>0</v>
      </c>
      <c r="E969" s="33">
        <v>1108</v>
      </c>
    </row>
    <row r="970" spans="1:5" x14ac:dyDescent="0.4">
      <c r="A970" s="267" t="s">
        <v>829</v>
      </c>
      <c r="B970" s="73">
        <f>'1145'!F4</f>
        <v>0.41460000000006403</v>
      </c>
      <c r="C970" s="66">
        <v>0</v>
      </c>
      <c r="D970" s="66">
        <v>0</v>
      </c>
      <c r="E970" s="33">
        <v>1145</v>
      </c>
    </row>
    <row r="971" spans="1:5" x14ac:dyDescent="0.4">
      <c r="A971" s="6" t="s">
        <v>831</v>
      </c>
      <c r="B971" s="73">
        <v>0.21720000000004802</v>
      </c>
      <c r="C971" s="66">
        <v>0</v>
      </c>
      <c r="D971" s="66">
        <v>0.21720000000004802</v>
      </c>
      <c r="E971" s="33">
        <v>664</v>
      </c>
    </row>
    <row r="972" spans="1:5" x14ac:dyDescent="0.4">
      <c r="A972" s="6" t="s">
        <v>832</v>
      </c>
      <c r="B972" s="73">
        <v>0.10860000000019454</v>
      </c>
      <c r="C972" s="66">
        <v>0</v>
      </c>
      <c r="D972" s="66">
        <v>0.10860000000019454</v>
      </c>
      <c r="E972" s="43">
        <v>446</v>
      </c>
    </row>
    <row r="973" spans="1:5" ht="32.25" x14ac:dyDescent="0.4">
      <c r="A973" s="6" t="s">
        <v>833</v>
      </c>
      <c r="B973" s="73">
        <v>25.590499999999508</v>
      </c>
      <c r="C973" s="66">
        <v>0</v>
      </c>
      <c r="D973" s="66">
        <v>26.40289999999959</v>
      </c>
      <c r="E973" s="43" t="s">
        <v>834</v>
      </c>
    </row>
    <row r="974" spans="1:5" x14ac:dyDescent="0.4">
      <c r="A974" s="51" t="s">
        <v>833</v>
      </c>
      <c r="B974" s="73">
        <v>-0.32814999999993688</v>
      </c>
      <c r="C974" s="66">
        <v>0</v>
      </c>
      <c r="D974" s="66">
        <v>0.2680000000000291</v>
      </c>
      <c r="E974" s="33">
        <v>1009</v>
      </c>
    </row>
    <row r="975" spans="1:5" x14ac:dyDescent="0.4">
      <c r="A975" s="28" t="s">
        <v>833</v>
      </c>
      <c r="B975" s="73">
        <v>-0.48787000000038461</v>
      </c>
      <c r="C975" s="66">
        <v>0</v>
      </c>
      <c r="D975" s="66">
        <v>0.26800000000002899</v>
      </c>
      <c r="E975" s="45">
        <v>1023</v>
      </c>
    </row>
    <row r="976" spans="1:5" x14ac:dyDescent="0.4">
      <c r="A976" s="29" t="s">
        <v>833</v>
      </c>
      <c r="B976" s="73">
        <v>0.32447999999976673</v>
      </c>
      <c r="C976" s="66">
        <v>0</v>
      </c>
      <c r="D976" s="66">
        <v>0</v>
      </c>
      <c r="E976" s="33">
        <v>1055</v>
      </c>
    </row>
    <row r="977" spans="1:5" x14ac:dyDescent="0.4">
      <c r="A977" s="214" t="s">
        <v>833</v>
      </c>
      <c r="B977" s="73">
        <f>'1122'!F7</f>
        <v>0.28296999999997752</v>
      </c>
      <c r="C977" s="66">
        <v>0</v>
      </c>
      <c r="D977" s="66">
        <v>0</v>
      </c>
      <c r="E977" s="33">
        <v>1122</v>
      </c>
    </row>
    <row r="978" spans="1:5" x14ac:dyDescent="0.4">
      <c r="A978" s="6" t="s">
        <v>835</v>
      </c>
      <c r="B978" s="73">
        <v>6.8688965212755875</v>
      </c>
      <c r="C978" s="66">
        <v>6.8688965212755875</v>
      </c>
      <c r="D978" s="66">
        <v>6.8688965212755875</v>
      </c>
      <c r="E978" s="43" t="s">
        <v>836</v>
      </c>
    </row>
    <row r="979" spans="1:5" x14ac:dyDescent="0.4">
      <c r="A979" s="23" t="s">
        <v>837</v>
      </c>
      <c r="B979" s="73">
        <v>-1.7826000000000022</v>
      </c>
      <c r="C979" s="66">
        <v>0</v>
      </c>
      <c r="D979" s="66">
        <v>0</v>
      </c>
      <c r="E979" s="33">
        <v>982</v>
      </c>
    </row>
    <row r="980" spans="1:5" x14ac:dyDescent="0.4">
      <c r="A980" s="57" t="s">
        <v>838</v>
      </c>
      <c r="B980" s="73">
        <v>-0.10400000000004184</v>
      </c>
      <c r="C980" s="66">
        <v>0</v>
      </c>
      <c r="D980" s="66">
        <v>0.2680000000000291</v>
      </c>
      <c r="E980" s="45">
        <v>1016</v>
      </c>
    </row>
    <row r="981" spans="1:5" x14ac:dyDescent="0.4">
      <c r="A981" s="28" t="s">
        <v>838</v>
      </c>
      <c r="B981" s="73">
        <v>-0.37817750000010619</v>
      </c>
      <c r="C981" s="66">
        <v>0</v>
      </c>
      <c r="D981" s="66">
        <v>0.26800000000002899</v>
      </c>
      <c r="E981" s="45">
        <v>1031</v>
      </c>
    </row>
    <row r="982" spans="1:5" x14ac:dyDescent="0.4">
      <c r="A982" s="25" t="s">
        <v>838</v>
      </c>
      <c r="B982" s="73">
        <v>0.28473200000007637</v>
      </c>
      <c r="C982" s="66">
        <v>0</v>
      </c>
      <c r="D982" s="66">
        <v>0</v>
      </c>
      <c r="E982" s="45">
        <v>1076</v>
      </c>
    </row>
    <row r="983" spans="1:5" ht="32.25" x14ac:dyDescent="0.4">
      <c r="A983" s="6" t="s">
        <v>839</v>
      </c>
      <c r="B983" s="73">
        <v>0.48536387096714861</v>
      </c>
      <c r="C983" s="66">
        <v>0</v>
      </c>
      <c r="D983" s="66">
        <v>-0.18883612903277935</v>
      </c>
      <c r="E983" s="43" t="s">
        <v>840</v>
      </c>
    </row>
    <row r="984" spans="1:5" x14ac:dyDescent="0.4">
      <c r="A984" s="28" t="s">
        <v>839</v>
      </c>
      <c r="B984" s="73">
        <v>-1.4766249999865977E-2</v>
      </c>
      <c r="C984" s="66">
        <v>0</v>
      </c>
      <c r="D984" s="66">
        <v>0.26800000000002899</v>
      </c>
      <c r="E984" s="45">
        <v>1033</v>
      </c>
    </row>
    <row r="985" spans="1:5" x14ac:dyDescent="0.4">
      <c r="A985" s="28" t="s">
        <v>839</v>
      </c>
      <c r="B985" s="73">
        <v>-0.19175499999983003</v>
      </c>
      <c r="C985" s="66">
        <v>0</v>
      </c>
      <c r="D985" s="66">
        <v>0.26800000000002899</v>
      </c>
      <c r="E985" s="45">
        <v>1028</v>
      </c>
    </row>
    <row r="986" spans="1:5" x14ac:dyDescent="0.4">
      <c r="A986" s="29" t="s">
        <v>839</v>
      </c>
      <c r="B986" s="73">
        <v>0.15768499999967389</v>
      </c>
      <c r="C986" s="66">
        <v>0</v>
      </c>
      <c r="D986" s="66">
        <v>0</v>
      </c>
      <c r="E986" s="33">
        <v>1059</v>
      </c>
    </row>
    <row r="987" spans="1:5" x14ac:dyDescent="0.4">
      <c r="A987" s="136" t="s">
        <v>839</v>
      </c>
      <c r="B987" s="73">
        <f>'1106'!F12</f>
        <v>0.19474499999978434</v>
      </c>
      <c r="C987" s="66">
        <v>0</v>
      </c>
      <c r="D987" s="66">
        <v>0</v>
      </c>
      <c r="E987" s="33">
        <v>1106</v>
      </c>
    </row>
    <row r="988" spans="1:5" x14ac:dyDescent="0.4">
      <c r="A988" s="6" t="s">
        <v>841</v>
      </c>
      <c r="B988" s="73">
        <v>0.3889100000000667</v>
      </c>
      <c r="C988" s="66">
        <v>0</v>
      </c>
      <c r="D988" s="66">
        <v>-0.18883612903277935</v>
      </c>
      <c r="E988" s="33" t="s">
        <v>842</v>
      </c>
    </row>
    <row r="989" spans="1:5" ht="47.25" x14ac:dyDescent="0.4">
      <c r="A989" s="6" t="s">
        <v>843</v>
      </c>
      <c r="B989" s="73">
        <v>-0.16307726914817522</v>
      </c>
      <c r="C989" s="66">
        <v>6.5850611222256248</v>
      </c>
      <c r="D989" s="66">
        <v>-0.16307726914817522</v>
      </c>
      <c r="E989" s="43" t="s">
        <v>844</v>
      </c>
    </row>
    <row r="990" spans="1:5" ht="47.25" x14ac:dyDescent="0.4">
      <c r="A990" s="19" t="s">
        <v>845</v>
      </c>
      <c r="B990" s="73">
        <v>0.21029800000027876</v>
      </c>
      <c r="C990" s="66">
        <v>0</v>
      </c>
      <c r="D990" s="66">
        <v>0</v>
      </c>
      <c r="E990" s="43" t="s">
        <v>846</v>
      </c>
    </row>
    <row r="991" spans="1:5" x14ac:dyDescent="0.4">
      <c r="A991" s="23" t="s">
        <v>845</v>
      </c>
      <c r="B991" s="73">
        <v>274.78999999999996</v>
      </c>
      <c r="C991" s="66">
        <v>0</v>
      </c>
      <c r="D991" s="66">
        <v>0</v>
      </c>
      <c r="E991" s="33">
        <v>982</v>
      </c>
    </row>
    <row r="992" spans="1:5" x14ac:dyDescent="0.4">
      <c r="A992" s="23" t="s">
        <v>845</v>
      </c>
      <c r="B992" s="73">
        <v>-274.89600000000002</v>
      </c>
      <c r="C992" s="66">
        <v>0</v>
      </c>
      <c r="D992" s="66">
        <v>0</v>
      </c>
      <c r="E992" s="33">
        <v>985</v>
      </c>
    </row>
    <row r="993" spans="1:5" x14ac:dyDescent="0.4">
      <c r="A993" s="24" t="s">
        <v>845</v>
      </c>
      <c r="B993" s="73">
        <v>-0.54995550000012372</v>
      </c>
      <c r="C993" s="66">
        <v>0</v>
      </c>
      <c r="D993" s="66">
        <v>0</v>
      </c>
      <c r="E993" s="45">
        <v>1003</v>
      </c>
    </row>
    <row r="994" spans="1:5" x14ac:dyDescent="0.4">
      <c r="A994" s="51" t="s">
        <v>845</v>
      </c>
      <c r="B994" s="73">
        <v>-0.25621999999998479</v>
      </c>
      <c r="C994" s="66">
        <v>0</v>
      </c>
      <c r="D994" s="66">
        <v>0.2680000000000291</v>
      </c>
      <c r="E994" s="33">
        <v>1005</v>
      </c>
    </row>
    <row r="995" spans="1:5" x14ac:dyDescent="0.4">
      <c r="A995" s="28" t="s">
        <v>845</v>
      </c>
      <c r="B995" s="73">
        <v>-8.443749999969441E-3</v>
      </c>
      <c r="C995" s="66">
        <v>0</v>
      </c>
      <c r="D995" s="66">
        <v>0.26800000000002899</v>
      </c>
      <c r="E995" s="45">
        <v>1033</v>
      </c>
    </row>
    <row r="996" spans="1:5" x14ac:dyDescent="0.4">
      <c r="A996" s="28" t="s">
        <v>845</v>
      </c>
      <c r="B996" s="73">
        <v>-0.20294000000001233</v>
      </c>
      <c r="C996" s="66">
        <v>0</v>
      </c>
      <c r="D996" s="66">
        <v>0.26800000000002899</v>
      </c>
      <c r="E996" s="45">
        <v>1021</v>
      </c>
    </row>
    <row r="997" spans="1:5" x14ac:dyDescent="0.4">
      <c r="A997" s="22" t="s">
        <v>845</v>
      </c>
      <c r="B997" s="73">
        <v>-0.48520000000007713</v>
      </c>
      <c r="C997" s="66">
        <v>0</v>
      </c>
      <c r="D997" s="66">
        <v>0.26800000000002899</v>
      </c>
      <c r="E997" s="33">
        <v>1045</v>
      </c>
    </row>
    <row r="998" spans="1:5" x14ac:dyDescent="0.4">
      <c r="A998" s="22" t="s">
        <v>845</v>
      </c>
      <c r="B998" s="73">
        <v>0.33241450000002715</v>
      </c>
      <c r="C998" s="66">
        <v>0</v>
      </c>
      <c r="D998" s="66">
        <v>0.26800000000002899</v>
      </c>
      <c r="E998" s="33">
        <v>1049</v>
      </c>
    </row>
    <row r="999" spans="1:5" x14ac:dyDescent="0.4">
      <c r="A999" s="25" t="s">
        <v>845</v>
      </c>
      <c r="B999" s="73">
        <v>-0.47356000000002041</v>
      </c>
      <c r="C999" s="66">
        <v>0</v>
      </c>
      <c r="D999" s="66">
        <v>0</v>
      </c>
      <c r="E999" s="45">
        <v>1074</v>
      </c>
    </row>
    <row r="1000" spans="1:5" x14ac:dyDescent="0.4">
      <c r="A1000" s="38" t="s">
        <v>845</v>
      </c>
      <c r="B1000" s="73">
        <v>0.16763449999962177</v>
      </c>
      <c r="C1000" s="66">
        <v>0</v>
      </c>
      <c r="D1000" s="66">
        <v>0</v>
      </c>
      <c r="E1000" s="33">
        <v>1088</v>
      </c>
    </row>
    <row r="1001" spans="1:5" x14ac:dyDescent="0.4">
      <c r="A1001" s="38" t="s">
        <v>845</v>
      </c>
      <c r="B1001" s="73">
        <v>-0.11210999999997284</v>
      </c>
      <c r="C1001" s="66">
        <v>0</v>
      </c>
      <c r="D1001" s="66">
        <v>0</v>
      </c>
      <c r="E1001" s="33">
        <v>1095</v>
      </c>
    </row>
    <row r="1002" spans="1:5" x14ac:dyDescent="0.4">
      <c r="A1002" s="30" t="s">
        <v>845</v>
      </c>
      <c r="B1002" s="73">
        <v>8.4972500000048967E-2</v>
      </c>
      <c r="C1002" s="66">
        <v>0</v>
      </c>
      <c r="D1002" s="66">
        <v>0</v>
      </c>
      <c r="E1002" s="33">
        <v>1096</v>
      </c>
    </row>
    <row r="1003" spans="1:5" x14ac:dyDescent="0.4">
      <c r="A1003" s="136" t="s">
        <v>845</v>
      </c>
      <c r="B1003" s="73">
        <f>'1106'!F10</f>
        <v>2.0679999999856591E-2</v>
      </c>
      <c r="C1003" s="66">
        <v>0</v>
      </c>
      <c r="D1003" s="66">
        <v>0</v>
      </c>
      <c r="E1003" s="33">
        <v>1106</v>
      </c>
    </row>
    <row r="1004" spans="1:5" x14ac:dyDescent="0.4">
      <c r="A1004" s="214" t="s">
        <v>845</v>
      </c>
      <c r="B1004" s="73">
        <f>'1123'!F4</f>
        <v>0.35088999999970838</v>
      </c>
      <c r="C1004" s="66">
        <v>0</v>
      </c>
      <c r="D1004" s="66">
        <v>0</v>
      </c>
      <c r="E1004" s="33">
        <v>1123</v>
      </c>
    </row>
    <row r="1005" spans="1:5" x14ac:dyDescent="0.4">
      <c r="A1005" s="232" t="s">
        <v>845</v>
      </c>
      <c r="B1005" s="73">
        <f>'1131'!F6</f>
        <v>1.3565400000001091</v>
      </c>
      <c r="C1005" s="66">
        <v>0</v>
      </c>
      <c r="D1005" s="66">
        <v>0</v>
      </c>
      <c r="E1005" s="33">
        <v>1131</v>
      </c>
    </row>
    <row r="1006" spans="1:5" x14ac:dyDescent="0.4">
      <c r="A1006" s="267" t="s">
        <v>845</v>
      </c>
      <c r="B1006" s="73">
        <f>'1134'!F11</f>
        <v>-0.26244999999994434</v>
      </c>
      <c r="C1006" s="66">
        <v>0</v>
      </c>
      <c r="D1006" s="66">
        <v>0</v>
      </c>
      <c r="E1006" s="33">
        <v>1134</v>
      </c>
    </row>
    <row r="1007" spans="1:5" x14ac:dyDescent="0.4">
      <c r="A1007" s="267" t="s">
        <v>845</v>
      </c>
      <c r="B1007" s="73">
        <f>'1136'!F8</f>
        <v>0.35239999999998872</v>
      </c>
      <c r="C1007" s="66">
        <v>0</v>
      </c>
      <c r="D1007" s="66">
        <v>0</v>
      </c>
      <c r="E1007" s="33">
        <v>1136</v>
      </c>
    </row>
    <row r="1008" spans="1:5" x14ac:dyDescent="0.4">
      <c r="A1008" s="6" t="s">
        <v>847</v>
      </c>
      <c r="B1008" s="73">
        <v>-20.791199999999662</v>
      </c>
      <c r="C1008" s="66">
        <v>0</v>
      </c>
      <c r="D1008" s="66">
        <v>0.2680000000000291</v>
      </c>
      <c r="E1008" s="33">
        <v>932</v>
      </c>
    </row>
    <row r="1009" spans="1:5" x14ac:dyDescent="0.4">
      <c r="A1009" s="6" t="s">
        <v>848</v>
      </c>
      <c r="B1009" s="73">
        <v>17.670436080887171</v>
      </c>
      <c r="C1009" s="66">
        <v>-0.38766391911256903</v>
      </c>
      <c r="D1009" s="66">
        <v>17.670436080887171</v>
      </c>
      <c r="E1009" s="43" t="s">
        <v>849</v>
      </c>
    </row>
    <row r="1010" spans="1:5" x14ac:dyDescent="0.4">
      <c r="A1010" s="6" t="s">
        <v>850</v>
      </c>
      <c r="B1010" s="73">
        <v>-0.97607354694517312</v>
      </c>
      <c r="C1010" s="66">
        <v>0.75075102040813135</v>
      </c>
      <c r="D1010" s="66">
        <v>-0.97607354694517312</v>
      </c>
      <c r="E1010" s="43" t="s">
        <v>851</v>
      </c>
    </row>
    <row r="1011" spans="1:5" x14ac:dyDescent="0.4">
      <c r="A1011" s="29" t="s">
        <v>852</v>
      </c>
      <c r="B1011" s="73">
        <v>0.31231999999999971</v>
      </c>
      <c r="C1011" s="66">
        <v>0</v>
      </c>
      <c r="D1011" s="66">
        <v>0</v>
      </c>
      <c r="E1011" s="33">
        <v>1057</v>
      </c>
    </row>
    <row r="1012" spans="1:5" x14ac:dyDescent="0.4">
      <c r="A1012" s="6" t="s">
        <v>853</v>
      </c>
      <c r="B1012" s="73">
        <v>-6.3139644776119042</v>
      </c>
      <c r="C1012" s="66">
        <v>-6.3139644776119042</v>
      </c>
      <c r="D1012" s="66">
        <v>-6.3139644776119042</v>
      </c>
      <c r="E1012" s="43" t="s">
        <v>854</v>
      </c>
    </row>
    <row r="1013" spans="1:5" x14ac:dyDescent="0.4">
      <c r="A1013" s="6" t="s">
        <v>855</v>
      </c>
      <c r="B1013" s="73">
        <v>2.7200000000107138E-2</v>
      </c>
      <c r="C1013" s="66">
        <v>0</v>
      </c>
      <c r="D1013" s="66">
        <v>2.7200000000107138E-2</v>
      </c>
      <c r="E1013" s="43" t="s">
        <v>856</v>
      </c>
    </row>
    <row r="1014" spans="1:5" x14ac:dyDescent="0.4">
      <c r="A1014" s="6" t="s">
        <v>857</v>
      </c>
      <c r="B1014" s="73">
        <v>0.27299999999991087</v>
      </c>
      <c r="C1014" s="66">
        <v>0</v>
      </c>
      <c r="D1014" s="66">
        <v>0.27299999999991087</v>
      </c>
      <c r="E1014" s="43">
        <v>414</v>
      </c>
    </row>
    <row r="1015" spans="1:5" x14ac:dyDescent="0.4">
      <c r="A1015" s="267" t="s">
        <v>1372</v>
      </c>
      <c r="B1015" s="73">
        <f>'1138'!F6</f>
        <v>-0.23646500000006654</v>
      </c>
      <c r="C1015" s="66">
        <v>0</v>
      </c>
      <c r="D1015" s="66">
        <v>0</v>
      </c>
      <c r="E1015" s="33">
        <v>1138</v>
      </c>
    </row>
    <row r="1016" spans="1:5" x14ac:dyDescent="0.4">
      <c r="A1016" s="6" t="s">
        <v>858</v>
      </c>
      <c r="B1016" s="73">
        <v>0.37800000000004275</v>
      </c>
      <c r="C1016" s="66">
        <v>0</v>
      </c>
      <c r="D1016" s="66">
        <v>0.37800000000004275</v>
      </c>
      <c r="E1016" s="43">
        <v>443</v>
      </c>
    </row>
    <row r="1017" spans="1:5" ht="32.25" x14ac:dyDescent="0.4">
      <c r="A1017" s="6" t="s">
        <v>859</v>
      </c>
      <c r="B1017" s="73">
        <v>0.20361914350422694</v>
      </c>
      <c r="C1017" s="66">
        <v>19.751527991240096</v>
      </c>
      <c r="D1017" s="66">
        <v>-1.8130608564960085</v>
      </c>
      <c r="E1017" s="43" t="s">
        <v>860</v>
      </c>
    </row>
    <row r="1018" spans="1:5" x14ac:dyDescent="0.4">
      <c r="A1018" s="6" t="s">
        <v>861</v>
      </c>
      <c r="B1018" s="73">
        <v>-4.3724999999999454</v>
      </c>
      <c r="C1018" s="66">
        <v>0</v>
      </c>
      <c r="D1018" s="66">
        <v>0</v>
      </c>
      <c r="E1018" s="33" t="s">
        <v>862</v>
      </c>
    </row>
    <row r="1019" spans="1:5" x14ac:dyDescent="0.4">
      <c r="A1019" s="6" t="s">
        <v>861</v>
      </c>
      <c r="B1019" s="73">
        <v>-0.4535200000000259</v>
      </c>
      <c r="C1019" s="66">
        <v>0</v>
      </c>
      <c r="D1019" s="66">
        <v>0.2680000000000291</v>
      </c>
      <c r="E1019" s="33">
        <v>914</v>
      </c>
    </row>
    <row r="1020" spans="1:5" x14ac:dyDescent="0.4">
      <c r="A1020" s="6" t="s">
        <v>863</v>
      </c>
      <c r="B1020" s="73">
        <v>0.19635080756432899</v>
      </c>
      <c r="C1020" s="66">
        <v>42.773192912827653</v>
      </c>
      <c r="D1020" s="66">
        <v>0.19635080756432899</v>
      </c>
      <c r="E1020" s="43" t="s">
        <v>864</v>
      </c>
    </row>
    <row r="1021" spans="1:5" x14ac:dyDescent="0.4">
      <c r="A1021" s="22" t="s">
        <v>863</v>
      </c>
      <c r="B1021" s="73">
        <v>-0.25592580000011367</v>
      </c>
      <c r="C1021" s="66">
        <v>0</v>
      </c>
      <c r="D1021" s="66">
        <v>0.26800000000002899</v>
      </c>
      <c r="E1021" s="33">
        <v>1054</v>
      </c>
    </row>
    <row r="1022" spans="1:5" x14ac:dyDescent="0.4">
      <c r="A1022" s="6" t="s">
        <v>865</v>
      </c>
      <c r="B1022" s="73">
        <v>-0.38557500000024447</v>
      </c>
      <c r="C1022" s="66">
        <v>0</v>
      </c>
      <c r="D1022" s="66">
        <v>-0.38557500000024447</v>
      </c>
      <c r="E1022" s="33">
        <v>723</v>
      </c>
    </row>
    <row r="1023" spans="1:5" x14ac:dyDescent="0.4">
      <c r="A1023" s="6" t="s">
        <v>866</v>
      </c>
      <c r="B1023" s="73">
        <v>8.3900000000028285E-2</v>
      </c>
      <c r="C1023" s="66">
        <v>0</v>
      </c>
      <c r="D1023" s="66">
        <v>8.3900000000028285E-2</v>
      </c>
      <c r="E1023" s="43" t="s">
        <v>867</v>
      </c>
    </row>
    <row r="1024" spans="1:5" x14ac:dyDescent="0.4">
      <c r="A1024" s="6" t="s">
        <v>868</v>
      </c>
      <c r="B1024" s="73">
        <v>0.29001000000016575</v>
      </c>
      <c r="C1024" s="66">
        <v>0</v>
      </c>
      <c r="D1024" s="66">
        <v>0.2680000000000291</v>
      </c>
      <c r="E1024" s="33" t="s">
        <v>869</v>
      </c>
    </row>
    <row r="1025" spans="1:5" x14ac:dyDescent="0.4">
      <c r="A1025" s="23" t="s">
        <v>868</v>
      </c>
      <c r="B1025" s="73">
        <v>-0.3526000000000522</v>
      </c>
      <c r="C1025" s="66">
        <v>0</v>
      </c>
      <c r="D1025" s="66">
        <v>0</v>
      </c>
      <c r="E1025" s="33">
        <v>983</v>
      </c>
    </row>
    <row r="1026" spans="1:5" x14ac:dyDescent="0.4">
      <c r="A1026" s="77" t="s">
        <v>868</v>
      </c>
      <c r="B1026" s="73">
        <v>-0.34596250000004147</v>
      </c>
      <c r="C1026" s="66">
        <v>0</v>
      </c>
      <c r="D1026" s="66">
        <v>0.26800000000002899</v>
      </c>
      <c r="E1026" s="45">
        <v>1031</v>
      </c>
    </row>
    <row r="1027" spans="1:5" x14ac:dyDescent="0.4">
      <c r="A1027" s="28" t="s">
        <v>868</v>
      </c>
      <c r="B1027" s="73">
        <v>-0.96335400000003801</v>
      </c>
      <c r="C1027" s="66">
        <v>0</v>
      </c>
      <c r="D1027" s="66">
        <v>0.26800000000002899</v>
      </c>
      <c r="E1027" s="45">
        <v>1027</v>
      </c>
    </row>
    <row r="1028" spans="1:5" x14ac:dyDescent="0.4">
      <c r="A1028" s="28" t="s">
        <v>868</v>
      </c>
      <c r="B1028" s="73">
        <v>0.15478000000007341</v>
      </c>
      <c r="C1028" s="66">
        <v>0</v>
      </c>
      <c r="D1028" s="66">
        <v>0.26800000000002899</v>
      </c>
      <c r="E1028" s="45">
        <v>1023</v>
      </c>
    </row>
    <row r="1029" spans="1:5" x14ac:dyDescent="0.4">
      <c r="A1029" s="17" t="s">
        <v>868</v>
      </c>
      <c r="B1029" s="73">
        <v>-0.19744599999989987</v>
      </c>
      <c r="C1029" s="72"/>
      <c r="D1029" s="72"/>
      <c r="E1029" s="45">
        <v>1039</v>
      </c>
    </row>
    <row r="1030" spans="1:5" x14ac:dyDescent="0.4">
      <c r="A1030" s="6" t="s">
        <v>870</v>
      </c>
      <c r="B1030" s="73">
        <v>-0.46079999999994925</v>
      </c>
      <c r="C1030" s="66"/>
      <c r="D1030" s="66"/>
      <c r="E1030" s="33">
        <v>747</v>
      </c>
    </row>
    <row r="1031" spans="1:5" x14ac:dyDescent="0.4">
      <c r="A1031" s="6" t="s">
        <v>871</v>
      </c>
      <c r="B1031" s="73">
        <v>-8.0400000000508953E-2</v>
      </c>
      <c r="C1031" s="66">
        <v>0</v>
      </c>
      <c r="D1031" s="66">
        <v>-8.0400000000508953E-2</v>
      </c>
      <c r="E1031" s="43" t="s">
        <v>872</v>
      </c>
    </row>
    <row r="1032" spans="1:5" x14ac:dyDescent="0.4">
      <c r="A1032" s="19" t="s">
        <v>871</v>
      </c>
      <c r="B1032" s="73">
        <v>0.18799999999998818</v>
      </c>
      <c r="C1032" s="66">
        <v>0</v>
      </c>
      <c r="D1032" s="66">
        <v>0</v>
      </c>
      <c r="E1032" s="33">
        <v>969</v>
      </c>
    </row>
    <row r="1033" spans="1:5" x14ac:dyDescent="0.4">
      <c r="A1033" s="6" t="s">
        <v>873</v>
      </c>
      <c r="B1033" s="73">
        <v>0.28855686948509174</v>
      </c>
      <c r="C1033" s="66">
        <v>1.4049868694856968</v>
      </c>
      <c r="D1033" s="66">
        <v>-0.43429313051422014</v>
      </c>
      <c r="E1033" s="43" t="s">
        <v>874</v>
      </c>
    </row>
    <row r="1034" spans="1:5" x14ac:dyDescent="0.4">
      <c r="A1034" s="28" t="s">
        <v>873</v>
      </c>
      <c r="B1034" s="73">
        <v>0.11840000000006512</v>
      </c>
      <c r="C1034" s="66">
        <v>0</v>
      </c>
      <c r="D1034" s="66">
        <v>0.26800000000002899</v>
      </c>
      <c r="E1034" s="45">
        <v>1028</v>
      </c>
    </row>
    <row r="1035" spans="1:5" x14ac:dyDescent="0.4">
      <c r="A1035" s="6" t="s">
        <v>875</v>
      </c>
      <c r="B1035" s="73">
        <v>13.116230000000087</v>
      </c>
      <c r="C1035" s="66"/>
      <c r="D1035" s="66">
        <v>13.437830000000076</v>
      </c>
      <c r="E1035" s="33" t="s">
        <v>876</v>
      </c>
    </row>
    <row r="1036" spans="1:5" x14ac:dyDescent="0.4">
      <c r="A1036" s="6" t="s">
        <v>877</v>
      </c>
      <c r="B1036" s="73">
        <v>20.450620000000981</v>
      </c>
      <c r="C1036" s="66">
        <v>0</v>
      </c>
      <c r="D1036" s="66">
        <v>0</v>
      </c>
      <c r="E1036" s="33" t="s">
        <v>878</v>
      </c>
    </row>
    <row r="1037" spans="1:5" x14ac:dyDescent="0.4">
      <c r="A1037" s="19" t="s">
        <v>877</v>
      </c>
      <c r="B1037" s="73">
        <v>-0.21199999999998909</v>
      </c>
      <c r="C1037" s="66">
        <v>0</v>
      </c>
      <c r="D1037" s="66">
        <v>0</v>
      </c>
      <c r="E1037" s="33">
        <v>968</v>
      </c>
    </row>
    <row r="1038" spans="1:5" x14ac:dyDescent="0.4">
      <c r="A1038" s="23" t="s">
        <v>877</v>
      </c>
      <c r="B1038" s="73">
        <v>0.21479999999996835</v>
      </c>
      <c r="C1038" s="66">
        <v>0</v>
      </c>
      <c r="D1038" s="66">
        <v>0</v>
      </c>
      <c r="E1038" s="33">
        <v>995</v>
      </c>
    </row>
    <row r="1039" spans="1:5" x14ac:dyDescent="0.4">
      <c r="A1039" s="27" t="s">
        <v>877</v>
      </c>
      <c r="B1039" s="73">
        <v>-0.29755500000004531</v>
      </c>
      <c r="C1039" s="66">
        <v>0</v>
      </c>
      <c r="D1039" s="66">
        <v>0.2680000000000291</v>
      </c>
      <c r="E1039" s="45">
        <v>999</v>
      </c>
    </row>
    <row r="1040" spans="1:5" x14ac:dyDescent="0.4">
      <c r="A1040" s="57" t="s">
        <v>877</v>
      </c>
      <c r="B1040" s="73">
        <v>-3.6000000000058208E-3</v>
      </c>
      <c r="C1040" s="66">
        <v>0</v>
      </c>
      <c r="D1040" s="66">
        <v>0.2680000000000291</v>
      </c>
      <c r="E1040" s="45">
        <v>1020</v>
      </c>
    </row>
    <row r="1041" spans="1:5" x14ac:dyDescent="0.4">
      <c r="A1041" s="28" t="s">
        <v>877</v>
      </c>
      <c r="B1041" s="73">
        <v>0.24918749999983447</v>
      </c>
      <c r="C1041" s="66">
        <v>0</v>
      </c>
      <c r="D1041" s="66">
        <v>0.26800000000002899</v>
      </c>
      <c r="E1041" s="45">
        <v>1031</v>
      </c>
    </row>
    <row r="1042" spans="1:5" x14ac:dyDescent="0.4">
      <c r="A1042" s="38" t="s">
        <v>877</v>
      </c>
      <c r="B1042" s="73">
        <v>0.17811199999982819</v>
      </c>
      <c r="C1042" s="66">
        <v>0</v>
      </c>
      <c r="D1042" s="66">
        <v>0</v>
      </c>
      <c r="E1042" s="33">
        <v>1086</v>
      </c>
    </row>
    <row r="1043" spans="1:5" x14ac:dyDescent="0.4">
      <c r="A1043" s="30" t="s">
        <v>877</v>
      </c>
      <c r="B1043" s="73">
        <v>0.34679999999934807</v>
      </c>
      <c r="C1043" s="66">
        <v>0</v>
      </c>
      <c r="D1043" s="66">
        <v>0</v>
      </c>
      <c r="E1043" s="33">
        <v>1099</v>
      </c>
    </row>
    <row r="1044" spans="1:5" x14ac:dyDescent="0.4">
      <c r="A1044" s="232" t="s">
        <v>877</v>
      </c>
      <c r="B1044" s="73">
        <f>'1130'!F7</f>
        <v>0.13151999999990949</v>
      </c>
      <c r="C1044" s="66">
        <v>0</v>
      </c>
      <c r="D1044" s="66">
        <v>0</v>
      </c>
      <c r="E1044" s="33">
        <v>1130</v>
      </c>
    </row>
    <row r="1045" spans="1:5" x14ac:dyDescent="0.4">
      <c r="A1045" s="78" t="s">
        <v>879</v>
      </c>
      <c r="B1045" s="73">
        <v>-0.17439999999999145</v>
      </c>
      <c r="C1045" s="66">
        <v>0</v>
      </c>
      <c r="D1045" s="66">
        <v>0.2680000000000291</v>
      </c>
      <c r="E1045" s="33">
        <v>950</v>
      </c>
    </row>
    <row r="1046" spans="1:5" x14ac:dyDescent="0.4">
      <c r="A1046" s="78" t="s">
        <v>879</v>
      </c>
      <c r="B1046" s="73">
        <v>-8.5100000000011278E-2</v>
      </c>
      <c r="C1046" s="66">
        <v>0</v>
      </c>
      <c r="D1046" s="66">
        <v>0.2680000000000291</v>
      </c>
      <c r="E1046" s="33">
        <v>953</v>
      </c>
    </row>
    <row r="1047" spans="1:5" x14ac:dyDescent="0.4">
      <c r="A1047" s="78" t="s">
        <v>879</v>
      </c>
      <c r="B1047" s="73">
        <v>0.47616000000016356</v>
      </c>
      <c r="C1047" s="66">
        <v>0</v>
      </c>
      <c r="D1047" s="66">
        <v>0.2680000000000291</v>
      </c>
      <c r="E1047" s="33">
        <v>963</v>
      </c>
    </row>
    <row r="1048" spans="1:5" x14ac:dyDescent="0.4">
      <c r="A1048" s="19" t="s">
        <v>879</v>
      </c>
      <c r="B1048" s="73">
        <v>8.6999999999989086E-2</v>
      </c>
      <c r="C1048" s="66">
        <v>0</v>
      </c>
      <c r="D1048" s="66">
        <v>0</v>
      </c>
      <c r="E1048" s="33">
        <v>968</v>
      </c>
    </row>
    <row r="1049" spans="1:5" x14ac:dyDescent="0.4">
      <c r="A1049" s="19" t="s">
        <v>879</v>
      </c>
      <c r="B1049" s="73">
        <v>6.5300000000036107E-2</v>
      </c>
      <c r="C1049" s="66">
        <v>0</v>
      </c>
      <c r="D1049" s="66">
        <v>0</v>
      </c>
      <c r="E1049" s="33">
        <v>971</v>
      </c>
    </row>
    <row r="1050" spans="1:5" x14ac:dyDescent="0.4">
      <c r="A1050" s="19" t="s">
        <v>879</v>
      </c>
      <c r="B1050" s="73">
        <v>-0.39757000000008702</v>
      </c>
      <c r="C1050" s="66">
        <v>0</v>
      </c>
      <c r="D1050" s="66">
        <v>0</v>
      </c>
      <c r="E1050" s="33">
        <v>976</v>
      </c>
    </row>
    <row r="1051" spans="1:5" x14ac:dyDescent="0.4">
      <c r="A1051" s="27" t="s">
        <v>879</v>
      </c>
      <c r="B1051" s="73">
        <v>-0.50521500000002106</v>
      </c>
      <c r="C1051" s="66">
        <v>0</v>
      </c>
      <c r="D1051" s="66">
        <v>0.2680000000000291</v>
      </c>
      <c r="E1051" s="45">
        <v>999</v>
      </c>
    </row>
    <row r="1052" spans="1:5" x14ac:dyDescent="0.4">
      <c r="A1052" s="24" t="s">
        <v>879</v>
      </c>
      <c r="B1052" s="73">
        <v>-0.43754849999993439</v>
      </c>
      <c r="C1052" s="66">
        <v>0</v>
      </c>
      <c r="D1052" s="66">
        <v>0</v>
      </c>
      <c r="E1052" s="45">
        <v>1002</v>
      </c>
    </row>
    <row r="1053" spans="1:5" x14ac:dyDescent="0.4">
      <c r="A1053" s="28" t="s">
        <v>879</v>
      </c>
      <c r="B1053" s="73">
        <v>0.19896249999999327</v>
      </c>
      <c r="C1053" s="66">
        <v>0</v>
      </c>
      <c r="D1053" s="66">
        <v>0.26800000000002899</v>
      </c>
      <c r="E1053" s="45">
        <v>1028</v>
      </c>
    </row>
    <row r="1054" spans="1:5" x14ac:dyDescent="0.4">
      <c r="A1054" s="51" t="s">
        <v>879</v>
      </c>
      <c r="B1054" s="73">
        <v>5.3897500000061882E-2</v>
      </c>
      <c r="C1054" s="66">
        <v>0</v>
      </c>
      <c r="D1054" s="66">
        <v>0.2680000000000291</v>
      </c>
      <c r="E1054" s="45">
        <v>1035</v>
      </c>
    </row>
    <row r="1055" spans="1:5" x14ac:dyDescent="0.4">
      <c r="A1055" s="22" t="s">
        <v>879</v>
      </c>
      <c r="B1055" s="73">
        <v>3.5203500000079657E-2</v>
      </c>
      <c r="C1055" s="66">
        <v>0</v>
      </c>
      <c r="D1055" s="66">
        <v>0.26800000000002899</v>
      </c>
      <c r="E1055" s="33">
        <v>1049</v>
      </c>
    </row>
    <row r="1056" spans="1:5" x14ac:dyDescent="0.4">
      <c r="A1056" s="29" t="s">
        <v>879</v>
      </c>
      <c r="B1056" s="73">
        <v>0.12608000000000175</v>
      </c>
      <c r="C1056" s="66">
        <v>0</v>
      </c>
      <c r="D1056" s="66">
        <v>0</v>
      </c>
      <c r="E1056" s="33">
        <v>1062</v>
      </c>
    </row>
    <row r="1057" spans="1:5" x14ac:dyDescent="0.4">
      <c r="A1057" s="29" t="s">
        <v>879</v>
      </c>
      <c r="B1057" s="73">
        <v>-0.46271999999999025</v>
      </c>
      <c r="C1057" s="66">
        <v>0</v>
      </c>
      <c r="D1057" s="66">
        <v>0</v>
      </c>
      <c r="E1057" s="33">
        <v>1065</v>
      </c>
    </row>
    <row r="1058" spans="1:5" x14ac:dyDescent="0.4">
      <c r="A1058" s="25" t="s">
        <v>879</v>
      </c>
      <c r="B1058" s="73">
        <v>-0.23100000000005139</v>
      </c>
      <c r="C1058" s="66">
        <v>0</v>
      </c>
      <c r="D1058" s="66">
        <v>0</v>
      </c>
      <c r="E1058" s="45">
        <v>1072</v>
      </c>
    </row>
    <row r="1059" spans="1:5" x14ac:dyDescent="0.4">
      <c r="A1059" s="38" t="s">
        <v>879</v>
      </c>
      <c r="B1059" s="73">
        <v>-0.50565500000004704</v>
      </c>
      <c r="C1059" s="66">
        <v>0</v>
      </c>
      <c r="D1059" s="66">
        <v>0</v>
      </c>
      <c r="E1059" s="33">
        <v>1095</v>
      </c>
    </row>
    <row r="1060" spans="1:5" x14ac:dyDescent="0.4">
      <c r="A1060" s="150" t="s">
        <v>879</v>
      </c>
      <c r="B1060" s="73">
        <f>'1116'!F5</f>
        <v>1.8766350000000784</v>
      </c>
      <c r="C1060" s="66">
        <v>0</v>
      </c>
      <c r="D1060" s="66">
        <v>0</v>
      </c>
      <c r="E1060" s="33">
        <v>1116</v>
      </c>
    </row>
    <row r="1061" spans="1:5" x14ac:dyDescent="0.4">
      <c r="A1061" s="193" t="s">
        <v>879</v>
      </c>
      <c r="B1061" s="73">
        <f>'1118'!F7</f>
        <v>-0.28156000000001313</v>
      </c>
      <c r="C1061" s="66">
        <v>0</v>
      </c>
      <c r="D1061" s="66">
        <v>0</v>
      </c>
      <c r="E1061" s="33">
        <v>1118</v>
      </c>
    </row>
    <row r="1062" spans="1:5" x14ac:dyDescent="0.4">
      <c r="A1062" s="193" t="s">
        <v>879</v>
      </c>
      <c r="B1062" s="73">
        <f>'1120'!F7</f>
        <v>-0.3247199999999566</v>
      </c>
      <c r="C1062" s="66">
        <v>0</v>
      </c>
      <c r="D1062" s="66">
        <v>0</v>
      </c>
      <c r="E1062" s="33">
        <v>1120</v>
      </c>
    </row>
    <row r="1063" spans="1:5" x14ac:dyDescent="0.4">
      <c r="A1063" s="214" t="s">
        <v>879</v>
      </c>
      <c r="B1063" s="73">
        <f>'1125'!F9</f>
        <v>0.24713999999994485</v>
      </c>
      <c r="C1063" s="66">
        <v>0</v>
      </c>
      <c r="D1063" s="66">
        <v>0</v>
      </c>
      <c r="E1063" s="33">
        <v>1125</v>
      </c>
    </row>
    <row r="1064" spans="1:5" x14ac:dyDescent="0.4">
      <c r="A1064" s="267" t="s">
        <v>879</v>
      </c>
      <c r="B1064" s="73">
        <f>'1139'!F7</f>
        <v>0.3764810000000125</v>
      </c>
      <c r="C1064" s="66">
        <v>0</v>
      </c>
      <c r="D1064" s="66">
        <v>0</v>
      </c>
      <c r="E1064" s="33">
        <v>1139</v>
      </c>
    </row>
    <row r="1065" spans="1:5" x14ac:dyDescent="0.4">
      <c r="A1065" s="6" t="s">
        <v>880</v>
      </c>
      <c r="B1065" s="73">
        <v>6.1875356415271199E-2</v>
      </c>
      <c r="C1065" s="66">
        <v>0</v>
      </c>
      <c r="D1065" s="66">
        <v>0.26987535641524119</v>
      </c>
      <c r="E1065" s="43" t="s">
        <v>881</v>
      </c>
    </row>
    <row r="1066" spans="1:5" x14ac:dyDescent="0.4">
      <c r="A1066" s="29" t="s">
        <v>880</v>
      </c>
      <c r="B1066" s="73">
        <v>-0.41600000000005366</v>
      </c>
      <c r="C1066" s="66">
        <v>0</v>
      </c>
      <c r="D1066" s="66">
        <v>0</v>
      </c>
      <c r="E1066" s="33">
        <v>1055</v>
      </c>
    </row>
    <row r="1067" spans="1:5" x14ac:dyDescent="0.4">
      <c r="A1067" s="38" t="s">
        <v>880</v>
      </c>
      <c r="B1067" s="73">
        <v>-0.10230000000001382</v>
      </c>
      <c r="C1067" s="66">
        <v>0</v>
      </c>
      <c r="D1067" s="66">
        <v>0</v>
      </c>
      <c r="E1067" s="33">
        <v>1086</v>
      </c>
    </row>
    <row r="1068" spans="1:5" x14ac:dyDescent="0.4">
      <c r="A1068" s="6" t="s">
        <v>882</v>
      </c>
      <c r="B1068" s="73">
        <v>0.11040000000002692</v>
      </c>
      <c r="C1068" s="66">
        <v>0</v>
      </c>
      <c r="D1068" s="66">
        <v>0</v>
      </c>
      <c r="E1068" s="33">
        <v>789</v>
      </c>
    </row>
    <row r="1069" spans="1:5" x14ac:dyDescent="0.4">
      <c r="A1069" s="6" t="s">
        <v>883</v>
      </c>
      <c r="B1069" s="73">
        <v>-3.693454999999858</v>
      </c>
      <c r="C1069" s="66"/>
      <c r="D1069" s="66">
        <v>-3.693454999999858</v>
      </c>
      <c r="E1069" s="33" t="s">
        <v>884</v>
      </c>
    </row>
    <row r="1070" spans="1:5" x14ac:dyDescent="0.4">
      <c r="A1070" s="343" t="s">
        <v>885</v>
      </c>
      <c r="B1070" s="73">
        <v>-0.23464000000012675</v>
      </c>
      <c r="C1070" s="66">
        <v>0</v>
      </c>
      <c r="D1070" s="66">
        <v>0.26800000000002899</v>
      </c>
      <c r="E1070" s="45">
        <v>1031</v>
      </c>
    </row>
    <row r="1071" spans="1:5" x14ac:dyDescent="0.4">
      <c r="A1071" s="42" t="s">
        <v>886</v>
      </c>
      <c r="B1071" s="73">
        <v>0.23546000000010281</v>
      </c>
      <c r="C1071" s="66"/>
      <c r="D1071" s="66"/>
      <c r="E1071" s="33">
        <v>909</v>
      </c>
    </row>
    <row r="1072" spans="1:5" x14ac:dyDescent="0.4">
      <c r="A1072" s="47" t="s">
        <v>887</v>
      </c>
      <c r="B1072" s="73">
        <v>-0.44833200000005036</v>
      </c>
      <c r="C1072" s="66">
        <v>0</v>
      </c>
      <c r="D1072" s="66">
        <v>0.2680000000000291</v>
      </c>
      <c r="E1072" s="33">
        <v>1013</v>
      </c>
    </row>
    <row r="1073" spans="1:5" x14ac:dyDescent="0.4">
      <c r="A1073" s="49" t="s">
        <v>888</v>
      </c>
      <c r="B1073" s="73">
        <v>1.5855999999999995</v>
      </c>
      <c r="C1073" s="66">
        <v>0</v>
      </c>
      <c r="D1073" s="66">
        <v>0.2680000000000291</v>
      </c>
      <c r="E1073" s="45">
        <v>1016</v>
      </c>
    </row>
    <row r="1074" spans="1:5" x14ac:dyDescent="0.4">
      <c r="A1074" s="71" t="s">
        <v>888</v>
      </c>
      <c r="B1074" s="73">
        <v>1.4766200000000254</v>
      </c>
      <c r="C1074" s="72"/>
      <c r="D1074" s="72"/>
      <c r="E1074" s="45">
        <v>1041</v>
      </c>
    </row>
    <row r="1075" spans="1:5" x14ac:dyDescent="0.4">
      <c r="A1075" s="69" t="s">
        <v>888</v>
      </c>
      <c r="B1075" s="73">
        <v>-0.52192000000002281</v>
      </c>
      <c r="C1075" s="66">
        <v>0</v>
      </c>
      <c r="D1075" s="66">
        <v>0.26800000000002899</v>
      </c>
      <c r="E1075" s="33">
        <v>1047</v>
      </c>
    </row>
    <row r="1076" spans="1:5" x14ac:dyDescent="0.4">
      <c r="A1076" s="46" t="s">
        <v>888</v>
      </c>
      <c r="B1076" s="73">
        <v>0.18308600000011666</v>
      </c>
      <c r="C1076" s="66">
        <v>0</v>
      </c>
      <c r="D1076" s="66">
        <v>0</v>
      </c>
      <c r="E1076" s="33">
        <v>1089</v>
      </c>
    </row>
    <row r="1077" spans="1:5" x14ac:dyDescent="0.4">
      <c r="A1077" s="54" t="s">
        <v>889</v>
      </c>
      <c r="B1077" s="73">
        <v>-0.11180000000035761</v>
      </c>
      <c r="C1077" s="66">
        <v>0</v>
      </c>
      <c r="D1077" s="66">
        <v>0</v>
      </c>
      <c r="E1077" s="33">
        <v>985</v>
      </c>
    </row>
    <row r="1078" spans="1:5" x14ac:dyDescent="0.4">
      <c r="A1078" s="55" t="s">
        <v>889</v>
      </c>
      <c r="B1078" s="73">
        <v>-0.1322479000000385</v>
      </c>
      <c r="C1078" s="66">
        <v>0</v>
      </c>
      <c r="D1078" s="66">
        <v>0</v>
      </c>
      <c r="E1078" s="45">
        <v>1075</v>
      </c>
    </row>
    <row r="1079" spans="1:5" x14ac:dyDescent="0.4">
      <c r="A1079" s="232" t="s">
        <v>889</v>
      </c>
      <c r="B1079" s="73">
        <f>'1127'!F8</f>
        <v>0.36149999999997817</v>
      </c>
      <c r="C1079" s="66">
        <v>0</v>
      </c>
      <c r="D1079" s="66">
        <v>0</v>
      </c>
      <c r="E1079" s="33">
        <v>1127</v>
      </c>
    </row>
    <row r="1080" spans="1:5" ht="32.25" x14ac:dyDescent="0.4">
      <c r="A1080" s="6" t="s">
        <v>890</v>
      </c>
      <c r="B1080" s="73">
        <v>-2.0270599999993522</v>
      </c>
      <c r="C1080" s="66">
        <v>0</v>
      </c>
      <c r="D1080" s="66">
        <v>-9.2599999999663396E-2</v>
      </c>
      <c r="E1080" s="43" t="s">
        <v>891</v>
      </c>
    </row>
    <row r="1081" spans="1:5" x14ac:dyDescent="0.4">
      <c r="A1081" s="19" t="s">
        <v>890</v>
      </c>
      <c r="B1081" s="73">
        <v>-6.4899999997578561E-3</v>
      </c>
      <c r="C1081" s="66">
        <v>0</v>
      </c>
      <c r="D1081" s="66">
        <v>0</v>
      </c>
      <c r="E1081" s="33">
        <v>967</v>
      </c>
    </row>
    <row r="1082" spans="1:5" x14ac:dyDescent="0.4">
      <c r="A1082" s="28" t="s">
        <v>890</v>
      </c>
      <c r="B1082" s="73">
        <v>-0.50306000000023232</v>
      </c>
      <c r="C1082" s="66">
        <v>0</v>
      </c>
      <c r="D1082" s="66">
        <v>0.26800000000002899</v>
      </c>
      <c r="E1082" s="45">
        <v>1023</v>
      </c>
    </row>
    <row r="1083" spans="1:5" x14ac:dyDescent="0.4">
      <c r="A1083" s="150" t="s">
        <v>890</v>
      </c>
      <c r="B1083" s="73">
        <f>'1114'!F9</f>
        <v>0.34687200000007579</v>
      </c>
      <c r="C1083" s="66">
        <v>0</v>
      </c>
      <c r="D1083" s="66">
        <v>0</v>
      </c>
      <c r="E1083" s="33">
        <v>1114</v>
      </c>
    </row>
    <row r="1084" spans="1:5" x14ac:dyDescent="0.4">
      <c r="A1084" s="267" t="s">
        <v>890</v>
      </c>
      <c r="B1084" s="73">
        <f>'1144'!F11</f>
        <v>2.6162500000000364</v>
      </c>
      <c r="C1084" s="66">
        <v>0</v>
      </c>
      <c r="D1084" s="66">
        <v>0</v>
      </c>
      <c r="E1084" s="33">
        <v>1144</v>
      </c>
    </row>
    <row r="1085" spans="1:5" x14ac:dyDescent="0.4">
      <c r="A1085" s="6" t="s">
        <v>892</v>
      </c>
      <c r="B1085" s="73">
        <v>0.16281000000071799</v>
      </c>
      <c r="C1085" s="66"/>
      <c r="D1085" s="66">
        <v>0.3375000000005457</v>
      </c>
      <c r="E1085" s="43" t="s">
        <v>893</v>
      </c>
    </row>
    <row r="1086" spans="1:5" x14ac:dyDescent="0.4">
      <c r="A1086" s="6" t="s">
        <v>894</v>
      </c>
      <c r="B1086" s="73">
        <v>1.9091505617977305</v>
      </c>
      <c r="C1086" s="66">
        <v>1.9091505617977305</v>
      </c>
      <c r="D1086" s="66">
        <v>1.9091505617977305</v>
      </c>
      <c r="E1086" s="43">
        <v>60</v>
      </c>
    </row>
    <row r="1087" spans="1:5" x14ac:dyDescent="0.4">
      <c r="A1087" s="6" t="s">
        <v>895</v>
      </c>
      <c r="B1087" s="73">
        <v>67.320250000000101</v>
      </c>
      <c r="C1087" s="66">
        <v>0</v>
      </c>
      <c r="D1087" s="66">
        <v>67.423450000000116</v>
      </c>
      <c r="E1087" s="43" t="s">
        <v>896</v>
      </c>
    </row>
    <row r="1088" spans="1:5" x14ac:dyDescent="0.4">
      <c r="A1088" s="6" t="s">
        <v>897</v>
      </c>
      <c r="B1088" s="73">
        <v>-4.2000000000015802E-2</v>
      </c>
      <c r="C1088" s="66">
        <v>0</v>
      </c>
      <c r="D1088" s="66">
        <v>-4.2000000000015802E-2</v>
      </c>
      <c r="E1088" s="33">
        <v>688</v>
      </c>
    </row>
    <row r="1089" spans="1:5" x14ac:dyDescent="0.4">
      <c r="A1089" s="28" t="s">
        <v>898</v>
      </c>
      <c r="B1089" s="73">
        <v>0.29652700000002596</v>
      </c>
      <c r="C1089" s="66">
        <v>0</v>
      </c>
      <c r="D1089" s="66">
        <v>0.26800000000002899</v>
      </c>
      <c r="E1089" s="45">
        <v>1030</v>
      </c>
    </row>
    <row r="1090" spans="1:5" x14ac:dyDescent="0.4">
      <c r="A1090" s="6" t="s">
        <v>899</v>
      </c>
      <c r="B1090" s="73">
        <v>-0.69200000000006412</v>
      </c>
      <c r="C1090" s="66">
        <v>0</v>
      </c>
      <c r="D1090" s="66">
        <v>0</v>
      </c>
      <c r="E1090" s="33" t="s">
        <v>900</v>
      </c>
    </row>
    <row r="1091" spans="1:5" x14ac:dyDescent="0.4">
      <c r="A1091" s="38" t="s">
        <v>899</v>
      </c>
      <c r="B1091" s="73">
        <v>-0.42391649999990477</v>
      </c>
      <c r="C1091" s="66">
        <v>0</v>
      </c>
      <c r="D1091" s="66">
        <v>0</v>
      </c>
      <c r="E1091" s="33">
        <v>1088</v>
      </c>
    </row>
    <row r="1092" spans="1:5" x14ac:dyDescent="0.4">
      <c r="A1092" s="6" t="s">
        <v>901</v>
      </c>
      <c r="B1092" s="73">
        <v>1.8533333333266455E-2</v>
      </c>
      <c r="C1092" s="66">
        <v>1.8533333333266455E-2</v>
      </c>
      <c r="D1092" s="66">
        <v>1.8533333333266455E-2</v>
      </c>
      <c r="E1092" s="43">
        <v>128</v>
      </c>
    </row>
    <row r="1093" spans="1:5" x14ac:dyDescent="0.4">
      <c r="A1093" s="19" t="s">
        <v>902</v>
      </c>
      <c r="B1093" s="73">
        <v>-0.78510000000005675</v>
      </c>
      <c r="C1093" s="66">
        <v>0</v>
      </c>
      <c r="D1093" s="66">
        <v>0</v>
      </c>
      <c r="E1093" s="33">
        <v>971</v>
      </c>
    </row>
    <row r="1094" spans="1:5" x14ac:dyDescent="0.4">
      <c r="A1094" s="6" t="s">
        <v>903</v>
      </c>
      <c r="B1094" s="73">
        <v>0.44180000000000064</v>
      </c>
      <c r="C1094" s="66">
        <v>0</v>
      </c>
      <c r="D1094" s="66">
        <v>0.2680000000000291</v>
      </c>
      <c r="E1094" s="33">
        <v>949</v>
      </c>
    </row>
    <row r="1095" spans="1:5" x14ac:dyDescent="0.4">
      <c r="A1095" s="6" t="s">
        <v>904</v>
      </c>
      <c r="B1095" s="73">
        <v>0.48749999999995453</v>
      </c>
      <c r="C1095" s="66">
        <v>0</v>
      </c>
      <c r="D1095" s="66">
        <v>0.2680000000000291</v>
      </c>
      <c r="E1095" s="33">
        <v>947</v>
      </c>
    </row>
    <row r="1096" spans="1:5" x14ac:dyDescent="0.4">
      <c r="A1096" s="6" t="s">
        <v>905</v>
      </c>
      <c r="B1096" s="73">
        <v>-4.4859000000001856</v>
      </c>
      <c r="C1096" s="66"/>
      <c r="D1096" s="66"/>
      <c r="E1096" s="33" t="s">
        <v>906</v>
      </c>
    </row>
    <row r="1097" spans="1:5" x14ac:dyDescent="0.4">
      <c r="A1097" s="6" t="s">
        <v>907</v>
      </c>
      <c r="B1097" s="73">
        <v>20.188039907978293</v>
      </c>
      <c r="C1097" s="66">
        <v>20.188039907978293</v>
      </c>
      <c r="D1097" s="66">
        <v>20.188039907978293</v>
      </c>
      <c r="E1097" s="43" t="s">
        <v>908</v>
      </c>
    </row>
    <row r="1098" spans="1:5" x14ac:dyDescent="0.4">
      <c r="A1098" s="6" t="s">
        <v>909</v>
      </c>
      <c r="B1098" s="73">
        <v>6.8908955223832891E-2</v>
      </c>
      <c r="C1098" s="66">
        <v>6.8908955223832891E-2</v>
      </c>
      <c r="D1098" s="66">
        <v>6.8908955223832891E-2</v>
      </c>
      <c r="E1098" s="43">
        <v>282</v>
      </c>
    </row>
    <row r="1099" spans="1:5" x14ac:dyDescent="0.4">
      <c r="A1099" s="6" t="s">
        <v>910</v>
      </c>
      <c r="B1099" s="73">
        <v>-1.6595755448294511</v>
      </c>
      <c r="C1099" s="66">
        <v>0.33442445517052022</v>
      </c>
      <c r="D1099" s="66">
        <v>-1.6595755448294511</v>
      </c>
      <c r="E1099" s="43" t="s">
        <v>911</v>
      </c>
    </row>
    <row r="1100" spans="1:5" x14ac:dyDescent="0.4">
      <c r="A1100" s="6" t="s">
        <v>912</v>
      </c>
      <c r="B1100" s="73">
        <v>-0.26089999999970814</v>
      </c>
      <c r="C1100" s="66">
        <v>0</v>
      </c>
      <c r="D1100" s="66">
        <v>-0.26089999999970814</v>
      </c>
      <c r="E1100" s="43" t="s">
        <v>913</v>
      </c>
    </row>
    <row r="1101" spans="1:5" x14ac:dyDescent="0.4">
      <c r="A1101" s="6" t="s">
        <v>914</v>
      </c>
      <c r="B1101" s="73">
        <v>5.1307254353105236E-2</v>
      </c>
      <c r="C1101" s="66">
        <v>5.1307254353105236E-2</v>
      </c>
      <c r="D1101" s="66">
        <v>5.1307254353105236E-2</v>
      </c>
      <c r="E1101" s="43" t="s">
        <v>915</v>
      </c>
    </row>
    <row r="1102" spans="1:5" x14ac:dyDescent="0.4">
      <c r="A1102" s="23" t="s">
        <v>916</v>
      </c>
      <c r="B1102" s="73">
        <v>0.26519999999982247</v>
      </c>
      <c r="C1102" s="66">
        <v>0</v>
      </c>
      <c r="D1102" s="66">
        <v>0</v>
      </c>
      <c r="E1102" s="33">
        <v>983</v>
      </c>
    </row>
    <row r="1103" spans="1:5" x14ac:dyDescent="0.4">
      <c r="A1103" s="6" t="s">
        <v>917</v>
      </c>
      <c r="B1103" s="73">
        <v>-0.67985000000203399</v>
      </c>
      <c r="C1103" s="66">
        <v>0</v>
      </c>
      <c r="D1103" s="66">
        <v>0</v>
      </c>
      <c r="E1103" s="33" t="s">
        <v>918</v>
      </c>
    </row>
    <row r="1104" spans="1:5" x14ac:dyDescent="0.4">
      <c r="A1104" s="24" t="s">
        <v>917</v>
      </c>
      <c r="B1104" s="73">
        <v>-0.21351049999975658</v>
      </c>
      <c r="C1104" s="66">
        <v>0</v>
      </c>
      <c r="D1104" s="66">
        <v>0</v>
      </c>
      <c r="E1104" s="45">
        <v>1004</v>
      </c>
    </row>
    <row r="1105" spans="1:5" x14ac:dyDescent="0.4">
      <c r="A1105" s="17" t="s">
        <v>917</v>
      </c>
      <c r="B1105" s="73">
        <v>-0.16362499999922875</v>
      </c>
      <c r="C1105" s="72"/>
      <c r="D1105" s="72"/>
      <c r="E1105" s="45">
        <v>1038</v>
      </c>
    </row>
    <row r="1106" spans="1:5" x14ac:dyDescent="0.4">
      <c r="A1106" s="232" t="s">
        <v>917</v>
      </c>
      <c r="B1106" s="73">
        <f>'1129'!F5</f>
        <v>0.30518000000006396</v>
      </c>
      <c r="C1106" s="66">
        <v>0</v>
      </c>
      <c r="D1106" s="66">
        <v>0</v>
      </c>
      <c r="E1106" s="33">
        <v>1129</v>
      </c>
    </row>
    <row r="1107" spans="1:5" x14ac:dyDescent="0.4">
      <c r="A1107" s="6" t="s">
        <v>919</v>
      </c>
      <c r="B1107" s="73">
        <v>0.16230000000007294</v>
      </c>
      <c r="C1107" s="66">
        <v>5.1307254353105236E-2</v>
      </c>
      <c r="D1107" s="66">
        <v>5.1307254353105236E-2</v>
      </c>
      <c r="E1107" s="33" t="s">
        <v>920</v>
      </c>
    </row>
    <row r="1108" spans="1:5" x14ac:dyDescent="0.4">
      <c r="A1108" s="51" t="s">
        <v>919</v>
      </c>
      <c r="B1108" s="73">
        <v>-0.32630999999997812</v>
      </c>
      <c r="C1108" s="66">
        <v>0</v>
      </c>
      <c r="D1108" s="66">
        <v>0.2680000000000291</v>
      </c>
      <c r="E1108" s="33">
        <v>1006</v>
      </c>
    </row>
    <row r="1109" spans="1:5" x14ac:dyDescent="0.4">
      <c r="A1109" s="214" t="s">
        <v>919</v>
      </c>
      <c r="B1109" s="73">
        <f>'1124'!F5</f>
        <v>-0.12235000000009677</v>
      </c>
      <c r="C1109" s="66">
        <v>0</v>
      </c>
      <c r="D1109" s="66">
        <v>0</v>
      </c>
      <c r="E1109" s="33">
        <v>1124</v>
      </c>
    </row>
    <row r="1110" spans="1:5" x14ac:dyDescent="0.4">
      <c r="A1110" s="6" t="s">
        <v>921</v>
      </c>
      <c r="B1110" s="73">
        <v>-7.0999999999230567E-3</v>
      </c>
      <c r="C1110" s="66">
        <v>0</v>
      </c>
      <c r="D1110" s="66">
        <v>-7.0999999999230567E-3</v>
      </c>
      <c r="E1110" s="33">
        <v>722</v>
      </c>
    </row>
    <row r="1111" spans="1:5" x14ac:dyDescent="0.4">
      <c r="A1111" s="6" t="s">
        <v>922</v>
      </c>
      <c r="B1111" s="73">
        <v>-0.47350000000005821</v>
      </c>
      <c r="C1111" s="66">
        <v>0</v>
      </c>
      <c r="D1111" s="66">
        <v>-0.47350000000005821</v>
      </c>
      <c r="E1111" s="43" t="s">
        <v>923</v>
      </c>
    </row>
    <row r="1112" spans="1:5" x14ac:dyDescent="0.4">
      <c r="A1112" s="6" t="s">
        <v>924</v>
      </c>
      <c r="B1112" s="73">
        <v>0.3124000000000251</v>
      </c>
      <c r="C1112" s="66"/>
      <c r="D1112" s="66">
        <v>0.3124000000000251</v>
      </c>
      <c r="E1112" s="43" t="s">
        <v>925</v>
      </c>
    </row>
    <row r="1113" spans="1:5" x14ac:dyDescent="0.4">
      <c r="A1113" s="6" t="s">
        <v>926</v>
      </c>
      <c r="B1113" s="73">
        <v>-0.3626000000001568</v>
      </c>
      <c r="C1113" s="66">
        <v>0</v>
      </c>
      <c r="D1113" s="66">
        <v>-0.3626000000001568</v>
      </c>
      <c r="E1113" s="43" t="s">
        <v>927</v>
      </c>
    </row>
    <row r="1114" spans="1:5" x14ac:dyDescent="0.4">
      <c r="A1114" s="6" t="s">
        <v>928</v>
      </c>
      <c r="B1114" s="73">
        <v>4.8232323232468843E-3</v>
      </c>
      <c r="C1114" s="66">
        <v>0</v>
      </c>
      <c r="D1114" s="66">
        <v>4.8232323232468843E-3</v>
      </c>
      <c r="E1114" s="43">
        <v>321</v>
      </c>
    </row>
    <row r="1115" spans="1:5" x14ac:dyDescent="0.4">
      <c r="A1115" s="138" t="s">
        <v>929</v>
      </c>
      <c r="B1115" s="73">
        <v>-0.74471579929149812</v>
      </c>
      <c r="C1115" s="66">
        <v>0</v>
      </c>
      <c r="D1115" s="66">
        <v>-0.74471579929149812</v>
      </c>
      <c r="E1115" s="43" t="s">
        <v>930</v>
      </c>
    </row>
    <row r="1116" spans="1:5" x14ac:dyDescent="0.4">
      <c r="A1116" s="6" t="s">
        <v>931</v>
      </c>
      <c r="B1116" s="73">
        <v>-0.1652000000000271</v>
      </c>
      <c r="C1116" s="66">
        <v>0</v>
      </c>
      <c r="D1116" s="66">
        <v>-0.1652000000000271</v>
      </c>
      <c r="E1116" s="33">
        <v>704</v>
      </c>
    </row>
    <row r="1117" spans="1:5" ht="32.25" x14ac:dyDescent="0.4">
      <c r="A1117" s="6" t="s">
        <v>932</v>
      </c>
      <c r="B1117" s="73">
        <v>0.18488456491454031</v>
      </c>
      <c r="C1117" s="66">
        <v>0.29631736669807651</v>
      </c>
      <c r="D1117" s="66">
        <v>3.5284564914519478E-2</v>
      </c>
      <c r="E1117" s="43" t="s">
        <v>933</v>
      </c>
    </row>
    <row r="1118" spans="1:5" x14ac:dyDescent="0.4">
      <c r="A1118" s="79" t="s">
        <v>934</v>
      </c>
      <c r="B1118" s="73">
        <v>-0.25743500000021413</v>
      </c>
      <c r="C1118" s="66">
        <v>0</v>
      </c>
      <c r="D1118" s="66">
        <v>-0.10980000000017753</v>
      </c>
      <c r="E1118" s="43" t="s">
        <v>935</v>
      </c>
    </row>
    <row r="1119" spans="1:5" x14ac:dyDescent="0.4">
      <c r="A1119" s="6" t="s">
        <v>936</v>
      </c>
      <c r="B1119" s="73">
        <v>0.60772000000031312</v>
      </c>
      <c r="C1119" s="66">
        <v>0</v>
      </c>
      <c r="D1119" s="66">
        <v>0.55927000000031057</v>
      </c>
      <c r="E1119" s="43" t="s">
        <v>937</v>
      </c>
    </row>
    <row r="1120" spans="1:5" x14ac:dyDescent="0.4">
      <c r="A1120" s="36" t="s">
        <v>936</v>
      </c>
      <c r="B1120" s="73">
        <v>0.47880000000009204</v>
      </c>
      <c r="C1120" s="66">
        <v>0</v>
      </c>
      <c r="D1120" s="66">
        <v>0.2680000000000291</v>
      </c>
      <c r="E1120" s="33">
        <v>816</v>
      </c>
    </row>
    <row r="1121" spans="1:5" x14ac:dyDescent="0.4">
      <c r="A1121" s="28" t="s">
        <v>936</v>
      </c>
      <c r="B1121" s="73">
        <v>-0.20294000000001233</v>
      </c>
      <c r="C1121" s="66">
        <v>0</v>
      </c>
      <c r="D1121" s="66">
        <v>0.26800000000002899</v>
      </c>
      <c r="E1121" s="45">
        <v>1024</v>
      </c>
    </row>
    <row r="1122" spans="1:5" x14ac:dyDescent="0.4">
      <c r="A1122" s="22" t="s">
        <v>936</v>
      </c>
      <c r="B1122" s="73">
        <v>0.23583999999993921</v>
      </c>
      <c r="C1122" s="66">
        <v>0</v>
      </c>
      <c r="D1122" s="66">
        <v>0.26800000000002899</v>
      </c>
      <c r="E1122" s="33">
        <v>1044</v>
      </c>
    </row>
    <row r="1123" spans="1:5" x14ac:dyDescent="0.4">
      <c r="A1123" s="22" t="s">
        <v>936</v>
      </c>
      <c r="B1123" s="73">
        <v>-5.338579999988724E-2</v>
      </c>
      <c r="C1123" s="66">
        <v>0</v>
      </c>
      <c r="D1123" s="66">
        <v>0.26800000000002899</v>
      </c>
      <c r="E1123" s="33">
        <v>1051</v>
      </c>
    </row>
    <row r="1124" spans="1:5" x14ac:dyDescent="0.4">
      <c r="A1124" s="29" t="s">
        <v>936</v>
      </c>
      <c r="B1124" s="73">
        <v>-0.53994000000000142</v>
      </c>
      <c r="C1124" s="66">
        <v>0</v>
      </c>
      <c r="D1124" s="66">
        <v>0</v>
      </c>
      <c r="E1124" s="33">
        <v>1071</v>
      </c>
    </row>
    <row r="1125" spans="1:5" x14ac:dyDescent="0.4">
      <c r="A1125" s="25" t="s">
        <v>936</v>
      </c>
      <c r="B1125" s="73">
        <v>-4.070000000001528E-2</v>
      </c>
      <c r="C1125" s="66">
        <v>0</v>
      </c>
      <c r="D1125" s="66">
        <v>0</v>
      </c>
      <c r="E1125" s="45">
        <v>1073</v>
      </c>
    </row>
    <row r="1126" spans="1:5" x14ac:dyDescent="0.4">
      <c r="A1126" s="6" t="s">
        <v>938</v>
      </c>
      <c r="B1126" s="73">
        <v>-2.9425373134328083</v>
      </c>
      <c r="C1126" s="66">
        <v>-2.9425373134328083</v>
      </c>
      <c r="D1126" s="66">
        <v>-2.9425373134328083</v>
      </c>
      <c r="E1126" s="43">
        <v>241</v>
      </c>
    </row>
    <row r="1127" spans="1:5" x14ac:dyDescent="0.4">
      <c r="A1127" s="19" t="s">
        <v>938</v>
      </c>
      <c r="B1127" s="73">
        <v>0.12449999999989814</v>
      </c>
      <c r="C1127" s="66">
        <v>0</v>
      </c>
      <c r="D1127" s="66">
        <v>0</v>
      </c>
      <c r="E1127" s="33">
        <v>969</v>
      </c>
    </row>
    <row r="1128" spans="1:5" x14ac:dyDescent="0.4">
      <c r="A1128" s="6" t="s">
        <v>939</v>
      </c>
      <c r="B1128" s="73">
        <v>0.17950499999915337</v>
      </c>
      <c r="C1128" s="66">
        <v>0</v>
      </c>
      <c r="D1128" s="66">
        <v>0.17950499999915337</v>
      </c>
      <c r="E1128" s="43" t="s">
        <v>940</v>
      </c>
    </row>
    <row r="1129" spans="1:5" x14ac:dyDescent="0.4">
      <c r="A1129" s="6" t="s">
        <v>941</v>
      </c>
      <c r="B1129" s="73">
        <v>1.0937563218390096</v>
      </c>
      <c r="C1129" s="66">
        <v>1.0937563218390096</v>
      </c>
      <c r="D1129" s="66">
        <v>1.0937563218390096</v>
      </c>
      <c r="E1129" s="43">
        <v>150</v>
      </c>
    </row>
    <row r="1130" spans="1:5" x14ac:dyDescent="0.4">
      <c r="A1130" s="6" t="s">
        <v>942</v>
      </c>
      <c r="B1130" s="73">
        <v>-0.23599999999999</v>
      </c>
      <c r="C1130" s="66">
        <v>0</v>
      </c>
      <c r="D1130" s="66">
        <v>0.2680000000000291</v>
      </c>
      <c r="E1130" s="33">
        <v>952</v>
      </c>
    </row>
    <row r="1131" spans="1:5" x14ac:dyDescent="0.4">
      <c r="A1131" s="6" t="s">
        <v>943</v>
      </c>
      <c r="B1131" s="73">
        <v>-0.41649999999981446</v>
      </c>
      <c r="C1131" s="66"/>
      <c r="D1131" s="66"/>
      <c r="E1131" s="33">
        <v>752</v>
      </c>
    </row>
    <row r="1132" spans="1:5" x14ac:dyDescent="0.4">
      <c r="A1132" s="6" t="s">
        <v>944</v>
      </c>
      <c r="B1132" s="73">
        <v>-0.27392750084356976</v>
      </c>
      <c r="C1132" s="66">
        <v>0.17467951318462838</v>
      </c>
      <c r="D1132" s="66">
        <v>-0.27392750084356976</v>
      </c>
      <c r="E1132" s="43" t="s">
        <v>945</v>
      </c>
    </row>
    <row r="1133" spans="1:5" x14ac:dyDescent="0.4">
      <c r="A1133" s="6" t="s">
        <v>944</v>
      </c>
      <c r="B1133" s="73">
        <v>-9.2000000000098225E-2</v>
      </c>
      <c r="C1133" s="66">
        <v>0</v>
      </c>
      <c r="D1133" s="66">
        <v>-9.2000000000098225E-2</v>
      </c>
      <c r="E1133" s="33">
        <v>637</v>
      </c>
    </row>
    <row r="1134" spans="1:5" ht="32.25" x14ac:dyDescent="0.4">
      <c r="A1134" s="78" t="s">
        <v>946</v>
      </c>
      <c r="B1134" s="73">
        <v>-0.44989999999924635</v>
      </c>
      <c r="C1134" s="66">
        <v>0</v>
      </c>
      <c r="D1134" s="66">
        <v>-0.20289999999917541</v>
      </c>
      <c r="E1134" s="43" t="s">
        <v>947</v>
      </c>
    </row>
    <row r="1135" spans="1:5" x14ac:dyDescent="0.4">
      <c r="A1135" s="22" t="s">
        <v>948</v>
      </c>
      <c r="B1135" s="73">
        <v>-0.3422400000001744</v>
      </c>
      <c r="C1135" s="66">
        <v>0</v>
      </c>
      <c r="D1135" s="66">
        <v>0.26800000000002899</v>
      </c>
      <c r="E1135" s="33">
        <v>1045</v>
      </c>
    </row>
    <row r="1136" spans="1:5" x14ac:dyDescent="0.4">
      <c r="A1136" s="6" t="s">
        <v>949</v>
      </c>
      <c r="B1136" s="73">
        <v>-0.16285999999990963</v>
      </c>
      <c r="C1136" s="66">
        <v>0</v>
      </c>
      <c r="D1136" s="66">
        <v>0.26800000000002899</v>
      </c>
      <c r="E1136" s="33">
        <v>924</v>
      </c>
    </row>
    <row r="1137" spans="1:5" x14ac:dyDescent="0.4">
      <c r="A1137" s="80" t="s">
        <v>949</v>
      </c>
      <c r="B1137" s="76">
        <v>0.20094999999992069</v>
      </c>
      <c r="C1137" s="66">
        <v>0</v>
      </c>
      <c r="D1137" s="66">
        <v>0.2680000000000291</v>
      </c>
      <c r="E1137" s="67">
        <v>943</v>
      </c>
    </row>
    <row r="1138" spans="1:5" x14ac:dyDescent="0.4">
      <c r="A1138" s="235" t="s">
        <v>949</v>
      </c>
      <c r="B1138" s="73">
        <v>0.16699999999991633</v>
      </c>
      <c r="C1138" s="40">
        <v>0</v>
      </c>
      <c r="D1138" s="40">
        <v>0.2680000000000291</v>
      </c>
      <c r="E1138" s="33">
        <v>945</v>
      </c>
    </row>
    <row r="1139" spans="1:5" x14ac:dyDescent="0.4">
      <c r="A1139" s="235" t="s">
        <v>949</v>
      </c>
      <c r="B1139" s="73">
        <v>-0.14270000000010441</v>
      </c>
      <c r="C1139" s="40">
        <v>0</v>
      </c>
      <c r="D1139" s="40">
        <v>0.2680000000000291</v>
      </c>
      <c r="E1139" s="33">
        <v>948</v>
      </c>
    </row>
    <row r="1140" spans="1:5" x14ac:dyDescent="0.4">
      <c r="A1140" s="81" t="s">
        <v>949</v>
      </c>
      <c r="B1140" s="73">
        <v>-0.26933999999982916</v>
      </c>
      <c r="C1140" s="40">
        <v>0</v>
      </c>
      <c r="D1140" s="40">
        <v>0</v>
      </c>
      <c r="E1140" s="33">
        <v>967</v>
      </c>
    </row>
    <row r="1141" spans="1:5" x14ac:dyDescent="0.4">
      <c r="A1141" s="61" t="s">
        <v>950</v>
      </c>
      <c r="B1141" s="73">
        <v>5.0410000000056243E-2</v>
      </c>
      <c r="C1141" s="40">
        <v>0</v>
      </c>
      <c r="D1141" s="40">
        <v>5.0410000000056243E-2</v>
      </c>
      <c r="E1141" s="33">
        <v>712</v>
      </c>
    </row>
    <row r="1142" spans="1:5" x14ac:dyDescent="0.4">
      <c r="A1142" s="61" t="s">
        <v>951</v>
      </c>
      <c r="B1142" s="73">
        <v>-0.95118999999908738</v>
      </c>
      <c r="C1142" s="40">
        <v>0</v>
      </c>
      <c r="D1142" s="40">
        <v>-0.95118999999908738</v>
      </c>
      <c r="E1142" s="43" t="s">
        <v>952</v>
      </c>
    </row>
    <row r="1143" spans="1:5" x14ac:dyDescent="0.4">
      <c r="A1143" s="94" t="s">
        <v>951</v>
      </c>
      <c r="B1143" s="73">
        <v>0.37380000000007385</v>
      </c>
      <c r="C1143" s="40">
        <v>0</v>
      </c>
      <c r="D1143" s="40">
        <v>0.2680000000000291</v>
      </c>
      <c r="E1143" s="45">
        <v>1016</v>
      </c>
    </row>
    <row r="1144" spans="1:5" x14ac:dyDescent="0.4">
      <c r="A1144" s="61" t="s">
        <v>953</v>
      </c>
      <c r="B1144" s="73">
        <v>-2.0679159301458299</v>
      </c>
      <c r="C1144" s="40">
        <v>6.0301890698543161</v>
      </c>
      <c r="D1144" s="40">
        <v>-2.0679159301458299</v>
      </c>
      <c r="E1144" s="33" t="s">
        <v>954</v>
      </c>
    </row>
    <row r="1145" spans="1:5" x14ac:dyDescent="0.4">
      <c r="A1145" s="86" t="s">
        <v>955</v>
      </c>
      <c r="B1145" s="73">
        <v>-0.41951299999993807</v>
      </c>
      <c r="C1145" s="40">
        <v>0</v>
      </c>
      <c r="D1145" s="40">
        <v>0.26800000000002899</v>
      </c>
      <c r="E1145" s="45">
        <v>1027</v>
      </c>
    </row>
    <row r="1146" spans="1:5" x14ac:dyDescent="0.4">
      <c r="A1146" s="142" t="s">
        <v>955</v>
      </c>
      <c r="B1146" s="73">
        <f>'1107'!F4</f>
        <v>-0.63460150000037174</v>
      </c>
      <c r="C1146" s="40">
        <v>0</v>
      </c>
      <c r="D1146" s="40">
        <v>0</v>
      </c>
      <c r="E1146" s="33">
        <v>1107</v>
      </c>
    </row>
    <row r="1147" spans="1:5" x14ac:dyDescent="0.4">
      <c r="A1147" s="61" t="s">
        <v>956</v>
      </c>
      <c r="B1147" s="73">
        <v>-3.2160000000000082</v>
      </c>
      <c r="C1147" s="40">
        <v>-3.07000000000005</v>
      </c>
      <c r="D1147" s="40">
        <v>-3.07000000000005</v>
      </c>
      <c r="E1147" s="33" t="s">
        <v>957</v>
      </c>
    </row>
    <row r="1148" spans="1:5" x14ac:dyDescent="0.4">
      <c r="A1148" s="61" t="s">
        <v>958</v>
      </c>
      <c r="B1148" s="73">
        <v>-0.10130000000003747</v>
      </c>
      <c r="C1148" s="40">
        <v>0</v>
      </c>
      <c r="D1148" s="40">
        <v>0.2680000000000291</v>
      </c>
      <c r="E1148" s="33">
        <v>915</v>
      </c>
    </row>
    <row r="1149" spans="1:5" x14ac:dyDescent="0.4">
      <c r="A1149" s="61" t="s">
        <v>959</v>
      </c>
      <c r="B1149" s="73">
        <v>8.5999999992054654E-3</v>
      </c>
      <c r="C1149" s="40">
        <v>0</v>
      </c>
      <c r="D1149" s="40">
        <v>8.5999999992054654E-3</v>
      </c>
      <c r="E1149" s="33">
        <v>585</v>
      </c>
    </row>
    <row r="1150" spans="1:5" x14ac:dyDescent="0.4">
      <c r="A1150" s="61" t="s">
        <v>960</v>
      </c>
      <c r="B1150" s="73">
        <v>35.121483693857414</v>
      </c>
      <c r="C1150" s="40">
        <v>35.121483693857414</v>
      </c>
      <c r="D1150" s="40">
        <v>35.121483693857414</v>
      </c>
      <c r="E1150" s="33" t="s">
        <v>961</v>
      </c>
    </row>
    <row r="1151" spans="1:5" x14ac:dyDescent="0.4">
      <c r="A1151" s="61" t="s">
        <v>962</v>
      </c>
      <c r="B1151" s="73">
        <v>-0.20511999999985164</v>
      </c>
      <c r="C1151" s="40"/>
      <c r="D1151" s="40"/>
      <c r="E1151" s="33" t="s">
        <v>963</v>
      </c>
    </row>
    <row r="1152" spans="1:5" x14ac:dyDescent="0.4">
      <c r="A1152" s="93" t="s">
        <v>962</v>
      </c>
      <c r="B1152" s="73">
        <v>0.38508500000000367</v>
      </c>
      <c r="C1152" s="40">
        <v>0</v>
      </c>
      <c r="D1152" s="40">
        <v>0</v>
      </c>
      <c r="E1152" s="45">
        <v>1082</v>
      </c>
    </row>
    <row r="1153" spans="1:5" x14ac:dyDescent="0.4">
      <c r="A1153" s="96" t="s">
        <v>964</v>
      </c>
      <c r="B1153" s="73">
        <v>-4.714000000001306E-2</v>
      </c>
      <c r="C1153" s="40">
        <v>0</v>
      </c>
      <c r="D1153" s="40">
        <v>0</v>
      </c>
      <c r="E1153" s="33" t="s">
        <v>965</v>
      </c>
    </row>
    <row r="1154" spans="1:5" x14ac:dyDescent="0.4">
      <c r="A1154" s="82" t="s">
        <v>964</v>
      </c>
      <c r="B1154" s="73">
        <v>-0.36907499999995252</v>
      </c>
      <c r="C1154" s="40">
        <v>0</v>
      </c>
      <c r="D1154" s="40">
        <v>0.2680000000000291</v>
      </c>
      <c r="E1154" s="33">
        <v>1015</v>
      </c>
    </row>
    <row r="1155" spans="1:5" x14ac:dyDescent="0.4">
      <c r="A1155" s="87" t="s">
        <v>964</v>
      </c>
      <c r="B1155" s="73">
        <v>-0.15345000000002074</v>
      </c>
      <c r="C1155" s="40">
        <v>0</v>
      </c>
      <c r="D1155" s="40">
        <v>0</v>
      </c>
      <c r="E1155" s="33">
        <v>1086</v>
      </c>
    </row>
    <row r="1156" spans="1:5" x14ac:dyDescent="0.4">
      <c r="A1156" s="96" t="s">
        <v>966</v>
      </c>
      <c r="B1156" s="73">
        <v>0.49302000000011503</v>
      </c>
      <c r="C1156" s="40">
        <v>0</v>
      </c>
      <c r="D1156" s="40">
        <v>0.2680000000000291</v>
      </c>
      <c r="E1156" s="33" t="s">
        <v>967</v>
      </c>
    </row>
    <row r="1157" spans="1:5" x14ac:dyDescent="0.4">
      <c r="A1157" s="87" t="s">
        <v>968</v>
      </c>
      <c r="B1157" s="73">
        <v>-3.2662500000014916E-2</v>
      </c>
      <c r="C1157" s="40">
        <v>0</v>
      </c>
      <c r="D1157" s="40">
        <v>0</v>
      </c>
      <c r="E1157" s="33">
        <v>1093</v>
      </c>
    </row>
    <row r="1158" spans="1:5" x14ac:dyDescent="0.4">
      <c r="A1158" s="151" t="s">
        <v>968</v>
      </c>
      <c r="B1158" s="73">
        <f>'1112'!F4</f>
        <v>0.20067499999993288</v>
      </c>
      <c r="C1158" s="40">
        <v>0</v>
      </c>
      <c r="D1158" s="40">
        <v>0</v>
      </c>
      <c r="E1158" s="33">
        <v>1112</v>
      </c>
    </row>
    <row r="1159" spans="1:5" x14ac:dyDescent="0.4">
      <c r="A1159" s="265" t="s">
        <v>968</v>
      </c>
      <c r="B1159" s="73">
        <f>'1141'!F4</f>
        <v>-0.4515800000000354</v>
      </c>
      <c r="C1159" s="40">
        <v>0</v>
      </c>
      <c r="D1159" s="40">
        <v>0</v>
      </c>
      <c r="E1159" s="33">
        <v>1141</v>
      </c>
    </row>
    <row r="1160" spans="1:5" ht="47.25" x14ac:dyDescent="0.4">
      <c r="A1160" s="96" t="s">
        <v>969</v>
      </c>
      <c r="B1160" s="73">
        <v>4.8166203737781643</v>
      </c>
      <c r="C1160" s="40">
        <v>0</v>
      </c>
      <c r="D1160" s="40">
        <v>4.0262203737781874</v>
      </c>
      <c r="E1160" s="33" t="s">
        <v>970</v>
      </c>
    </row>
    <row r="1161" spans="1:5" x14ac:dyDescent="0.4">
      <c r="A1161" s="63" t="s">
        <v>969</v>
      </c>
      <c r="B1161" s="73">
        <v>-0.56539999999995416</v>
      </c>
      <c r="C1161" s="40">
        <v>0</v>
      </c>
      <c r="D1161" s="40">
        <v>0</v>
      </c>
      <c r="E1161" s="33">
        <v>991</v>
      </c>
    </row>
    <row r="1162" spans="1:5" x14ac:dyDescent="0.4">
      <c r="A1162" s="91" t="s">
        <v>969</v>
      </c>
      <c r="B1162" s="73">
        <v>-0.15136600000028011</v>
      </c>
      <c r="C1162" s="40">
        <v>0</v>
      </c>
      <c r="D1162" s="40">
        <v>0</v>
      </c>
      <c r="E1162" s="45">
        <v>1002</v>
      </c>
    </row>
    <row r="1163" spans="1:5" x14ac:dyDescent="0.4">
      <c r="A1163" s="86" t="s">
        <v>969</v>
      </c>
      <c r="B1163" s="73">
        <v>-0.13598000000024513</v>
      </c>
      <c r="C1163" s="40">
        <v>0</v>
      </c>
      <c r="D1163" s="40">
        <v>0.26800000000002899</v>
      </c>
      <c r="E1163" s="45">
        <v>1022</v>
      </c>
    </row>
    <row r="1164" spans="1:5" x14ac:dyDescent="0.4">
      <c r="A1164" s="62" t="s">
        <v>969</v>
      </c>
      <c r="B1164" s="73">
        <v>0.29151999999999134</v>
      </c>
      <c r="C1164" s="40">
        <v>0</v>
      </c>
      <c r="D1164" s="40">
        <v>0.26800000000002899</v>
      </c>
      <c r="E1164" s="33">
        <v>1044</v>
      </c>
    </row>
    <row r="1165" spans="1:5" x14ac:dyDescent="0.4">
      <c r="A1165" s="62" t="s">
        <v>969</v>
      </c>
      <c r="B1165" s="73">
        <v>-1.0061559999994643</v>
      </c>
      <c r="C1165" s="40">
        <v>0</v>
      </c>
      <c r="D1165" s="40">
        <v>0.26800000000002899</v>
      </c>
      <c r="E1165" s="33">
        <v>1053</v>
      </c>
    </row>
    <row r="1166" spans="1:5" x14ac:dyDescent="0.4">
      <c r="A1166" s="61" t="s">
        <v>971</v>
      </c>
      <c r="B1166" s="73">
        <v>-0.20337927565391567</v>
      </c>
      <c r="C1166" s="40">
        <v>0</v>
      </c>
      <c r="D1166" s="40">
        <v>-0.20337927565391567</v>
      </c>
      <c r="E1166" s="33">
        <v>300</v>
      </c>
    </row>
    <row r="1167" spans="1:5" x14ac:dyDescent="0.4">
      <c r="A1167" s="61" t="s">
        <v>972</v>
      </c>
      <c r="B1167" s="73">
        <v>0.50507999999990716</v>
      </c>
      <c r="C1167" s="40">
        <v>0</v>
      </c>
      <c r="D1167" s="40">
        <v>0.39527999999990016</v>
      </c>
      <c r="E1167" s="33" t="s">
        <v>973</v>
      </c>
    </row>
    <row r="1168" spans="1:5" ht="32.25" x14ac:dyDescent="0.4">
      <c r="A1168" s="61" t="s">
        <v>974</v>
      </c>
      <c r="B1168" s="73">
        <v>4.7175131360084208</v>
      </c>
      <c r="C1168" s="40">
        <v>6.7210111524161675</v>
      </c>
      <c r="D1168" s="40">
        <v>4.9759131360083586</v>
      </c>
      <c r="E1168" s="43" t="s">
        <v>975</v>
      </c>
    </row>
    <row r="1169" spans="1:5" x14ac:dyDescent="0.4">
      <c r="A1169" s="63" t="s">
        <v>974</v>
      </c>
      <c r="B1169" s="73">
        <v>-0.31000000000000227</v>
      </c>
      <c r="C1169" s="40">
        <v>0</v>
      </c>
      <c r="D1169" s="40">
        <v>0</v>
      </c>
      <c r="E1169" s="33">
        <v>992</v>
      </c>
    </row>
    <row r="1170" spans="1:5" x14ac:dyDescent="0.4">
      <c r="A1170" s="213" t="s">
        <v>974</v>
      </c>
      <c r="B1170" s="73">
        <f>'1122'!F8</f>
        <v>-0.35303000000004658</v>
      </c>
      <c r="C1170" s="40">
        <v>0</v>
      </c>
      <c r="D1170" s="40">
        <v>0</v>
      </c>
      <c r="E1170" s="33">
        <v>1122</v>
      </c>
    </row>
    <row r="1171" spans="1:5" x14ac:dyDescent="0.4">
      <c r="A1171" s="55" t="s">
        <v>976</v>
      </c>
      <c r="B1171" s="73">
        <v>0.34648799999990842</v>
      </c>
      <c r="C1171" s="40">
        <v>0</v>
      </c>
      <c r="D1171" s="40">
        <v>0</v>
      </c>
      <c r="E1171" s="45">
        <v>1077</v>
      </c>
    </row>
    <row r="1172" spans="1:5" x14ac:dyDescent="0.4">
      <c r="A1172" s="70" t="s">
        <v>977</v>
      </c>
      <c r="B1172" s="73">
        <v>-0.66999999999995907</v>
      </c>
      <c r="C1172" s="40">
        <v>0</v>
      </c>
      <c r="D1172" s="40">
        <v>0.2680000000000291</v>
      </c>
      <c r="E1172" s="33">
        <v>889</v>
      </c>
    </row>
    <row r="1173" spans="1:5" x14ac:dyDescent="0.4">
      <c r="A1173" s="42" t="s">
        <v>978</v>
      </c>
      <c r="B1173" s="73">
        <v>-0.21549999999979264</v>
      </c>
      <c r="C1173" s="40">
        <v>-0.38896686932196189</v>
      </c>
      <c r="D1173" s="40">
        <v>0.25081128532008279</v>
      </c>
      <c r="E1173" s="33" t="s">
        <v>979</v>
      </c>
    </row>
    <row r="1174" spans="1:5" ht="32.25" x14ac:dyDescent="0.4">
      <c r="A1174" s="42" t="s">
        <v>980</v>
      </c>
      <c r="B1174" s="73">
        <v>-1.5171624753380684</v>
      </c>
      <c r="C1174" s="40">
        <v>18.961397682707343</v>
      </c>
      <c r="D1174" s="40">
        <v>0.83433752466197575</v>
      </c>
      <c r="E1174" s="43" t="s">
        <v>981</v>
      </c>
    </row>
    <row r="1175" spans="1:5" x14ac:dyDescent="0.4">
      <c r="A1175" s="41" t="s">
        <v>980</v>
      </c>
      <c r="B1175" s="73">
        <v>-4.5133500000019922E-2</v>
      </c>
      <c r="C1175" s="40">
        <v>0</v>
      </c>
      <c r="D1175" s="40">
        <v>0</v>
      </c>
      <c r="E1175" s="33">
        <v>1096</v>
      </c>
    </row>
    <row r="1176" spans="1:5" x14ac:dyDescent="0.4">
      <c r="A1176" s="122" t="s">
        <v>980</v>
      </c>
      <c r="B1176" s="73">
        <f>'1104'!F6</f>
        <v>0.41997550000002093</v>
      </c>
      <c r="C1176" s="40">
        <v>0</v>
      </c>
      <c r="D1176" s="40">
        <v>0</v>
      </c>
      <c r="E1176" s="33">
        <v>1104</v>
      </c>
    </row>
    <row r="1177" spans="1:5" x14ac:dyDescent="0.4">
      <c r="A1177" s="71" t="s">
        <v>982</v>
      </c>
      <c r="B1177" s="73">
        <v>3.525669999999991</v>
      </c>
      <c r="C1177" s="50"/>
      <c r="D1177" s="50"/>
      <c r="E1177" s="45">
        <v>1040</v>
      </c>
    </row>
    <row r="1178" spans="1:5" x14ac:dyDescent="0.4">
      <c r="A1178" s="42" t="s">
        <v>983</v>
      </c>
      <c r="B1178" s="73">
        <v>0.10049999999989723</v>
      </c>
      <c r="C1178" s="40">
        <v>0</v>
      </c>
      <c r="D1178" s="40">
        <v>0.10049999999989723</v>
      </c>
      <c r="E1178" s="43">
        <v>604</v>
      </c>
    </row>
    <row r="1179" spans="1:5" x14ac:dyDescent="0.4">
      <c r="A1179" s="69" t="s">
        <v>984</v>
      </c>
      <c r="B1179" s="73">
        <v>-0.24264460000017607</v>
      </c>
      <c r="C1179" s="40">
        <v>0</v>
      </c>
      <c r="D1179" s="40">
        <v>0.26800000000002899</v>
      </c>
      <c r="E1179" s="33">
        <v>1048</v>
      </c>
    </row>
    <row r="1180" spans="1:5" x14ac:dyDescent="0.4">
      <c r="A1180" s="150" t="s">
        <v>1349</v>
      </c>
      <c r="B1180" s="73">
        <f>'1112'!F6</f>
        <v>3.1810574999999517</v>
      </c>
      <c r="C1180" s="40">
        <v>0</v>
      </c>
      <c r="D1180" s="40">
        <v>0</v>
      </c>
      <c r="E1180" s="33">
        <v>1112</v>
      </c>
    </row>
    <row r="1181" spans="1:5" x14ac:dyDescent="0.4">
      <c r="A1181" s="150" t="s">
        <v>1349</v>
      </c>
      <c r="B1181" s="73">
        <f>'1114'!F4</f>
        <v>-0.59580400000004374</v>
      </c>
      <c r="C1181" s="40">
        <v>0</v>
      </c>
      <c r="D1181" s="40">
        <v>0</v>
      </c>
      <c r="E1181" s="33">
        <v>1114</v>
      </c>
    </row>
    <row r="1182" spans="1:5" x14ac:dyDescent="0.4">
      <c r="A1182" s="6" t="s">
        <v>985</v>
      </c>
      <c r="B1182" s="73">
        <v>2.9230177121770566</v>
      </c>
      <c r="C1182" s="40">
        <v>2.9230177121770566</v>
      </c>
      <c r="D1182" s="40">
        <v>2.9230177121770566</v>
      </c>
      <c r="E1182" s="33">
        <v>194</v>
      </c>
    </row>
    <row r="1183" spans="1:5" x14ac:dyDescent="0.4">
      <c r="A1183" s="25" t="s">
        <v>986</v>
      </c>
      <c r="B1183" s="73">
        <v>-0.29903999999987718</v>
      </c>
      <c r="C1183" s="40">
        <v>0</v>
      </c>
      <c r="D1183" s="40">
        <v>0</v>
      </c>
      <c r="E1183" s="45">
        <v>1074</v>
      </c>
    </row>
    <row r="1184" spans="1:5" x14ac:dyDescent="0.4">
      <c r="A1184" s="214" t="s">
        <v>1353</v>
      </c>
      <c r="B1184" s="73">
        <f>'1122'!F9</f>
        <v>-0.55003000000004931</v>
      </c>
      <c r="C1184" s="40">
        <v>0</v>
      </c>
      <c r="D1184" s="40">
        <v>0</v>
      </c>
      <c r="E1184" s="33">
        <v>1122</v>
      </c>
    </row>
    <row r="1185" spans="1:5" x14ac:dyDescent="0.4">
      <c r="A1185" s="6" t="s">
        <v>987</v>
      </c>
      <c r="B1185" s="73">
        <v>0.12748800000008487</v>
      </c>
      <c r="C1185" s="40">
        <v>0</v>
      </c>
      <c r="D1185" s="40">
        <v>0.2680000000000291</v>
      </c>
      <c r="E1185" s="33">
        <v>927</v>
      </c>
    </row>
    <row r="1186" spans="1:5" x14ac:dyDescent="0.4">
      <c r="A1186" s="29" t="s">
        <v>987</v>
      </c>
      <c r="B1186" s="73">
        <v>0.40160000000014406</v>
      </c>
      <c r="C1186" s="40">
        <v>0</v>
      </c>
      <c r="D1186" s="40">
        <v>0</v>
      </c>
      <c r="E1186" s="33">
        <v>1057</v>
      </c>
    </row>
    <row r="1187" spans="1:5" x14ac:dyDescent="0.4">
      <c r="A1187" s="150" t="s">
        <v>987</v>
      </c>
      <c r="B1187" s="73">
        <f>'1114'!F6</f>
        <v>0.28350399999999354</v>
      </c>
      <c r="C1187" s="40">
        <v>0</v>
      </c>
      <c r="D1187" s="40">
        <v>0</v>
      </c>
      <c r="E1187" s="33">
        <v>1114</v>
      </c>
    </row>
    <row r="1188" spans="1:5" x14ac:dyDescent="0.4">
      <c r="A1188" s="6" t="s">
        <v>988</v>
      </c>
      <c r="B1188" s="73">
        <v>0.11195999999983997</v>
      </c>
      <c r="C1188" s="40">
        <v>0</v>
      </c>
      <c r="D1188" s="40">
        <v>0.11195999999983997</v>
      </c>
      <c r="E1188" s="33" t="s">
        <v>989</v>
      </c>
    </row>
    <row r="1189" spans="1:5" x14ac:dyDescent="0.4">
      <c r="A1189" s="6" t="s">
        <v>990</v>
      </c>
      <c r="B1189" s="73">
        <v>0.32893315796066247</v>
      </c>
      <c r="C1189" s="40">
        <v>2.7011331579606832</v>
      </c>
      <c r="D1189" s="40">
        <v>0.32893315796066247</v>
      </c>
      <c r="E1189" s="33" t="s">
        <v>991</v>
      </c>
    </row>
    <row r="1190" spans="1:5" x14ac:dyDescent="0.4">
      <c r="A1190" s="29" t="s">
        <v>992</v>
      </c>
      <c r="B1190" s="73">
        <v>-8.0960000000004584E-2</v>
      </c>
      <c r="C1190" s="40">
        <v>0</v>
      </c>
      <c r="D1190" s="40">
        <v>0</v>
      </c>
      <c r="E1190" s="33">
        <v>1062</v>
      </c>
    </row>
    <row r="1191" spans="1:5" x14ac:dyDescent="0.4">
      <c r="A1191" s="6" t="s">
        <v>993</v>
      </c>
      <c r="B1191" s="73">
        <v>0.10169999999874335</v>
      </c>
      <c r="C1191" s="40">
        <v>0</v>
      </c>
      <c r="D1191" s="40">
        <v>0.10169999999874335</v>
      </c>
      <c r="E1191" s="33" t="s">
        <v>994</v>
      </c>
    </row>
    <row r="1192" spans="1:5" x14ac:dyDescent="0.4">
      <c r="A1192" s="6" t="s">
        <v>995</v>
      </c>
      <c r="B1192" s="73">
        <v>18.674299999999221</v>
      </c>
      <c r="C1192" s="40">
        <v>0</v>
      </c>
      <c r="D1192" s="40">
        <v>18.674299999999221</v>
      </c>
      <c r="E1192" s="33" t="s">
        <v>996</v>
      </c>
    </row>
    <row r="1193" spans="1:5" x14ac:dyDescent="0.4">
      <c r="A1193" s="6" t="s">
        <v>997</v>
      </c>
      <c r="B1193" s="73">
        <v>-0.18170000000009168</v>
      </c>
      <c r="C1193" s="40">
        <v>0</v>
      </c>
      <c r="D1193" s="40">
        <v>-0.18170000000009168</v>
      </c>
      <c r="E1193" s="33">
        <v>525</v>
      </c>
    </row>
    <row r="1194" spans="1:5" x14ac:dyDescent="0.4">
      <c r="A1194" s="6" t="s">
        <v>998</v>
      </c>
      <c r="B1194" s="73">
        <v>-0.54820000000017899</v>
      </c>
      <c r="C1194" s="40">
        <v>0</v>
      </c>
      <c r="D1194" s="40">
        <v>0.2680000000000291</v>
      </c>
      <c r="E1194" s="33">
        <v>858</v>
      </c>
    </row>
    <row r="1195" spans="1:5" ht="32.25" x14ac:dyDescent="0.4">
      <c r="A1195" s="6" t="s">
        <v>999</v>
      </c>
      <c r="B1195" s="73">
        <v>0.34096999999940181</v>
      </c>
      <c r="C1195" s="40">
        <v>0</v>
      </c>
      <c r="D1195" s="40">
        <v>-0.4650500000007014</v>
      </c>
      <c r="E1195" s="33" t="s">
        <v>1000</v>
      </c>
    </row>
    <row r="1196" spans="1:5" x14ac:dyDescent="0.4">
      <c r="A1196" s="23" t="s">
        <v>999</v>
      </c>
      <c r="B1196" s="73">
        <v>-0.38490000000024338</v>
      </c>
      <c r="C1196" s="40">
        <v>0</v>
      </c>
      <c r="D1196" s="40">
        <v>0</v>
      </c>
      <c r="E1196" s="33">
        <v>982</v>
      </c>
    </row>
    <row r="1197" spans="1:5" x14ac:dyDescent="0.4">
      <c r="A1197" s="24" t="s">
        <v>999</v>
      </c>
      <c r="B1197" s="73">
        <v>-0.46301899999991747</v>
      </c>
      <c r="C1197" s="40">
        <v>0</v>
      </c>
      <c r="D1197" s="40">
        <v>0.2680000000000291</v>
      </c>
      <c r="E1197" s="45">
        <v>997</v>
      </c>
    </row>
    <row r="1198" spans="1:5" x14ac:dyDescent="0.4">
      <c r="A1198" s="51" t="s">
        <v>999</v>
      </c>
      <c r="B1198" s="73">
        <v>-0.72423999999989519</v>
      </c>
      <c r="C1198" s="40">
        <v>0</v>
      </c>
      <c r="D1198" s="40">
        <v>0.2680000000000291</v>
      </c>
      <c r="E1198" s="33">
        <v>1005</v>
      </c>
    </row>
    <row r="1199" spans="1:5" x14ac:dyDescent="0.4">
      <c r="A1199" s="57" t="s">
        <v>999</v>
      </c>
      <c r="B1199" s="73">
        <v>-0.17559999999957654</v>
      </c>
      <c r="C1199" s="40">
        <v>0</v>
      </c>
      <c r="D1199" s="40">
        <v>0.2680000000000291</v>
      </c>
      <c r="E1199" s="45">
        <v>1019</v>
      </c>
    </row>
    <row r="1200" spans="1:5" x14ac:dyDescent="0.4">
      <c r="A1200" s="28" t="s">
        <v>999</v>
      </c>
      <c r="B1200" s="73">
        <v>-0.54547000000002299</v>
      </c>
      <c r="C1200" s="40">
        <v>0</v>
      </c>
      <c r="D1200" s="40">
        <v>0.26800000000002899</v>
      </c>
      <c r="E1200" s="45">
        <v>1021</v>
      </c>
    </row>
    <row r="1201" spans="1:5" x14ac:dyDescent="0.4">
      <c r="A1201" s="38" t="s">
        <v>999</v>
      </c>
      <c r="B1201" s="73">
        <v>-0.57431249999990541</v>
      </c>
      <c r="C1201" s="40">
        <v>0</v>
      </c>
      <c r="D1201" s="40">
        <v>0</v>
      </c>
      <c r="E1201" s="33">
        <v>1092</v>
      </c>
    </row>
    <row r="1202" spans="1:5" x14ac:dyDescent="0.4">
      <c r="A1202" s="150" t="s">
        <v>999</v>
      </c>
      <c r="B1202" s="73">
        <f>'1113'!F6</f>
        <v>-4.2871999999988475E-2</v>
      </c>
      <c r="C1202" s="40">
        <v>0</v>
      </c>
      <c r="D1202" s="40">
        <v>0</v>
      </c>
      <c r="E1202" s="33">
        <v>1113</v>
      </c>
    </row>
    <row r="1203" spans="1:5" x14ac:dyDescent="0.4">
      <c r="A1203" s="193" t="s">
        <v>999</v>
      </c>
      <c r="B1203" s="73">
        <f>'1118'!F8</f>
        <v>4.8420000000078289E-2</v>
      </c>
      <c r="C1203" s="40">
        <v>0</v>
      </c>
      <c r="D1203" s="40">
        <v>0</v>
      </c>
      <c r="E1203" s="33">
        <v>1118</v>
      </c>
    </row>
    <row r="1204" spans="1:5" x14ac:dyDescent="0.4">
      <c r="A1204" s="193" t="s">
        <v>999</v>
      </c>
      <c r="B1204" s="73">
        <f>'1119'!F6</f>
        <v>-0.17998000000000047</v>
      </c>
      <c r="C1204" s="40">
        <v>0</v>
      </c>
      <c r="D1204" s="40">
        <v>0</v>
      </c>
      <c r="E1204" s="33">
        <v>1119</v>
      </c>
    </row>
    <row r="1205" spans="1:5" x14ac:dyDescent="0.4">
      <c r="A1205" s="6" t="s">
        <v>1001</v>
      </c>
      <c r="B1205" s="73">
        <v>-9.91199999998571E-2</v>
      </c>
      <c r="C1205" s="40">
        <v>0</v>
      </c>
      <c r="D1205" s="40">
        <v>0.2680000000000291</v>
      </c>
      <c r="E1205" s="33" t="s">
        <v>1002</v>
      </c>
    </row>
    <row r="1206" spans="1:5" x14ac:dyDescent="0.4">
      <c r="A1206" s="38" t="s">
        <v>1001</v>
      </c>
      <c r="B1206" s="73">
        <v>-0.22959999999966385</v>
      </c>
      <c r="C1206" s="40">
        <v>0</v>
      </c>
      <c r="D1206" s="40">
        <v>0</v>
      </c>
      <c r="E1206" s="33">
        <v>1090</v>
      </c>
    </row>
    <row r="1207" spans="1:5" x14ac:dyDescent="0.4">
      <c r="A1207" s="17" t="s">
        <v>1003</v>
      </c>
      <c r="B1207" s="73">
        <v>-0.29898399999996172</v>
      </c>
      <c r="C1207" s="50"/>
      <c r="D1207" s="50"/>
      <c r="E1207" s="45">
        <v>1036</v>
      </c>
    </row>
    <row r="1208" spans="1:5" x14ac:dyDescent="0.4">
      <c r="A1208" s="6" t="s">
        <v>1004</v>
      </c>
      <c r="B1208" s="73">
        <v>0.43012999999700696</v>
      </c>
      <c r="C1208" s="40">
        <v>0</v>
      </c>
      <c r="D1208" s="40">
        <v>0.43012999999700696</v>
      </c>
      <c r="E1208" s="43" t="s">
        <v>1005</v>
      </c>
    </row>
    <row r="1209" spans="1:5" x14ac:dyDescent="0.4">
      <c r="A1209" s="80" t="s">
        <v>1006</v>
      </c>
      <c r="B1209" s="73">
        <v>-21.35218000000043</v>
      </c>
      <c r="C1209" s="40">
        <v>0</v>
      </c>
      <c r="D1209" s="40">
        <v>-0.81450000000052114</v>
      </c>
      <c r="E1209" s="43" t="s">
        <v>1007</v>
      </c>
    </row>
    <row r="1210" spans="1:5" x14ac:dyDescent="0.4">
      <c r="A1210" s="80" t="s">
        <v>1006</v>
      </c>
      <c r="B1210" s="73">
        <v>-0.22687999999993735</v>
      </c>
      <c r="C1210" s="40">
        <v>0</v>
      </c>
      <c r="D1210" s="40">
        <v>0.2680000000000291</v>
      </c>
      <c r="E1210" s="33">
        <v>940</v>
      </c>
    </row>
    <row r="1211" spans="1:5" x14ac:dyDescent="0.4">
      <c r="A1211" s="80" t="s">
        <v>1006</v>
      </c>
      <c r="B1211" s="73">
        <v>21.099800000000016</v>
      </c>
      <c r="C1211" s="40">
        <v>0</v>
      </c>
      <c r="D1211" s="40">
        <v>0.2680000000000291</v>
      </c>
      <c r="E1211" s="33">
        <v>949</v>
      </c>
    </row>
    <row r="1212" spans="1:5" x14ac:dyDescent="0.4">
      <c r="A1212" s="19" t="s">
        <v>1006</v>
      </c>
      <c r="B1212" s="73">
        <v>0.14279999999985193</v>
      </c>
      <c r="C1212" s="40">
        <v>0</v>
      </c>
      <c r="D1212" s="40">
        <v>0</v>
      </c>
      <c r="E1212" s="33">
        <v>972</v>
      </c>
    </row>
    <row r="1213" spans="1:5" x14ac:dyDescent="0.4">
      <c r="A1213" s="6" t="s">
        <v>1008</v>
      </c>
      <c r="B1213" s="73">
        <v>-0.26519999999982247</v>
      </c>
      <c r="C1213" s="40">
        <v>0</v>
      </c>
      <c r="D1213" s="40">
        <v>-0.26519999999982247</v>
      </c>
      <c r="E1213" s="43" t="s">
        <v>1009</v>
      </c>
    </row>
    <row r="1214" spans="1:5" x14ac:dyDescent="0.4">
      <c r="A1214" s="6" t="s">
        <v>1010</v>
      </c>
      <c r="B1214" s="73">
        <v>0.2808999999997468</v>
      </c>
      <c r="C1214" s="40">
        <v>0</v>
      </c>
      <c r="D1214" s="40">
        <v>0.2808999999997468</v>
      </c>
      <c r="E1214" s="33" t="s">
        <v>1011</v>
      </c>
    </row>
    <row r="1215" spans="1:5" x14ac:dyDescent="0.4">
      <c r="A1215" s="6" t="s">
        <v>1012</v>
      </c>
      <c r="B1215" s="73">
        <v>22.886299999998869</v>
      </c>
      <c r="C1215" s="40">
        <v>0</v>
      </c>
      <c r="D1215" s="40">
        <v>35.927439999999251</v>
      </c>
      <c r="E1215" s="43" t="s">
        <v>1013</v>
      </c>
    </row>
    <row r="1216" spans="1:5" x14ac:dyDescent="0.4">
      <c r="A1216" s="6" t="s">
        <v>1014</v>
      </c>
      <c r="B1216" s="73">
        <v>-0.3307999999999538</v>
      </c>
      <c r="C1216" s="40"/>
      <c r="D1216" s="40">
        <v>0.23959999999999582</v>
      </c>
      <c r="E1216" s="43" t="s">
        <v>1015</v>
      </c>
    </row>
    <row r="1217" spans="1:5" ht="32.25" x14ac:dyDescent="0.4">
      <c r="A1217" s="6" t="s">
        <v>1016</v>
      </c>
      <c r="B1217" s="73">
        <v>790.34068415412094</v>
      </c>
      <c r="C1217" s="40">
        <v>-0.37020241902433781</v>
      </c>
      <c r="D1217" s="40">
        <v>4.4464154121158117E-2</v>
      </c>
      <c r="E1217" s="43" t="s">
        <v>1017</v>
      </c>
    </row>
    <row r="1218" spans="1:5" x14ac:dyDescent="0.4">
      <c r="A1218" s="30" t="s">
        <v>1018</v>
      </c>
      <c r="B1218" s="73">
        <v>7.3759999999992942E-2</v>
      </c>
      <c r="C1218" s="40">
        <v>0</v>
      </c>
      <c r="D1218" s="40">
        <v>0</v>
      </c>
      <c r="E1218" s="33">
        <v>1100</v>
      </c>
    </row>
    <row r="1219" spans="1:5" x14ac:dyDescent="0.4">
      <c r="A1219" s="6" t="s">
        <v>1019</v>
      </c>
      <c r="B1219" s="73">
        <v>5.50649999999996</v>
      </c>
      <c r="C1219" s="40">
        <v>0</v>
      </c>
      <c r="D1219" s="40">
        <v>5.50649999999996</v>
      </c>
      <c r="E1219" s="43">
        <v>431</v>
      </c>
    </row>
    <row r="1220" spans="1:5" x14ac:dyDescent="0.4">
      <c r="A1220" s="6" t="s">
        <v>1020</v>
      </c>
      <c r="B1220" s="73">
        <v>0.39627000000007229</v>
      </c>
      <c r="C1220" s="40">
        <v>0</v>
      </c>
      <c r="D1220" s="40">
        <v>0.26800000000002899</v>
      </c>
      <c r="E1220" s="33">
        <v>924</v>
      </c>
    </row>
    <row r="1221" spans="1:5" x14ac:dyDescent="0.4">
      <c r="A1221" s="6" t="s">
        <v>1021</v>
      </c>
      <c r="B1221" s="73">
        <v>12.801242000000002</v>
      </c>
      <c r="C1221" s="40">
        <v>0</v>
      </c>
      <c r="D1221" s="40">
        <v>12.801242000000002</v>
      </c>
      <c r="E1221" s="43" t="s">
        <v>1022</v>
      </c>
    </row>
    <row r="1222" spans="1:5" x14ac:dyDescent="0.4">
      <c r="A1222" s="6" t="s">
        <v>1023</v>
      </c>
      <c r="B1222" s="73">
        <v>0.41849999999999454</v>
      </c>
      <c r="C1222" s="40">
        <v>0</v>
      </c>
      <c r="D1222" s="40">
        <v>0.41849999999999454</v>
      </c>
      <c r="E1222" s="43">
        <v>644</v>
      </c>
    </row>
    <row r="1223" spans="1:5" x14ac:dyDescent="0.4">
      <c r="A1223" s="6" t="s">
        <v>1024</v>
      </c>
      <c r="B1223" s="73">
        <v>-5.5102413984356531</v>
      </c>
      <c r="C1223" s="40">
        <v>36.861355375757796</v>
      </c>
      <c r="D1223" s="40">
        <v>-5.5102413984356531</v>
      </c>
      <c r="E1223" s="43" t="s">
        <v>1025</v>
      </c>
    </row>
    <row r="1224" spans="1:5" x14ac:dyDescent="0.4">
      <c r="A1224" s="193" t="s">
        <v>1352</v>
      </c>
      <c r="B1224" s="73">
        <f>'1119'!F5</f>
        <v>-1.999999999998181E-2</v>
      </c>
      <c r="C1224" s="40">
        <v>0</v>
      </c>
      <c r="D1224" s="40">
        <v>0</v>
      </c>
      <c r="E1224" s="33">
        <v>1119</v>
      </c>
    </row>
    <row r="1225" spans="1:5" x14ac:dyDescent="0.4">
      <c r="A1225" s="6" t="s">
        <v>1026</v>
      </c>
      <c r="B1225" s="73">
        <v>7.1768050929367746</v>
      </c>
      <c r="C1225" s="40">
        <v>7.1768050929367746</v>
      </c>
      <c r="D1225" s="40">
        <v>7.1768050929367746</v>
      </c>
      <c r="E1225" s="43">
        <v>47</v>
      </c>
    </row>
    <row r="1226" spans="1:5" x14ac:dyDescent="0.4">
      <c r="A1226" s="6" t="s">
        <v>1027</v>
      </c>
      <c r="B1226" s="73">
        <v>1.1924749487498048</v>
      </c>
      <c r="C1226" s="40">
        <v>1.1924749487498048</v>
      </c>
      <c r="D1226" s="40">
        <v>1.1924749487498048</v>
      </c>
      <c r="E1226" s="43" t="s">
        <v>1028</v>
      </c>
    </row>
    <row r="1227" spans="1:5" x14ac:dyDescent="0.4">
      <c r="A1227" s="61" t="s">
        <v>1029</v>
      </c>
      <c r="B1227" s="73">
        <v>-0.18430000000012114</v>
      </c>
      <c r="C1227" s="40">
        <v>0</v>
      </c>
      <c r="D1227" s="40">
        <v>0.2680000000000291</v>
      </c>
      <c r="E1227" s="33">
        <v>946</v>
      </c>
    </row>
    <row r="1228" spans="1:5" x14ac:dyDescent="0.4">
      <c r="A1228" s="61" t="s">
        <v>1030</v>
      </c>
      <c r="B1228" s="73">
        <v>4.8047338422359758</v>
      </c>
      <c r="C1228" s="40">
        <v>0</v>
      </c>
      <c r="D1228" s="40">
        <v>4.8047338422359758</v>
      </c>
      <c r="E1228" s="43" t="s">
        <v>1031</v>
      </c>
    </row>
    <row r="1229" spans="1:5" x14ac:dyDescent="0.4">
      <c r="A1229" s="61" t="s">
        <v>1032</v>
      </c>
      <c r="B1229" s="73">
        <v>-1.1949999999956162E-2</v>
      </c>
      <c r="C1229" s="40"/>
      <c r="D1229" s="40"/>
      <c r="E1229" s="33">
        <v>892</v>
      </c>
    </row>
    <row r="1230" spans="1:5" x14ac:dyDescent="0.4">
      <c r="A1230" s="61" t="s">
        <v>1033</v>
      </c>
      <c r="B1230" s="73">
        <v>-0.37609999999955335</v>
      </c>
      <c r="C1230" s="40">
        <v>0</v>
      </c>
      <c r="D1230" s="40">
        <v>-0.37609999999955335</v>
      </c>
      <c r="E1230" s="43" t="s">
        <v>1034</v>
      </c>
    </row>
    <row r="1231" spans="1:5" ht="77.25" x14ac:dyDescent="0.4">
      <c r="A1231" s="88" t="s">
        <v>1035</v>
      </c>
      <c r="B1231" s="73">
        <v>0.38239850000013575</v>
      </c>
      <c r="C1231" s="40">
        <v>0</v>
      </c>
      <c r="D1231" s="40">
        <v>0.23562999999995782</v>
      </c>
      <c r="E1231" s="43" t="s">
        <v>1036</v>
      </c>
    </row>
    <row r="1232" spans="1:5" x14ac:dyDescent="0.4">
      <c r="A1232" s="81" t="s">
        <v>1035</v>
      </c>
      <c r="B1232" s="73">
        <v>-0.17056000000002314</v>
      </c>
      <c r="C1232" s="40">
        <v>0</v>
      </c>
      <c r="D1232" s="40">
        <v>0</v>
      </c>
      <c r="E1232" s="33">
        <v>966</v>
      </c>
    </row>
    <row r="1233" spans="1:5" x14ac:dyDescent="0.4">
      <c r="A1233" s="81" t="s">
        <v>1035</v>
      </c>
      <c r="B1233" s="73">
        <v>-122.20377999999999</v>
      </c>
      <c r="C1233" s="40">
        <v>0</v>
      </c>
      <c r="D1233" s="40">
        <v>0</v>
      </c>
      <c r="E1233" s="33">
        <v>979</v>
      </c>
    </row>
    <row r="1234" spans="1:5" x14ac:dyDescent="0.4">
      <c r="A1234" s="63" t="s">
        <v>1035</v>
      </c>
      <c r="B1234" s="73">
        <v>-109.9584</v>
      </c>
      <c r="C1234" s="40">
        <v>0</v>
      </c>
      <c r="D1234" s="40">
        <v>0</v>
      </c>
      <c r="E1234" s="33">
        <v>983</v>
      </c>
    </row>
    <row r="1235" spans="1:5" x14ac:dyDescent="0.4">
      <c r="A1235" s="63" t="s">
        <v>1035</v>
      </c>
      <c r="B1235" s="73">
        <v>234.97593000000001</v>
      </c>
      <c r="C1235" s="40">
        <v>0</v>
      </c>
      <c r="D1235" s="40">
        <v>0</v>
      </c>
      <c r="E1235" s="33">
        <v>986</v>
      </c>
    </row>
    <row r="1236" spans="1:5" x14ac:dyDescent="0.4">
      <c r="A1236" s="91" t="s">
        <v>1035</v>
      </c>
      <c r="B1236" s="73">
        <v>-0.80827999999996791</v>
      </c>
      <c r="C1236" s="40">
        <v>0</v>
      </c>
      <c r="D1236" s="40">
        <v>0</v>
      </c>
      <c r="E1236" s="45">
        <v>998</v>
      </c>
    </row>
    <row r="1237" spans="1:5" x14ac:dyDescent="0.4">
      <c r="A1237" s="82" t="s">
        <v>1035</v>
      </c>
      <c r="B1237" s="73">
        <v>-0.10162499999978536</v>
      </c>
      <c r="C1237" s="40">
        <v>0</v>
      </c>
      <c r="D1237" s="40">
        <v>0.2680000000000291</v>
      </c>
      <c r="E1237" s="33">
        <v>1010</v>
      </c>
    </row>
    <row r="1238" spans="1:5" x14ac:dyDescent="0.4">
      <c r="A1238" s="94" t="s">
        <v>1035</v>
      </c>
      <c r="B1238" s="73">
        <v>-0.24439999999992779</v>
      </c>
      <c r="C1238" s="40">
        <v>0</v>
      </c>
      <c r="D1238" s="40">
        <v>0.2680000000000291</v>
      </c>
      <c r="E1238" s="45">
        <v>1016</v>
      </c>
    </row>
    <row r="1239" spans="1:5" x14ac:dyDescent="0.4">
      <c r="A1239" s="86" t="s">
        <v>1035</v>
      </c>
      <c r="B1239" s="73">
        <v>-3.9205000000038126E-2</v>
      </c>
      <c r="C1239" s="40">
        <v>0</v>
      </c>
      <c r="D1239" s="40">
        <v>0.26800000000002899</v>
      </c>
      <c r="E1239" s="45">
        <v>1029</v>
      </c>
    </row>
    <row r="1240" spans="1:5" x14ac:dyDescent="0.4">
      <c r="A1240" s="86" t="s">
        <v>1035</v>
      </c>
      <c r="B1240" s="73">
        <v>0.37171999999986838</v>
      </c>
      <c r="C1240" s="40">
        <v>0</v>
      </c>
      <c r="D1240" s="40">
        <v>0.26800000000002899</v>
      </c>
      <c r="E1240" s="45">
        <v>1021</v>
      </c>
    </row>
    <row r="1241" spans="1:5" x14ac:dyDescent="0.4">
      <c r="A1241" s="83" t="s">
        <v>1035</v>
      </c>
      <c r="B1241" s="73">
        <v>-7.0818999999801235E-2</v>
      </c>
      <c r="C1241" s="50"/>
      <c r="D1241" s="50"/>
      <c r="E1241" s="45">
        <v>1036</v>
      </c>
    </row>
    <row r="1242" spans="1:5" x14ac:dyDescent="0.4">
      <c r="A1242" s="62" t="s">
        <v>1035</v>
      </c>
      <c r="B1242" s="73">
        <v>0.18184239999993679</v>
      </c>
      <c r="C1242" s="40">
        <v>0</v>
      </c>
      <c r="D1242" s="40">
        <v>0.26800000000002899</v>
      </c>
      <c r="E1242" s="33">
        <v>1051</v>
      </c>
    </row>
    <row r="1243" spans="1:5" x14ac:dyDescent="0.4">
      <c r="A1243" s="84" t="s">
        <v>1035</v>
      </c>
      <c r="B1243" s="73">
        <v>-1.8704000000000178</v>
      </c>
      <c r="C1243" s="40">
        <v>0</v>
      </c>
      <c r="D1243" s="40">
        <v>0</v>
      </c>
      <c r="E1243" s="33">
        <v>1055</v>
      </c>
    </row>
    <row r="1244" spans="1:5" x14ac:dyDescent="0.4">
      <c r="A1244" s="84" t="s">
        <v>1035</v>
      </c>
      <c r="B1244" s="73">
        <v>-0.33027200000003631</v>
      </c>
      <c r="C1244" s="40">
        <v>0</v>
      </c>
      <c r="D1244" s="40">
        <v>0</v>
      </c>
      <c r="E1244" s="33">
        <v>1062</v>
      </c>
    </row>
    <row r="1245" spans="1:5" x14ac:dyDescent="0.4">
      <c r="A1245" s="84" t="s">
        <v>1035</v>
      </c>
      <c r="B1245" s="73">
        <v>0.35444000000006781</v>
      </c>
      <c r="C1245" s="40">
        <v>0</v>
      </c>
      <c r="D1245" s="40">
        <v>0</v>
      </c>
      <c r="E1245" s="33">
        <v>1070</v>
      </c>
    </row>
    <row r="1246" spans="1:5" x14ac:dyDescent="0.4">
      <c r="A1246" s="95" t="s">
        <v>1035</v>
      </c>
      <c r="B1246" s="73">
        <v>1.7225999999936903E-2</v>
      </c>
      <c r="C1246" s="40">
        <v>0</v>
      </c>
      <c r="D1246" s="40">
        <v>0</v>
      </c>
      <c r="E1246" s="33">
        <v>1096</v>
      </c>
    </row>
    <row r="1247" spans="1:5" x14ac:dyDescent="0.4">
      <c r="A1247" s="213" t="s">
        <v>1035</v>
      </c>
      <c r="B1247" s="73">
        <f>'1122'!F5</f>
        <v>0.31990999999999303</v>
      </c>
      <c r="C1247" s="40">
        <v>0</v>
      </c>
      <c r="D1247" s="40">
        <v>0</v>
      </c>
      <c r="E1247" s="33">
        <v>1122</v>
      </c>
    </row>
    <row r="1248" spans="1:5" x14ac:dyDescent="0.4">
      <c r="A1248" s="213" t="s">
        <v>1035</v>
      </c>
      <c r="B1248" s="73">
        <f>'1125'!F8</f>
        <v>-0.13789999999994507</v>
      </c>
      <c r="C1248" s="40">
        <v>0</v>
      </c>
      <c r="D1248" s="40">
        <v>0</v>
      </c>
      <c r="E1248" s="33">
        <v>1125</v>
      </c>
    </row>
    <row r="1249" spans="1:5" x14ac:dyDescent="0.4">
      <c r="A1249" s="61" t="s">
        <v>1037</v>
      </c>
      <c r="B1249" s="73">
        <v>-0.64453575757576687</v>
      </c>
      <c r="C1249" s="40">
        <v>2.4424242424242379</v>
      </c>
      <c r="D1249" s="40">
        <v>-0.70453575757568387</v>
      </c>
      <c r="E1249" s="43" t="s">
        <v>1038</v>
      </c>
    </row>
    <row r="1250" spans="1:5" x14ac:dyDescent="0.4">
      <c r="A1250" s="86" t="s">
        <v>1037</v>
      </c>
      <c r="B1250" s="73">
        <v>-0.22703999999998814</v>
      </c>
      <c r="C1250" s="40">
        <v>0</v>
      </c>
      <c r="D1250" s="40">
        <v>0.26800000000002899</v>
      </c>
      <c r="E1250" s="45">
        <v>1021</v>
      </c>
    </row>
    <row r="1251" spans="1:5" x14ac:dyDescent="0.4">
      <c r="A1251" s="265" t="s">
        <v>1037</v>
      </c>
      <c r="B1251" s="73">
        <f>'1133'!F8</f>
        <v>-0.25461000000041167</v>
      </c>
      <c r="C1251" s="40">
        <v>0</v>
      </c>
      <c r="D1251" s="40">
        <v>0</v>
      </c>
      <c r="E1251" s="33">
        <v>1133</v>
      </c>
    </row>
    <row r="1252" spans="1:5" x14ac:dyDescent="0.4">
      <c r="A1252" s="63" t="s">
        <v>1039</v>
      </c>
      <c r="B1252" s="73">
        <v>0.10700000000042564</v>
      </c>
      <c r="C1252" s="40">
        <v>0</v>
      </c>
      <c r="D1252" s="40">
        <v>0</v>
      </c>
      <c r="E1252" s="33">
        <v>987</v>
      </c>
    </row>
    <row r="1253" spans="1:5" x14ac:dyDescent="0.4">
      <c r="A1253" s="265" t="s">
        <v>1370</v>
      </c>
      <c r="B1253" s="73">
        <f>'1137'!F8</f>
        <v>7.333500000000015</v>
      </c>
      <c r="C1253" s="40">
        <v>0</v>
      </c>
      <c r="D1253" s="40">
        <v>0</v>
      </c>
      <c r="E1253" s="33">
        <v>1137</v>
      </c>
    </row>
    <row r="1254" spans="1:5" x14ac:dyDescent="0.4">
      <c r="A1254" s="61" t="s">
        <v>1040</v>
      </c>
      <c r="B1254" s="73">
        <v>5.2699999999731517E-2</v>
      </c>
      <c r="C1254" s="40">
        <v>0</v>
      </c>
      <c r="D1254" s="40">
        <v>0.2680000000000291</v>
      </c>
      <c r="E1254" s="59" t="s">
        <v>1041</v>
      </c>
    </row>
    <row r="1255" spans="1:5" x14ac:dyDescent="0.4">
      <c r="A1255" s="84" t="s">
        <v>1040</v>
      </c>
      <c r="B1255" s="73">
        <v>-7.1489999999812426E-2</v>
      </c>
      <c r="C1255" s="40">
        <v>0</v>
      </c>
      <c r="D1255" s="40">
        <v>0</v>
      </c>
      <c r="E1255" s="33">
        <v>1060</v>
      </c>
    </row>
    <row r="1256" spans="1:5" x14ac:dyDescent="0.4">
      <c r="A1256" s="142" t="s">
        <v>1040</v>
      </c>
      <c r="B1256" s="73">
        <f>'1111'!F5</f>
        <v>-0.11428299999988667</v>
      </c>
      <c r="C1256" s="40">
        <v>0</v>
      </c>
      <c r="D1256" s="40">
        <v>0</v>
      </c>
      <c r="E1256" s="33">
        <v>1111</v>
      </c>
    </row>
    <row r="1257" spans="1:5" x14ac:dyDescent="0.4">
      <c r="A1257" s="61" t="s">
        <v>1042</v>
      </c>
      <c r="B1257" s="73">
        <v>-0.36776000000008935</v>
      </c>
      <c r="C1257" s="40">
        <v>0</v>
      </c>
      <c r="D1257" s="40">
        <v>0.2680000000000291</v>
      </c>
      <c r="E1257" s="33">
        <v>940</v>
      </c>
    </row>
    <row r="1258" spans="1:5" x14ac:dyDescent="0.4">
      <c r="A1258" s="61" t="s">
        <v>1043</v>
      </c>
      <c r="B1258" s="73">
        <v>0.69479999999998654</v>
      </c>
      <c r="C1258" s="40">
        <v>0</v>
      </c>
      <c r="D1258" s="40">
        <v>0.69479999999998654</v>
      </c>
      <c r="E1258" s="33">
        <v>663</v>
      </c>
    </row>
    <row r="1259" spans="1:5" x14ac:dyDescent="0.4">
      <c r="A1259" s="61" t="s">
        <v>1044</v>
      </c>
      <c r="B1259" s="73">
        <v>0.64334000000013702</v>
      </c>
      <c r="C1259" s="40">
        <v>0</v>
      </c>
      <c r="D1259" s="40">
        <v>0.24734000000012202</v>
      </c>
      <c r="E1259" s="33" t="s">
        <v>1045</v>
      </c>
    </row>
    <row r="1260" spans="1:5" x14ac:dyDescent="0.4">
      <c r="A1260" s="82" t="s">
        <v>1044</v>
      </c>
      <c r="B1260" s="73">
        <v>-3.9059999999949468E-2</v>
      </c>
      <c r="C1260" s="40">
        <v>0</v>
      </c>
      <c r="D1260" s="40">
        <v>0.2680000000000291</v>
      </c>
      <c r="E1260" s="33">
        <v>1005</v>
      </c>
    </row>
    <row r="1261" spans="1:5" x14ac:dyDescent="0.4">
      <c r="A1261" s="265" t="s">
        <v>1373</v>
      </c>
      <c r="B1261" s="73">
        <f>'1140'!F5</f>
        <v>-1.3967000000320695E-2</v>
      </c>
      <c r="C1261" s="40">
        <v>0</v>
      </c>
      <c r="D1261" s="40">
        <v>0</v>
      </c>
      <c r="E1261" s="33">
        <v>1140</v>
      </c>
    </row>
    <row r="1262" spans="1:5" x14ac:dyDescent="0.4">
      <c r="A1262" s="235" t="s">
        <v>1046</v>
      </c>
      <c r="B1262" s="73">
        <v>-0.27490000000011605</v>
      </c>
      <c r="C1262" s="40">
        <v>0</v>
      </c>
      <c r="D1262" s="40">
        <v>0</v>
      </c>
      <c r="E1262" s="33" t="s">
        <v>1047</v>
      </c>
    </row>
    <row r="1263" spans="1:5" x14ac:dyDescent="0.4">
      <c r="A1263" s="235" t="s">
        <v>1046</v>
      </c>
      <c r="B1263" s="73">
        <v>0.25459999999998217</v>
      </c>
      <c r="C1263" s="40">
        <v>0</v>
      </c>
      <c r="D1263" s="40">
        <v>0.2680000000000291</v>
      </c>
      <c r="E1263" s="33">
        <v>947</v>
      </c>
    </row>
    <row r="1264" spans="1:5" x14ac:dyDescent="0.4">
      <c r="A1264" s="63" t="s">
        <v>1046</v>
      </c>
      <c r="B1264" s="73">
        <v>-5.2799999999933789E-2</v>
      </c>
      <c r="C1264" s="40">
        <v>0</v>
      </c>
      <c r="D1264" s="40">
        <v>0</v>
      </c>
      <c r="E1264" s="33">
        <v>989</v>
      </c>
    </row>
    <row r="1265" spans="1:5" x14ac:dyDescent="0.4">
      <c r="A1265" s="62" t="s">
        <v>1046</v>
      </c>
      <c r="B1265" s="73">
        <v>-2120.6414628000002</v>
      </c>
      <c r="C1265" s="40">
        <v>0</v>
      </c>
      <c r="D1265" s="40">
        <v>0.26800000000002899</v>
      </c>
      <c r="E1265" s="33">
        <v>1048</v>
      </c>
    </row>
    <row r="1266" spans="1:5" x14ac:dyDescent="0.4">
      <c r="A1266" s="62" t="s">
        <v>1046</v>
      </c>
      <c r="B1266" s="73">
        <v>2121.2618160000006</v>
      </c>
      <c r="C1266" s="40">
        <v>0</v>
      </c>
      <c r="D1266" s="40">
        <v>0.26800000000002899</v>
      </c>
      <c r="E1266" s="33">
        <v>1049</v>
      </c>
    </row>
    <row r="1267" spans="1:5" x14ac:dyDescent="0.4">
      <c r="A1267" s="87" t="s">
        <v>1046</v>
      </c>
      <c r="B1267" s="73">
        <v>-1.4412500000162254E-2</v>
      </c>
      <c r="C1267" s="40">
        <v>0</v>
      </c>
      <c r="D1267" s="40">
        <v>0</v>
      </c>
      <c r="E1267" s="33">
        <v>1093</v>
      </c>
    </row>
    <row r="1268" spans="1:5" x14ac:dyDescent="0.4">
      <c r="A1268" s="151" t="s">
        <v>1046</v>
      </c>
      <c r="B1268" s="73">
        <f>'1115'!F4</f>
        <v>-0.3025199999999586</v>
      </c>
      <c r="C1268" s="40">
        <v>0</v>
      </c>
      <c r="D1268" s="40">
        <v>0</v>
      </c>
      <c r="E1268" s="33">
        <v>1115</v>
      </c>
    </row>
    <row r="1269" spans="1:5" x14ac:dyDescent="0.4">
      <c r="A1269" s="192" t="s">
        <v>1046</v>
      </c>
      <c r="B1269" s="73">
        <f>'1121'!F5</f>
        <v>-0.39259999999990214</v>
      </c>
      <c r="C1269" s="40">
        <v>0</v>
      </c>
      <c r="D1269" s="40">
        <v>0</v>
      </c>
      <c r="E1269" s="33">
        <v>1121</v>
      </c>
    </row>
    <row r="1270" spans="1:5" x14ac:dyDescent="0.4">
      <c r="A1270" s="96" t="s">
        <v>1048</v>
      </c>
      <c r="B1270" s="73">
        <v>0.11799999999993815</v>
      </c>
      <c r="C1270" s="40">
        <v>0</v>
      </c>
      <c r="D1270" s="40">
        <v>1.1999999999943611E-2</v>
      </c>
      <c r="E1270" s="33" t="s">
        <v>1049</v>
      </c>
    </row>
    <row r="1271" spans="1:5" x14ac:dyDescent="0.4">
      <c r="A1271" s="82" t="s">
        <v>1048</v>
      </c>
      <c r="B1271" s="73">
        <v>-0.34849499999995714</v>
      </c>
      <c r="C1271" s="40">
        <v>0</v>
      </c>
      <c r="D1271" s="40">
        <v>0.2680000000000291</v>
      </c>
      <c r="E1271" s="45">
        <v>1035</v>
      </c>
    </row>
    <row r="1272" spans="1:5" ht="32.25" x14ac:dyDescent="0.4">
      <c r="A1272" s="96" t="s">
        <v>1050</v>
      </c>
      <c r="B1272" s="73">
        <v>-0.79387199999973745</v>
      </c>
      <c r="C1272" s="40">
        <v>0</v>
      </c>
      <c r="D1272" s="40">
        <v>-0.78118999999992411</v>
      </c>
      <c r="E1272" s="43" t="s">
        <v>1051</v>
      </c>
    </row>
    <row r="1273" spans="1:5" x14ac:dyDescent="0.4">
      <c r="A1273" s="151" t="s">
        <v>1050</v>
      </c>
      <c r="B1273" s="73">
        <f>'1116'!F6</f>
        <v>0.56702500000005784</v>
      </c>
      <c r="C1273" s="40">
        <v>0</v>
      </c>
      <c r="D1273" s="40">
        <v>0</v>
      </c>
      <c r="E1273" s="33">
        <v>1116</v>
      </c>
    </row>
    <row r="1274" spans="1:5" x14ac:dyDescent="0.4">
      <c r="A1274" s="265" t="s">
        <v>1050</v>
      </c>
      <c r="B1274" s="73">
        <f>'1138'!F10</f>
        <v>0.5092159999994692</v>
      </c>
      <c r="C1274" s="40">
        <v>0</v>
      </c>
      <c r="D1274" s="40">
        <v>0</v>
      </c>
      <c r="E1274" s="33">
        <v>1138</v>
      </c>
    </row>
    <row r="1275" spans="1:5" x14ac:dyDescent="0.4">
      <c r="A1275" s="61" t="s">
        <v>1052</v>
      </c>
      <c r="B1275" s="73">
        <v>0.25322000000005573</v>
      </c>
      <c r="C1275" s="40">
        <v>0</v>
      </c>
      <c r="D1275" s="40">
        <v>0.25322000000005573</v>
      </c>
      <c r="E1275" s="33">
        <v>692</v>
      </c>
    </row>
    <row r="1276" spans="1:5" x14ac:dyDescent="0.4">
      <c r="A1276" s="91" t="s">
        <v>1052</v>
      </c>
      <c r="B1276" s="73">
        <v>0.17319950000000972</v>
      </c>
      <c r="C1276" s="40">
        <v>0</v>
      </c>
      <c r="D1276" s="40">
        <v>0</v>
      </c>
      <c r="E1276" s="45">
        <v>1003</v>
      </c>
    </row>
    <row r="1277" spans="1:5" x14ac:dyDescent="0.4">
      <c r="A1277" s="151" t="s">
        <v>1351</v>
      </c>
      <c r="B1277" s="73">
        <f>'1116'!F4</f>
        <v>0.39485999999988053</v>
      </c>
      <c r="C1277" s="40">
        <v>0</v>
      </c>
      <c r="D1277" s="40">
        <v>0</v>
      </c>
      <c r="E1277" s="33">
        <v>1116</v>
      </c>
    </row>
    <row r="1278" spans="1:5" x14ac:dyDescent="0.4">
      <c r="A1278" s="61" t="s">
        <v>1053</v>
      </c>
      <c r="B1278" s="73">
        <v>-0.48285800000002155</v>
      </c>
      <c r="C1278" s="40">
        <v>0</v>
      </c>
      <c r="D1278" s="40">
        <v>-0.48285800000002155</v>
      </c>
      <c r="E1278" s="43">
        <v>350</v>
      </c>
    </row>
    <row r="1279" spans="1:5" x14ac:dyDescent="0.4">
      <c r="A1279" s="61" t="s">
        <v>1054</v>
      </c>
      <c r="B1279" s="73">
        <v>0.62020000000006803</v>
      </c>
      <c r="C1279" s="40">
        <v>0</v>
      </c>
      <c r="D1279" s="40">
        <v>0.62020000000006803</v>
      </c>
      <c r="E1279" s="33">
        <v>580</v>
      </c>
    </row>
    <row r="1280" spans="1:5" x14ac:dyDescent="0.4">
      <c r="A1280" s="61" t="s">
        <v>1055</v>
      </c>
      <c r="B1280" s="73">
        <v>-0.97572999999977128</v>
      </c>
      <c r="C1280" s="40"/>
      <c r="D1280" s="40">
        <v>-0.32790000000022701</v>
      </c>
      <c r="E1280" s="33" t="s">
        <v>1056</v>
      </c>
    </row>
    <row r="1281" spans="1:5" x14ac:dyDescent="0.4">
      <c r="A1281" s="61" t="s">
        <v>1057</v>
      </c>
      <c r="B1281" s="73">
        <v>1.1351302597282427</v>
      </c>
      <c r="C1281" s="40">
        <v>1.1351302597282427</v>
      </c>
      <c r="D1281" s="40">
        <v>1.1351302597282427</v>
      </c>
      <c r="E1281" s="33" t="s">
        <v>1058</v>
      </c>
    </row>
    <row r="1282" spans="1:5" x14ac:dyDescent="0.4">
      <c r="A1282" s="61" t="s">
        <v>1059</v>
      </c>
      <c r="B1282" s="73">
        <v>6.0174493767202648</v>
      </c>
      <c r="C1282" s="40">
        <v>6.0174493767202648</v>
      </c>
      <c r="D1282" s="40">
        <v>6.0174493767202648</v>
      </c>
      <c r="E1282" s="43" t="s">
        <v>1060</v>
      </c>
    </row>
    <row r="1283" spans="1:5" ht="32.25" x14ac:dyDescent="0.4">
      <c r="A1283" s="235" t="s">
        <v>1061</v>
      </c>
      <c r="B1283" s="73">
        <v>1.0876100000003532</v>
      </c>
      <c r="C1283" s="40">
        <v>0</v>
      </c>
      <c r="D1283" s="40">
        <v>2.2859500000000139</v>
      </c>
      <c r="E1283" s="33" t="s">
        <v>1062</v>
      </c>
    </row>
    <row r="1284" spans="1:5" x14ac:dyDescent="0.4">
      <c r="A1284" s="235" t="s">
        <v>1061</v>
      </c>
      <c r="B1284" s="73">
        <v>5.0982000000000198</v>
      </c>
      <c r="C1284" s="40">
        <v>0</v>
      </c>
      <c r="D1284" s="40">
        <v>0.2680000000000291</v>
      </c>
      <c r="E1284" s="33">
        <v>885</v>
      </c>
    </row>
    <row r="1285" spans="1:5" x14ac:dyDescent="0.4">
      <c r="A1285" s="235" t="s">
        <v>1061</v>
      </c>
      <c r="B1285" s="73">
        <v>-302.99489999999997</v>
      </c>
      <c r="C1285" s="40">
        <v>0</v>
      </c>
      <c r="D1285" s="40">
        <v>0.2680000000000291</v>
      </c>
      <c r="E1285" s="33">
        <v>890</v>
      </c>
    </row>
    <row r="1286" spans="1:5" x14ac:dyDescent="0.4">
      <c r="A1286" s="235" t="s">
        <v>1061</v>
      </c>
      <c r="B1286" s="73">
        <v>828.51699999999937</v>
      </c>
      <c r="C1286" s="40"/>
      <c r="D1286" s="40"/>
      <c r="E1286" s="33">
        <v>891</v>
      </c>
    </row>
    <row r="1287" spans="1:5" x14ac:dyDescent="0.4">
      <c r="A1287" s="235" t="s">
        <v>1061</v>
      </c>
      <c r="B1287" s="73">
        <v>-844.77120000000002</v>
      </c>
      <c r="C1287" s="40"/>
      <c r="D1287" s="40"/>
      <c r="E1287" s="33">
        <v>893</v>
      </c>
    </row>
    <row r="1288" spans="1:5" x14ac:dyDescent="0.4">
      <c r="A1288" s="235" t="s">
        <v>1061</v>
      </c>
      <c r="B1288" s="73">
        <v>0.26420000000001664</v>
      </c>
      <c r="C1288" s="40">
        <v>0</v>
      </c>
      <c r="D1288" s="40">
        <v>0.26800000000002899</v>
      </c>
      <c r="E1288" s="33">
        <v>903</v>
      </c>
    </row>
    <row r="1289" spans="1:5" x14ac:dyDescent="0.4">
      <c r="A1289" s="235" t="s">
        <v>1061</v>
      </c>
      <c r="B1289" s="73">
        <v>2.5325000000000273</v>
      </c>
      <c r="C1289" s="40">
        <v>0</v>
      </c>
      <c r="D1289" s="40">
        <v>0.26800000000002899</v>
      </c>
      <c r="E1289" s="33">
        <v>922</v>
      </c>
    </row>
    <row r="1290" spans="1:5" x14ac:dyDescent="0.4">
      <c r="A1290" s="235" t="s">
        <v>1061</v>
      </c>
      <c r="B1290" s="73">
        <v>-4.4810019999999895</v>
      </c>
      <c r="C1290" s="40">
        <v>0</v>
      </c>
      <c r="D1290" s="40">
        <v>0.2680000000000291</v>
      </c>
      <c r="E1290" s="33">
        <v>931</v>
      </c>
    </row>
    <row r="1291" spans="1:5" x14ac:dyDescent="0.4">
      <c r="A1291" s="235" t="s">
        <v>1061</v>
      </c>
      <c r="B1291" s="73">
        <v>314.99619999999999</v>
      </c>
      <c r="C1291" s="40">
        <v>0</v>
      </c>
      <c r="D1291" s="40">
        <v>0.2680000000000291</v>
      </c>
      <c r="E1291" s="33">
        <v>938</v>
      </c>
    </row>
    <row r="1292" spans="1:5" x14ac:dyDescent="0.4">
      <c r="A1292" s="235" t="s">
        <v>1061</v>
      </c>
      <c r="B1292" s="73">
        <v>18.206079999999929</v>
      </c>
      <c r="C1292" s="40">
        <v>0</v>
      </c>
      <c r="D1292" s="40">
        <v>0.2680000000000291</v>
      </c>
      <c r="E1292" s="33">
        <v>941</v>
      </c>
    </row>
    <row r="1293" spans="1:5" x14ac:dyDescent="0.4">
      <c r="A1293" s="81" t="s">
        <v>1061</v>
      </c>
      <c r="B1293" s="73">
        <v>502.26074999999992</v>
      </c>
      <c r="C1293" s="40">
        <v>0</v>
      </c>
      <c r="D1293" s="40">
        <v>0</v>
      </c>
      <c r="E1293" s="33">
        <v>973</v>
      </c>
    </row>
    <row r="1294" spans="1:5" x14ac:dyDescent="0.4">
      <c r="A1294" s="81" t="s">
        <v>1061</v>
      </c>
      <c r="B1294" s="73">
        <v>-504.94355000000002</v>
      </c>
      <c r="C1294" s="40">
        <v>0</v>
      </c>
      <c r="D1294" s="40">
        <v>0</v>
      </c>
      <c r="E1294" s="33">
        <v>974</v>
      </c>
    </row>
    <row r="1295" spans="1:5" x14ac:dyDescent="0.4">
      <c r="A1295" s="81" t="s">
        <v>1061</v>
      </c>
      <c r="B1295" s="73">
        <v>-317.10347999999999</v>
      </c>
      <c r="C1295" s="40">
        <v>0</v>
      </c>
      <c r="D1295" s="40">
        <v>0</v>
      </c>
      <c r="E1295" s="33">
        <v>976</v>
      </c>
    </row>
    <row r="1296" spans="1:5" x14ac:dyDescent="0.4">
      <c r="A1296" s="81" t="s">
        <v>1061</v>
      </c>
      <c r="B1296" s="73">
        <v>315.83699999999999</v>
      </c>
      <c r="C1296" s="40">
        <v>0</v>
      </c>
      <c r="D1296" s="40">
        <v>0</v>
      </c>
      <c r="E1296" s="33">
        <v>980</v>
      </c>
    </row>
    <row r="1297" spans="1:5" x14ac:dyDescent="0.4">
      <c r="A1297" s="63" t="s">
        <v>1061</v>
      </c>
      <c r="B1297" s="73">
        <v>0.27760000000000673</v>
      </c>
      <c r="C1297" s="40">
        <v>0</v>
      </c>
      <c r="D1297" s="40">
        <v>0</v>
      </c>
      <c r="E1297" s="33">
        <v>990</v>
      </c>
    </row>
    <row r="1298" spans="1:5" x14ac:dyDescent="0.4">
      <c r="A1298" s="63" t="s">
        <v>1061</v>
      </c>
      <c r="B1298" s="73">
        <v>0.31254999999964639</v>
      </c>
      <c r="C1298" s="40">
        <v>0</v>
      </c>
      <c r="D1298" s="40">
        <v>0</v>
      </c>
      <c r="E1298" s="33">
        <v>993</v>
      </c>
    </row>
    <row r="1299" spans="1:5" x14ac:dyDescent="0.4">
      <c r="A1299" s="91" t="s">
        <v>1061</v>
      </c>
      <c r="B1299" s="73">
        <v>-8.5826999999881082E-2</v>
      </c>
      <c r="C1299" s="40">
        <v>0</v>
      </c>
      <c r="D1299" s="40">
        <v>0.2680000000000291</v>
      </c>
      <c r="E1299" s="45">
        <v>997</v>
      </c>
    </row>
    <row r="1300" spans="1:5" x14ac:dyDescent="0.4">
      <c r="A1300" s="91" t="s">
        <v>1061</v>
      </c>
      <c r="B1300" s="73">
        <v>20.22900549999963</v>
      </c>
      <c r="C1300" s="40">
        <v>0</v>
      </c>
      <c r="D1300" s="40">
        <v>0</v>
      </c>
      <c r="E1300" s="45">
        <v>1001</v>
      </c>
    </row>
    <row r="1301" spans="1:5" x14ac:dyDescent="0.4">
      <c r="A1301" s="82" t="s">
        <v>1061</v>
      </c>
      <c r="B1301" s="73">
        <v>0.18115999999997712</v>
      </c>
      <c r="C1301" s="40">
        <v>0</v>
      </c>
      <c r="D1301" s="40">
        <v>0.2680000000000291</v>
      </c>
      <c r="E1301" s="33">
        <v>1006</v>
      </c>
    </row>
    <row r="1302" spans="1:5" x14ac:dyDescent="0.4">
      <c r="A1302" s="82" t="s">
        <v>1061</v>
      </c>
      <c r="B1302" s="73">
        <v>-0.56932499999999209</v>
      </c>
      <c r="C1302" s="40">
        <v>0</v>
      </c>
      <c r="D1302" s="40">
        <v>0.2680000000000291</v>
      </c>
      <c r="E1302" s="33">
        <v>1010</v>
      </c>
    </row>
    <row r="1303" spans="1:5" x14ac:dyDescent="0.4">
      <c r="A1303" s="86" t="s">
        <v>1061</v>
      </c>
      <c r="B1303" s="73">
        <v>-1.7670294999998077</v>
      </c>
      <c r="C1303" s="40">
        <v>0</v>
      </c>
      <c r="D1303" s="40">
        <v>0.26800000000002899</v>
      </c>
      <c r="E1303" s="45">
        <v>1026</v>
      </c>
    </row>
    <row r="1304" spans="1:5" x14ac:dyDescent="0.4">
      <c r="A1304" s="83" t="s">
        <v>1061</v>
      </c>
      <c r="B1304" s="73">
        <v>-0.10565800000000536</v>
      </c>
      <c r="C1304" s="50"/>
      <c r="D1304" s="50"/>
      <c r="E1304" s="45">
        <v>1037</v>
      </c>
    </row>
    <row r="1305" spans="1:5" x14ac:dyDescent="0.4">
      <c r="A1305" s="84" t="s">
        <v>1061</v>
      </c>
      <c r="B1305" s="73">
        <v>-0.15615999999988617</v>
      </c>
      <c r="C1305" s="40">
        <v>0</v>
      </c>
      <c r="D1305" s="40">
        <v>0</v>
      </c>
      <c r="E1305" s="33">
        <v>1057</v>
      </c>
    </row>
    <row r="1306" spans="1:5" x14ac:dyDescent="0.4">
      <c r="A1306" s="84" t="s">
        <v>1061</v>
      </c>
      <c r="B1306" s="73">
        <v>-0.46560999999974229</v>
      </c>
      <c r="C1306" s="40">
        <v>0</v>
      </c>
      <c r="D1306" s="40">
        <v>0</v>
      </c>
      <c r="E1306" s="33">
        <v>1066</v>
      </c>
    </row>
    <row r="1307" spans="1:5" x14ac:dyDescent="0.4">
      <c r="A1307" s="93" t="s">
        <v>1061</v>
      </c>
      <c r="B1307" s="73">
        <v>8.615199999997003E-2</v>
      </c>
      <c r="C1307" s="40">
        <v>0</v>
      </c>
      <c r="D1307" s="40">
        <v>0</v>
      </c>
      <c r="E1307" s="45">
        <v>1075</v>
      </c>
    </row>
    <row r="1308" spans="1:5" x14ac:dyDescent="0.4">
      <c r="A1308" s="141" t="s">
        <v>1061</v>
      </c>
      <c r="B1308" s="73">
        <f>-'1108'!F6</f>
        <v>0.60345550000056392</v>
      </c>
      <c r="C1308" s="40">
        <v>0</v>
      </c>
      <c r="D1308" s="40">
        <v>0</v>
      </c>
      <c r="E1308" s="33">
        <v>1108</v>
      </c>
    </row>
    <row r="1309" spans="1:5" x14ac:dyDescent="0.4">
      <c r="A1309" s="150" t="s">
        <v>1061</v>
      </c>
      <c r="B1309" s="73">
        <f>'1115'!F7</f>
        <v>-33.127642500000093</v>
      </c>
      <c r="C1309" s="40">
        <v>0</v>
      </c>
      <c r="D1309" s="40">
        <v>0</v>
      </c>
      <c r="E1309" s="33">
        <v>1115</v>
      </c>
    </row>
    <row r="1310" spans="1:5" x14ac:dyDescent="0.4">
      <c r="A1310" s="214" t="s">
        <v>1061</v>
      </c>
      <c r="B1310" s="73">
        <f>'1124'!F6</f>
        <v>0.18637999999987187</v>
      </c>
      <c r="C1310" s="40">
        <v>0</v>
      </c>
      <c r="D1310" s="40">
        <v>0</v>
      </c>
      <c r="E1310" s="33">
        <v>1124</v>
      </c>
    </row>
    <row r="1311" spans="1:5" x14ac:dyDescent="0.4">
      <c r="A1311" s="236" t="s">
        <v>1061</v>
      </c>
      <c r="B1311" s="73">
        <f>'1131'!F5</f>
        <v>0.44026000000008025</v>
      </c>
      <c r="C1311" s="40">
        <v>0</v>
      </c>
      <c r="D1311" s="40">
        <v>0</v>
      </c>
      <c r="E1311" s="33">
        <v>1131</v>
      </c>
    </row>
    <row r="1312" spans="1:5" x14ac:dyDescent="0.4">
      <c r="A1312" s="265" t="s">
        <v>1061</v>
      </c>
      <c r="B1312" s="73">
        <f>'1136'!F7</f>
        <v>52.581400000000031</v>
      </c>
      <c r="C1312" s="40">
        <v>0</v>
      </c>
      <c r="D1312" s="40">
        <v>0</v>
      </c>
      <c r="E1312" s="33">
        <v>1136</v>
      </c>
    </row>
    <row r="1313" spans="1:5" x14ac:dyDescent="0.4">
      <c r="A1313" s="265" t="s">
        <v>1061</v>
      </c>
      <c r="B1313" s="73">
        <f>'1139'!F6</f>
        <v>-62.006890000000567</v>
      </c>
      <c r="C1313" s="40">
        <v>0</v>
      </c>
      <c r="D1313" s="40">
        <v>0</v>
      </c>
      <c r="E1313" s="33">
        <v>1139</v>
      </c>
    </row>
    <row r="1314" spans="1:5" x14ac:dyDescent="0.4">
      <c r="A1314" s="265" t="s">
        <v>1061</v>
      </c>
      <c r="B1314" s="73">
        <f>'1146'!F4</f>
        <v>-6766.4232599999996</v>
      </c>
      <c r="C1314" s="40">
        <v>0</v>
      </c>
      <c r="D1314" s="40">
        <v>0</v>
      </c>
      <c r="E1314" s="33">
        <v>1146</v>
      </c>
    </row>
    <row r="1315" spans="1:5" x14ac:dyDescent="0.4">
      <c r="A1315" s="61" t="s">
        <v>1063</v>
      </c>
      <c r="B1315" s="73">
        <v>-14.301456186530174</v>
      </c>
      <c r="C1315" s="40">
        <v>-14.301456186530174</v>
      </c>
      <c r="D1315" s="40">
        <v>-14.301456186530174</v>
      </c>
      <c r="E1315" s="33" t="s">
        <v>1064</v>
      </c>
    </row>
    <row r="1316" spans="1:5" x14ac:dyDescent="0.4">
      <c r="A1316" s="265" t="s">
        <v>1063</v>
      </c>
      <c r="B1316" s="73">
        <f>'1134'!F5</f>
        <v>-8.4110000000009677E-2</v>
      </c>
      <c r="C1316" s="40">
        <v>0</v>
      </c>
      <c r="D1316" s="40">
        <v>0</v>
      </c>
      <c r="E1316" s="33">
        <v>1134</v>
      </c>
    </row>
    <row r="1317" spans="1:5" x14ac:dyDescent="0.4">
      <c r="A1317" s="61" t="s">
        <v>1065</v>
      </c>
      <c r="B1317" s="73">
        <v>-2.6373300000000199</v>
      </c>
      <c r="C1317" s="40">
        <v>0</v>
      </c>
      <c r="D1317" s="40">
        <v>0.2680000000000291</v>
      </c>
      <c r="E1317" s="33" t="s">
        <v>1066</v>
      </c>
    </row>
    <row r="1318" spans="1:5" x14ac:dyDescent="0.4">
      <c r="A1318" s="82" t="s">
        <v>1065</v>
      </c>
      <c r="B1318" s="73">
        <v>1.7365500000323664E-2</v>
      </c>
      <c r="C1318" s="40">
        <v>0</v>
      </c>
      <c r="D1318" s="40">
        <v>0.2680000000000291</v>
      </c>
      <c r="E1318" s="33">
        <v>1014</v>
      </c>
    </row>
    <row r="1319" spans="1:5" x14ac:dyDescent="0.4">
      <c r="A1319" s="61" t="s">
        <v>1067</v>
      </c>
      <c r="B1319" s="73">
        <v>-88.34230000000025</v>
      </c>
      <c r="C1319" s="40">
        <v>-88.34230000000025</v>
      </c>
      <c r="D1319" s="40">
        <v>-88.34230000000025</v>
      </c>
      <c r="E1319" s="33">
        <v>179</v>
      </c>
    </row>
    <row r="1320" spans="1:5" x14ac:dyDescent="0.4">
      <c r="A1320" s="61" t="s">
        <v>1068</v>
      </c>
      <c r="B1320" s="73">
        <v>-0.37727988284905223</v>
      </c>
      <c r="C1320" s="40">
        <v>-0.37727988284905223</v>
      </c>
      <c r="D1320" s="40">
        <v>-0.37727988284905223</v>
      </c>
      <c r="E1320" s="33" t="s">
        <v>1069</v>
      </c>
    </row>
    <row r="1321" spans="1:5" x14ac:dyDescent="0.4">
      <c r="A1321" s="265" t="s">
        <v>1068</v>
      </c>
      <c r="B1321" s="73">
        <f>'1134'!F9</f>
        <v>1.2330000000019936E-2</v>
      </c>
      <c r="C1321" s="40">
        <v>0</v>
      </c>
      <c r="D1321" s="40">
        <v>0</v>
      </c>
      <c r="E1321" s="33">
        <v>1134</v>
      </c>
    </row>
    <row r="1322" spans="1:5" x14ac:dyDescent="0.4">
      <c r="A1322" s="61" t="s">
        <v>1070</v>
      </c>
      <c r="B1322" s="73">
        <v>-0.11290000000008149</v>
      </c>
      <c r="C1322" s="40">
        <v>0</v>
      </c>
      <c r="D1322" s="40">
        <v>-0.11290000000008149</v>
      </c>
      <c r="E1322" s="33">
        <v>692</v>
      </c>
    </row>
    <row r="1323" spans="1:5" x14ac:dyDescent="0.4">
      <c r="A1323" s="61" t="s">
        <v>1071</v>
      </c>
      <c r="B1323" s="73">
        <v>-4.9060000000281434E-2</v>
      </c>
      <c r="C1323" s="40"/>
      <c r="D1323" s="40"/>
      <c r="E1323" s="33">
        <v>894</v>
      </c>
    </row>
    <row r="1324" spans="1:5" x14ac:dyDescent="0.4">
      <c r="A1324" s="61" t="s">
        <v>1072</v>
      </c>
      <c r="B1324" s="73">
        <v>-0.84955000000019254</v>
      </c>
      <c r="C1324" s="40">
        <v>0</v>
      </c>
      <c r="D1324" s="40">
        <v>0</v>
      </c>
      <c r="E1324" s="33" t="s">
        <v>1073</v>
      </c>
    </row>
    <row r="1325" spans="1:5" x14ac:dyDescent="0.4">
      <c r="A1325" s="82" t="s">
        <v>1072</v>
      </c>
      <c r="B1325" s="73">
        <v>1.3799999999946522E-2</v>
      </c>
      <c r="C1325" s="40">
        <v>0</v>
      </c>
      <c r="D1325" s="40">
        <v>0.2680000000000291</v>
      </c>
      <c r="E1325" s="33">
        <v>1005</v>
      </c>
    </row>
    <row r="1326" spans="1:5" x14ac:dyDescent="0.4">
      <c r="A1326" s="61" t="s">
        <v>1074</v>
      </c>
      <c r="B1326" s="73">
        <v>-0.56459999999998445</v>
      </c>
      <c r="C1326" s="40">
        <v>0</v>
      </c>
      <c r="D1326" s="40">
        <v>0</v>
      </c>
      <c r="E1326" s="33" t="s">
        <v>1075</v>
      </c>
    </row>
    <row r="1327" spans="1:5" x14ac:dyDescent="0.4">
      <c r="A1327" s="63" t="s">
        <v>1074</v>
      </c>
      <c r="B1327" s="73">
        <v>1.5999999998257408E-3</v>
      </c>
      <c r="C1327" s="40">
        <v>0</v>
      </c>
      <c r="D1327" s="40">
        <v>0</v>
      </c>
      <c r="E1327" s="33">
        <v>989</v>
      </c>
    </row>
    <row r="1328" spans="1:5" x14ac:dyDescent="0.4">
      <c r="A1328" s="82" t="s">
        <v>1074</v>
      </c>
      <c r="B1328" s="73">
        <v>-0.49419999999997799</v>
      </c>
      <c r="C1328" s="40">
        <v>0</v>
      </c>
      <c r="D1328" s="40">
        <v>0.2680000000000291</v>
      </c>
      <c r="E1328" s="33">
        <v>1011</v>
      </c>
    </row>
    <row r="1329" spans="1:5" x14ac:dyDescent="0.4">
      <c r="A1329" s="86" t="s">
        <v>1074</v>
      </c>
      <c r="B1329" s="73">
        <v>-0.15211125000007542</v>
      </c>
      <c r="C1329" s="40">
        <v>0</v>
      </c>
      <c r="D1329" s="40">
        <v>0.26800000000002899</v>
      </c>
      <c r="E1329" s="45">
        <v>1034</v>
      </c>
    </row>
    <row r="1330" spans="1:5" x14ac:dyDescent="0.4">
      <c r="A1330" s="61" t="s">
        <v>1076</v>
      </c>
      <c r="B1330" s="73">
        <v>1.8954000000001088</v>
      </c>
      <c r="C1330" s="40">
        <v>0</v>
      </c>
      <c r="D1330" s="40">
        <v>1.8954000000001088</v>
      </c>
      <c r="E1330" s="33" t="s">
        <v>1077</v>
      </c>
    </row>
    <row r="1331" spans="1:5" x14ac:dyDescent="0.4">
      <c r="A1331" s="61" t="s">
        <v>1078</v>
      </c>
      <c r="B1331" s="73">
        <v>-0.4239999999997508</v>
      </c>
      <c r="C1331" s="40">
        <v>0</v>
      </c>
      <c r="D1331" s="40">
        <v>-0.4239999999997508</v>
      </c>
      <c r="E1331" s="33">
        <v>544</v>
      </c>
    </row>
    <row r="1332" spans="1:5" x14ac:dyDescent="0.4">
      <c r="A1332" s="61" t="s">
        <v>1079</v>
      </c>
      <c r="B1332" s="73">
        <v>-1.2860804541588777</v>
      </c>
      <c r="C1332" s="40">
        <v>-1.2860804541588777</v>
      </c>
      <c r="D1332" s="40">
        <v>-1.2860804541588777</v>
      </c>
      <c r="E1332" s="33" t="s">
        <v>1080</v>
      </c>
    </row>
    <row r="1333" spans="1:5" x14ac:dyDescent="0.4">
      <c r="A1333" s="61" t="s">
        <v>1081</v>
      </c>
      <c r="B1333" s="73">
        <v>1.7317999999999074</v>
      </c>
      <c r="C1333" s="40">
        <v>0</v>
      </c>
      <c r="D1333" s="40">
        <v>1.7317999999999074</v>
      </c>
      <c r="E1333" s="33" t="s">
        <v>1082</v>
      </c>
    </row>
    <row r="1334" spans="1:5" ht="32.25" x14ac:dyDescent="0.4">
      <c r="A1334" s="61" t="s">
        <v>1083</v>
      </c>
      <c r="B1334" s="73">
        <v>-2.3206000000129734E-2</v>
      </c>
      <c r="C1334" s="40">
        <v>0</v>
      </c>
      <c r="D1334" s="40">
        <v>4.5594000000050983E-2</v>
      </c>
      <c r="E1334" s="33" t="s">
        <v>1084</v>
      </c>
    </row>
    <row r="1335" spans="1:5" x14ac:dyDescent="0.4">
      <c r="A1335" s="81" t="s">
        <v>1085</v>
      </c>
      <c r="B1335" s="73">
        <v>2.5286800000001222</v>
      </c>
      <c r="C1335" s="40">
        <v>0</v>
      </c>
      <c r="D1335" s="40">
        <v>0</v>
      </c>
      <c r="E1335" s="33">
        <v>966</v>
      </c>
    </row>
    <row r="1336" spans="1:5" x14ac:dyDescent="0.4">
      <c r="A1336" s="81" t="s">
        <v>1085</v>
      </c>
      <c r="B1336" s="73">
        <v>-6.5620000000080836E-2</v>
      </c>
      <c r="C1336" s="40">
        <v>0</v>
      </c>
      <c r="D1336" s="40">
        <v>0</v>
      </c>
      <c r="E1336" s="33">
        <v>979</v>
      </c>
    </row>
    <row r="1337" spans="1:5" x14ac:dyDescent="0.4">
      <c r="A1337" s="63" t="s">
        <v>1085</v>
      </c>
      <c r="B1337" s="73">
        <v>-6.2100000000100408E-2</v>
      </c>
      <c r="C1337" s="40">
        <v>0</v>
      </c>
      <c r="D1337" s="40">
        <v>0</v>
      </c>
      <c r="E1337" s="33">
        <v>994</v>
      </c>
    </row>
    <row r="1338" spans="1:5" x14ac:dyDescent="0.4">
      <c r="A1338" s="82" t="s">
        <v>1085</v>
      </c>
      <c r="B1338" s="73">
        <v>0.14885000000003856</v>
      </c>
      <c r="C1338" s="40">
        <v>0</v>
      </c>
      <c r="D1338" s="40">
        <v>0.2680000000000291</v>
      </c>
      <c r="E1338" s="33">
        <v>1011</v>
      </c>
    </row>
    <row r="1339" spans="1:5" x14ac:dyDescent="0.4">
      <c r="A1339" s="83" t="s">
        <v>1085</v>
      </c>
      <c r="B1339" s="73">
        <v>-0.28352200000017547</v>
      </c>
      <c r="C1339" s="50"/>
      <c r="D1339" s="50"/>
      <c r="E1339" s="45">
        <v>1037</v>
      </c>
    </row>
    <row r="1340" spans="1:5" x14ac:dyDescent="0.4">
      <c r="A1340" s="84" t="s">
        <v>1085</v>
      </c>
      <c r="B1340" s="73">
        <v>-4.1600000000698856E-3</v>
      </c>
      <c r="C1340" s="40">
        <v>0</v>
      </c>
      <c r="D1340" s="40">
        <v>0</v>
      </c>
      <c r="E1340" s="33">
        <v>1062</v>
      </c>
    </row>
    <row r="1341" spans="1:5" x14ac:dyDescent="0.4">
      <c r="A1341" s="129" t="s">
        <v>1085</v>
      </c>
      <c r="B1341" s="73">
        <f>'1102'!F6</f>
        <v>-0.35034550000000309</v>
      </c>
      <c r="C1341" s="40">
        <v>0</v>
      </c>
      <c r="D1341" s="40">
        <v>0</v>
      </c>
      <c r="E1341" s="33">
        <v>1102</v>
      </c>
    </row>
    <row r="1342" spans="1:5" x14ac:dyDescent="0.4">
      <c r="A1342" s="236" t="s">
        <v>1085</v>
      </c>
      <c r="B1342" s="73">
        <f>'1128'!F7</f>
        <v>3.8700000000062573E-2</v>
      </c>
      <c r="C1342" s="40">
        <v>0</v>
      </c>
      <c r="D1342" s="40">
        <v>0</v>
      </c>
      <c r="E1342" s="33">
        <v>1128</v>
      </c>
    </row>
    <row r="1343" spans="1:5" x14ac:dyDescent="0.4">
      <c r="A1343" s="236" t="s">
        <v>1085</v>
      </c>
      <c r="B1343" s="73">
        <f>'1129'!F4</f>
        <v>-1.9834999999999354</v>
      </c>
      <c r="C1343" s="40">
        <v>0</v>
      </c>
      <c r="D1343" s="40">
        <v>0</v>
      </c>
      <c r="E1343" s="33">
        <v>1129</v>
      </c>
    </row>
    <row r="1344" spans="1:5" x14ac:dyDescent="0.4">
      <c r="A1344" s="61" t="s">
        <v>1086</v>
      </c>
      <c r="B1344" s="73">
        <v>-0.23919999999998254</v>
      </c>
      <c r="C1344" s="40">
        <v>0</v>
      </c>
      <c r="D1344" s="40">
        <v>-0.23919999999998254</v>
      </c>
      <c r="E1344" s="33">
        <v>722</v>
      </c>
    </row>
    <row r="1345" spans="1:5" x14ac:dyDescent="0.4">
      <c r="A1345" s="61" t="s">
        <v>1087</v>
      </c>
      <c r="B1345" s="73">
        <v>1.7600000000015825E-2</v>
      </c>
      <c r="C1345" s="40">
        <v>0</v>
      </c>
      <c r="D1345" s="40">
        <v>1.7600000000015825E-2</v>
      </c>
      <c r="E1345" s="33">
        <v>601</v>
      </c>
    </row>
    <row r="1346" spans="1:5" x14ac:dyDescent="0.4">
      <c r="A1346" s="61" t="s">
        <v>1088</v>
      </c>
      <c r="B1346" s="73">
        <v>6.7200000000013915E-2</v>
      </c>
      <c r="C1346" s="40">
        <v>0</v>
      </c>
      <c r="D1346" s="40">
        <v>0.2680000000000291</v>
      </c>
      <c r="E1346" s="33">
        <v>927</v>
      </c>
    </row>
    <row r="1347" spans="1:5" ht="77.25" x14ac:dyDescent="0.4">
      <c r="A1347" s="85" t="s">
        <v>1089</v>
      </c>
      <c r="B1347" s="73">
        <v>-0.64271500000063497</v>
      </c>
      <c r="C1347" s="40">
        <v>0</v>
      </c>
      <c r="D1347" s="40">
        <v>-0.88515500000033853</v>
      </c>
      <c r="E1347" s="33" t="s">
        <v>1090</v>
      </c>
    </row>
    <row r="1348" spans="1:5" x14ac:dyDescent="0.4">
      <c r="A1348" s="85" t="s">
        <v>1089</v>
      </c>
      <c r="B1348" s="73">
        <v>-0.11321999999995569</v>
      </c>
      <c r="C1348" s="40">
        <v>0</v>
      </c>
      <c r="D1348" s="40">
        <v>0.2680000000000291</v>
      </c>
      <c r="E1348" s="33">
        <v>951</v>
      </c>
    </row>
    <row r="1349" spans="1:5" x14ac:dyDescent="0.4">
      <c r="A1349" s="85" t="s">
        <v>1089</v>
      </c>
      <c r="B1349" s="73">
        <v>119.94449000000009</v>
      </c>
      <c r="C1349" s="40">
        <v>0</v>
      </c>
      <c r="D1349" s="40">
        <v>-0.17178000000001248</v>
      </c>
      <c r="E1349" s="33">
        <v>956</v>
      </c>
    </row>
    <row r="1350" spans="1:5" x14ac:dyDescent="0.4">
      <c r="A1350" s="81" t="s">
        <v>1089</v>
      </c>
      <c r="B1350" s="73">
        <v>-119.27140000000003</v>
      </c>
      <c r="C1350" s="40">
        <v>0</v>
      </c>
      <c r="D1350" s="40">
        <v>0</v>
      </c>
      <c r="E1350" s="33">
        <v>971</v>
      </c>
    </row>
    <row r="1351" spans="1:5" x14ac:dyDescent="0.4">
      <c r="A1351" s="63" t="s">
        <v>1089</v>
      </c>
      <c r="B1351" s="73">
        <v>0.3930000000000291</v>
      </c>
      <c r="C1351" s="40">
        <v>0</v>
      </c>
      <c r="D1351" s="40">
        <v>0</v>
      </c>
      <c r="E1351" s="33">
        <v>987</v>
      </c>
    </row>
    <row r="1352" spans="1:5" x14ac:dyDescent="0.4">
      <c r="A1352" s="86" t="s">
        <v>1089</v>
      </c>
      <c r="B1352" s="73">
        <v>322.26172999999972</v>
      </c>
      <c r="C1352" s="40">
        <v>0</v>
      </c>
      <c r="D1352" s="40">
        <v>0.26800000000002899</v>
      </c>
      <c r="E1352" s="45">
        <v>1025</v>
      </c>
    </row>
    <row r="1353" spans="1:5" x14ac:dyDescent="0.4">
      <c r="A1353" s="86" t="s">
        <v>1089</v>
      </c>
      <c r="B1353" s="73">
        <v>-322.57503000000003</v>
      </c>
      <c r="C1353" s="40">
        <v>0</v>
      </c>
      <c r="D1353" s="40">
        <v>0.26800000000002899</v>
      </c>
      <c r="E1353" s="45">
        <v>1024</v>
      </c>
    </row>
    <row r="1354" spans="1:5" x14ac:dyDescent="0.4">
      <c r="A1354" s="62" t="s">
        <v>1089</v>
      </c>
      <c r="B1354" s="73">
        <v>-0.40592400000002726</v>
      </c>
      <c r="C1354" s="40">
        <v>0</v>
      </c>
      <c r="D1354" s="40">
        <v>0.26800000000002899</v>
      </c>
      <c r="E1354" s="33">
        <v>1046</v>
      </c>
    </row>
    <row r="1355" spans="1:5" x14ac:dyDescent="0.4">
      <c r="A1355" s="62" t="s">
        <v>1089</v>
      </c>
      <c r="B1355" s="73">
        <v>1.9488700000010795E-2</v>
      </c>
      <c r="C1355" s="40">
        <v>0</v>
      </c>
      <c r="D1355" s="40">
        <v>0.26800000000002899</v>
      </c>
      <c r="E1355" s="33">
        <v>1053</v>
      </c>
    </row>
    <row r="1356" spans="1:5" x14ac:dyDescent="0.4">
      <c r="A1356" s="84" t="s">
        <v>1089</v>
      </c>
      <c r="B1356" s="73">
        <v>0.17158999999992375</v>
      </c>
      <c r="C1356" s="40">
        <v>0</v>
      </c>
      <c r="D1356" s="40">
        <v>0</v>
      </c>
      <c r="E1356" s="33">
        <v>1070</v>
      </c>
    </row>
    <row r="1357" spans="1:5" x14ac:dyDescent="0.4">
      <c r="A1357" s="87" t="s">
        <v>1089</v>
      </c>
      <c r="B1357" s="73">
        <v>-0.46274700000003577</v>
      </c>
      <c r="C1357" s="40">
        <v>0</v>
      </c>
      <c r="D1357" s="40">
        <v>0</v>
      </c>
      <c r="E1357" s="33">
        <v>1088</v>
      </c>
    </row>
    <row r="1358" spans="1:5" x14ac:dyDescent="0.4">
      <c r="A1358" s="129" t="s">
        <v>1089</v>
      </c>
      <c r="B1358" s="73">
        <f>'1102'!F5</f>
        <v>0.43772800000033385</v>
      </c>
      <c r="C1358" s="40">
        <v>0</v>
      </c>
      <c r="D1358" s="40">
        <v>0</v>
      </c>
      <c r="E1358" s="33">
        <v>1102</v>
      </c>
    </row>
    <row r="1359" spans="1:5" x14ac:dyDescent="0.4">
      <c r="A1359" s="236" t="s">
        <v>1089</v>
      </c>
      <c r="B1359" s="73">
        <f>'1128'!F9</f>
        <v>-0.47550000000001091</v>
      </c>
      <c r="C1359" s="40">
        <v>0</v>
      </c>
      <c r="D1359" s="40">
        <v>0</v>
      </c>
      <c r="E1359" s="33">
        <v>1128</v>
      </c>
    </row>
    <row r="1360" spans="1:5" x14ac:dyDescent="0.4">
      <c r="A1360" s="88" t="s">
        <v>1091</v>
      </c>
      <c r="B1360" s="73">
        <v>0.33940000000001191</v>
      </c>
      <c r="C1360" s="40">
        <v>0</v>
      </c>
      <c r="D1360" s="40">
        <v>0.2680000000000291</v>
      </c>
      <c r="E1360" s="33" t="s">
        <v>1092</v>
      </c>
    </row>
    <row r="1361" spans="1:5" x14ac:dyDescent="0.4">
      <c r="A1361" s="88" t="s">
        <v>1091</v>
      </c>
      <c r="B1361" s="73">
        <v>-0.34368000000006305</v>
      </c>
      <c r="C1361" s="40">
        <v>0</v>
      </c>
      <c r="D1361" s="40">
        <v>0.2680000000000291</v>
      </c>
      <c r="E1361" s="33">
        <v>942</v>
      </c>
    </row>
    <row r="1362" spans="1:5" x14ac:dyDescent="0.4">
      <c r="A1362" s="88" t="s">
        <v>1091</v>
      </c>
      <c r="B1362" s="73">
        <v>0.22900000000004184</v>
      </c>
      <c r="C1362" s="40">
        <v>0</v>
      </c>
      <c r="D1362" s="40">
        <v>0.2680000000000291</v>
      </c>
      <c r="E1362" s="33">
        <v>945</v>
      </c>
    </row>
    <row r="1363" spans="1:5" x14ac:dyDescent="0.4">
      <c r="A1363" s="88" t="s">
        <v>1091</v>
      </c>
      <c r="B1363" s="73">
        <v>0.23119999999971697</v>
      </c>
      <c r="C1363" s="40">
        <v>0</v>
      </c>
      <c r="D1363" s="40">
        <v>0.2680000000000291</v>
      </c>
      <c r="E1363" s="33">
        <v>960</v>
      </c>
    </row>
    <row r="1364" spans="1:5" x14ac:dyDescent="0.4">
      <c r="A1364" s="61" t="s">
        <v>1093</v>
      </c>
      <c r="B1364" s="73">
        <v>8.6208302798674481</v>
      </c>
      <c r="C1364" s="40">
        <v>8.6208302798674481</v>
      </c>
      <c r="D1364" s="40">
        <v>8.6208302798674481</v>
      </c>
      <c r="E1364" s="33" t="s">
        <v>1094</v>
      </c>
    </row>
    <row r="1365" spans="1:5" x14ac:dyDescent="0.4">
      <c r="A1365" s="61" t="s">
        <v>1095</v>
      </c>
      <c r="B1365" s="73">
        <v>-1.1415999999999258</v>
      </c>
      <c r="C1365" s="40">
        <v>0</v>
      </c>
      <c r="D1365" s="40">
        <v>0</v>
      </c>
      <c r="E1365" s="33">
        <v>808</v>
      </c>
    </row>
    <row r="1366" spans="1:5" x14ac:dyDescent="0.4">
      <c r="A1366" s="61" t="s">
        <v>1096</v>
      </c>
      <c r="B1366" s="73">
        <v>6.6332525055820781</v>
      </c>
      <c r="C1366" s="40">
        <v>6.6332525055820781</v>
      </c>
      <c r="D1366" s="40">
        <v>6.6332525055820781</v>
      </c>
      <c r="E1366" s="33" t="s">
        <v>1097</v>
      </c>
    </row>
    <row r="1367" spans="1:5" x14ac:dyDescent="0.4">
      <c r="A1367" s="61" t="s">
        <v>1098</v>
      </c>
      <c r="B1367" s="73">
        <v>-0.46415000000069995</v>
      </c>
      <c r="C1367" s="40">
        <v>0</v>
      </c>
      <c r="D1367" s="40">
        <v>-0.46415000000069995</v>
      </c>
      <c r="E1367" s="33" t="s">
        <v>1099</v>
      </c>
    </row>
    <row r="1368" spans="1:5" ht="47.25" x14ac:dyDescent="0.4">
      <c r="A1368" s="85" t="s">
        <v>1100</v>
      </c>
      <c r="B1368" s="73">
        <v>-1.04685500000069</v>
      </c>
      <c r="C1368" s="40">
        <v>0</v>
      </c>
      <c r="D1368" s="40">
        <v>-0.99209500000058881</v>
      </c>
      <c r="E1368" s="33" t="s">
        <v>1101</v>
      </c>
    </row>
    <row r="1369" spans="1:5" x14ac:dyDescent="0.4">
      <c r="A1369" s="85" t="s">
        <v>1100</v>
      </c>
      <c r="B1369" s="73">
        <v>0.38099999999997181</v>
      </c>
      <c r="C1369" s="40">
        <v>0</v>
      </c>
      <c r="D1369" s="40">
        <v>0.2680000000000291</v>
      </c>
      <c r="E1369" s="33">
        <v>946</v>
      </c>
    </row>
    <row r="1370" spans="1:5" x14ac:dyDescent="0.4">
      <c r="A1370" s="85" t="s">
        <v>1100</v>
      </c>
      <c r="B1370" s="73">
        <v>-9.9999999999909051E-3</v>
      </c>
      <c r="C1370" s="40">
        <v>0</v>
      </c>
      <c r="D1370" s="40">
        <v>0.2680000000000291</v>
      </c>
      <c r="E1370" s="33">
        <v>949</v>
      </c>
    </row>
    <row r="1371" spans="1:5" x14ac:dyDescent="0.4">
      <c r="A1371" s="85" t="s">
        <v>1100</v>
      </c>
      <c r="B1371" s="73">
        <v>-0.39040000000002806</v>
      </c>
      <c r="C1371" s="40">
        <v>0</v>
      </c>
      <c r="D1371" s="40">
        <v>-0.17178000000001248</v>
      </c>
      <c r="E1371" s="33">
        <v>953</v>
      </c>
    </row>
    <row r="1372" spans="1:5" x14ac:dyDescent="0.4">
      <c r="A1372" s="85" t="s">
        <v>1100</v>
      </c>
      <c r="B1372" s="73">
        <v>-5.6640000000015789E-2</v>
      </c>
      <c r="C1372" s="40">
        <v>0</v>
      </c>
      <c r="D1372" s="40">
        <v>0.2680000000000291</v>
      </c>
      <c r="E1372" s="33">
        <v>956</v>
      </c>
    </row>
    <row r="1373" spans="1:5" x14ac:dyDescent="0.4">
      <c r="A1373" s="81" t="s">
        <v>1100</v>
      </c>
      <c r="B1373" s="73">
        <v>-0.12662000000000262</v>
      </c>
      <c r="C1373" s="40">
        <v>0</v>
      </c>
      <c r="D1373" s="40">
        <v>0</v>
      </c>
      <c r="E1373" s="33">
        <v>978</v>
      </c>
    </row>
    <row r="1374" spans="1:5" x14ac:dyDescent="0.4">
      <c r="A1374" s="61" t="s">
        <v>1102</v>
      </c>
      <c r="B1374" s="73">
        <v>0.86502500000051441</v>
      </c>
      <c r="C1374" s="40">
        <v>0</v>
      </c>
      <c r="D1374" s="40">
        <v>0.86502500000051441</v>
      </c>
      <c r="E1374" s="33" t="s">
        <v>1103</v>
      </c>
    </row>
    <row r="1375" spans="1:5" x14ac:dyDescent="0.4">
      <c r="A1375" s="61" t="s">
        <v>1104</v>
      </c>
      <c r="B1375" s="73">
        <v>-0.5814749999998412</v>
      </c>
      <c r="C1375" s="40">
        <v>0</v>
      </c>
      <c r="D1375" s="40">
        <v>-0.1962749999999005</v>
      </c>
      <c r="E1375" s="33" t="s">
        <v>1105</v>
      </c>
    </row>
    <row r="1376" spans="1:5" x14ac:dyDescent="0.4">
      <c r="A1376" s="61" t="s">
        <v>1106</v>
      </c>
      <c r="B1376" s="73">
        <v>-0.64234999999985121</v>
      </c>
      <c r="C1376" s="40">
        <v>0</v>
      </c>
      <c r="D1376" s="40">
        <v>-1.0138349999999718</v>
      </c>
      <c r="E1376" s="33" t="s">
        <v>1107</v>
      </c>
    </row>
    <row r="1377" spans="1:5" x14ac:dyDescent="0.4">
      <c r="A1377" s="82" t="s">
        <v>1106</v>
      </c>
      <c r="B1377" s="73">
        <v>0.31445000000007894</v>
      </c>
      <c r="C1377" s="40">
        <v>0</v>
      </c>
      <c r="D1377" s="40">
        <v>0.2680000000000291</v>
      </c>
      <c r="E1377" s="33">
        <v>1005</v>
      </c>
    </row>
    <row r="1378" spans="1:5" x14ac:dyDescent="0.4">
      <c r="A1378" s="82" t="s">
        <v>1106</v>
      </c>
      <c r="B1378" s="73">
        <v>-0.30214999999998327</v>
      </c>
      <c r="C1378" s="40">
        <v>0</v>
      </c>
      <c r="D1378" s="40">
        <v>0.2680000000000291</v>
      </c>
      <c r="E1378" s="33">
        <v>1012</v>
      </c>
    </row>
    <row r="1379" spans="1:5" x14ac:dyDescent="0.4">
      <c r="A1379" s="84" t="s">
        <v>1106</v>
      </c>
      <c r="B1379" s="73">
        <v>-1131.1261499999998</v>
      </c>
      <c r="C1379" s="40">
        <v>0</v>
      </c>
      <c r="D1379" s="40">
        <v>0</v>
      </c>
      <c r="E1379" s="33">
        <v>1066</v>
      </c>
    </row>
    <row r="1380" spans="1:5" x14ac:dyDescent="0.4">
      <c r="A1380" s="263" t="s">
        <v>1106</v>
      </c>
      <c r="B1380" s="73">
        <v>1131.16248</v>
      </c>
      <c r="C1380" s="40">
        <v>0</v>
      </c>
      <c r="D1380" s="40">
        <v>0</v>
      </c>
      <c r="E1380" s="33">
        <v>1067</v>
      </c>
    </row>
    <row r="1381" spans="1:5" x14ac:dyDescent="0.4">
      <c r="A1381" s="61" t="s">
        <v>1108</v>
      </c>
      <c r="B1381" s="73">
        <v>0.46158358208936079</v>
      </c>
      <c r="C1381" s="40">
        <v>0.1448835820901877</v>
      </c>
      <c r="D1381" s="40">
        <v>0.46158358208936079</v>
      </c>
      <c r="E1381" s="33" t="s">
        <v>1109</v>
      </c>
    </row>
    <row r="1382" spans="1:5" x14ac:dyDescent="0.4">
      <c r="A1382" s="61" t="s">
        <v>1110</v>
      </c>
      <c r="B1382" s="73">
        <v>-0.2964344827586558</v>
      </c>
      <c r="C1382" s="40">
        <v>-0.2964344827586558</v>
      </c>
      <c r="D1382" s="40">
        <v>-0.2964344827586558</v>
      </c>
      <c r="E1382" s="33">
        <v>176</v>
      </c>
    </row>
    <row r="1383" spans="1:5" x14ac:dyDescent="0.4">
      <c r="A1383" s="61" t="s">
        <v>1111</v>
      </c>
      <c r="B1383" s="73">
        <v>1.7469999999832453E-2</v>
      </c>
      <c r="C1383" s="40">
        <v>0</v>
      </c>
      <c r="D1383" s="40">
        <v>0.46999999999979991</v>
      </c>
      <c r="E1383" s="33" t="s">
        <v>1112</v>
      </c>
    </row>
    <row r="1384" spans="1:5" ht="32.25" x14ac:dyDescent="0.4">
      <c r="A1384" s="61" t="s">
        <v>1113</v>
      </c>
      <c r="B1384" s="73">
        <v>0.90184499999963919</v>
      </c>
      <c r="C1384" s="40">
        <v>0</v>
      </c>
      <c r="D1384" s="40">
        <v>0.95234499999992295</v>
      </c>
      <c r="E1384" s="33" t="s">
        <v>1114</v>
      </c>
    </row>
    <row r="1385" spans="1:5" x14ac:dyDescent="0.4">
      <c r="A1385" s="63" t="s">
        <v>1113</v>
      </c>
      <c r="B1385" s="73">
        <v>-0.46400000000005548</v>
      </c>
      <c r="C1385" s="40">
        <v>0</v>
      </c>
      <c r="D1385" s="40">
        <v>0</v>
      </c>
      <c r="E1385" s="33">
        <v>988</v>
      </c>
    </row>
    <row r="1386" spans="1:5" x14ac:dyDescent="0.4">
      <c r="A1386" s="91" t="s">
        <v>1113</v>
      </c>
      <c r="B1386" s="73">
        <v>0.14117400000009184</v>
      </c>
      <c r="C1386" s="40">
        <v>0</v>
      </c>
      <c r="D1386" s="40">
        <v>0</v>
      </c>
      <c r="E1386" s="45">
        <v>1001</v>
      </c>
    </row>
    <row r="1387" spans="1:5" x14ac:dyDescent="0.4">
      <c r="A1387" s="87" t="s">
        <v>1113</v>
      </c>
      <c r="B1387" s="73">
        <v>-0.15150399999993169</v>
      </c>
      <c r="C1387" s="40">
        <v>0</v>
      </c>
      <c r="D1387" s="40">
        <v>0</v>
      </c>
      <c r="E1387" s="33">
        <v>1089</v>
      </c>
    </row>
    <row r="1388" spans="1:5" x14ac:dyDescent="0.4">
      <c r="A1388" s="95" t="s">
        <v>1113</v>
      </c>
      <c r="B1388" s="73">
        <v>-6.8800000000010186E-2</v>
      </c>
      <c r="C1388" s="40">
        <v>0</v>
      </c>
      <c r="D1388" s="40">
        <v>0</v>
      </c>
      <c r="E1388" s="33">
        <v>1099</v>
      </c>
    </row>
    <row r="1389" spans="1:5" x14ac:dyDescent="0.4">
      <c r="A1389" s="265" t="s">
        <v>1113</v>
      </c>
      <c r="B1389" s="73">
        <f>'1144'!F9</f>
        <v>-0.12774999999965075</v>
      </c>
      <c r="C1389" s="40">
        <v>0</v>
      </c>
      <c r="D1389" s="40">
        <v>0</v>
      </c>
      <c r="E1389" s="33">
        <v>1144</v>
      </c>
    </row>
    <row r="1390" spans="1:5" x14ac:dyDescent="0.4">
      <c r="A1390" s="61" t="s">
        <v>1115</v>
      </c>
      <c r="B1390" s="73">
        <v>-2.0543999999999869</v>
      </c>
      <c r="C1390" s="40">
        <v>0</v>
      </c>
      <c r="D1390" s="40">
        <v>-2.0543999999999869</v>
      </c>
      <c r="E1390" s="33">
        <v>488</v>
      </c>
    </row>
    <row r="1391" spans="1:5" x14ac:dyDescent="0.4">
      <c r="A1391" s="61" t="s">
        <v>1116</v>
      </c>
      <c r="B1391" s="73">
        <v>-1.9700000000000273</v>
      </c>
      <c r="C1391" s="40">
        <v>-1.9700000000000273</v>
      </c>
      <c r="D1391" s="40">
        <v>-1.9700000000000273</v>
      </c>
      <c r="E1391" s="33">
        <v>224</v>
      </c>
    </row>
    <row r="1392" spans="1:5" x14ac:dyDescent="0.4">
      <c r="A1392" s="88" t="s">
        <v>1117</v>
      </c>
      <c r="B1392" s="73">
        <v>-4.7791999999999462</v>
      </c>
      <c r="C1392" s="40">
        <v>0</v>
      </c>
      <c r="D1392" s="40">
        <v>0.2680000000000291</v>
      </c>
      <c r="E1392" s="33">
        <v>964</v>
      </c>
    </row>
    <row r="1393" spans="1:5" x14ac:dyDescent="0.4">
      <c r="A1393" s="81" t="s">
        <v>1117</v>
      </c>
      <c r="B1393" s="73">
        <v>-0.53217299999994339</v>
      </c>
      <c r="C1393" s="40">
        <v>0</v>
      </c>
      <c r="D1393" s="40">
        <v>0</v>
      </c>
      <c r="E1393" s="33">
        <v>975</v>
      </c>
    </row>
    <row r="1394" spans="1:5" x14ac:dyDescent="0.4">
      <c r="A1394" s="62" t="s">
        <v>1117</v>
      </c>
      <c r="B1394" s="73">
        <v>-0.34279000000015003</v>
      </c>
      <c r="C1394" s="40">
        <v>0</v>
      </c>
      <c r="D1394" s="40">
        <v>0.26800000000002899</v>
      </c>
      <c r="E1394" s="33">
        <v>1048</v>
      </c>
    </row>
    <row r="1395" spans="1:5" x14ac:dyDescent="0.4">
      <c r="A1395" s="93" t="s">
        <v>1117</v>
      </c>
      <c r="B1395" s="73">
        <v>0.26793499999985215</v>
      </c>
      <c r="C1395" s="40">
        <v>0</v>
      </c>
      <c r="D1395" s="40">
        <v>0</v>
      </c>
      <c r="E1395" s="45">
        <v>1079</v>
      </c>
    </row>
    <row r="1396" spans="1:5" x14ac:dyDescent="0.4">
      <c r="A1396" s="95" t="s">
        <v>1117</v>
      </c>
      <c r="B1396" s="73">
        <v>0.317950799999835</v>
      </c>
      <c r="C1396" s="40">
        <v>0</v>
      </c>
      <c r="D1396" s="40">
        <v>0</v>
      </c>
      <c r="E1396" s="33">
        <v>1098</v>
      </c>
    </row>
    <row r="1397" spans="1:5" x14ac:dyDescent="0.4">
      <c r="A1397" s="88" t="s">
        <v>1118</v>
      </c>
      <c r="B1397" s="73">
        <v>31.758892000000117</v>
      </c>
      <c r="C1397" s="40">
        <v>0</v>
      </c>
      <c r="D1397" s="40">
        <v>0.26800000000002899</v>
      </c>
      <c r="E1397" s="33" t="s">
        <v>1119</v>
      </c>
    </row>
    <row r="1398" spans="1:5" x14ac:dyDescent="0.4">
      <c r="A1398" s="87" t="s">
        <v>1118</v>
      </c>
      <c r="B1398" s="73">
        <v>-0.22211249999986649</v>
      </c>
      <c r="C1398" s="40">
        <v>0</v>
      </c>
      <c r="D1398" s="40">
        <v>0</v>
      </c>
      <c r="E1398" s="33">
        <v>1094</v>
      </c>
    </row>
    <row r="1399" spans="1:5" x14ac:dyDescent="0.4">
      <c r="A1399" s="61" t="s">
        <v>1120</v>
      </c>
      <c r="B1399" s="73">
        <v>0.23240000000009786</v>
      </c>
      <c r="C1399" s="40">
        <v>0</v>
      </c>
      <c r="D1399" s="40">
        <v>0.23240000000009786</v>
      </c>
      <c r="E1399" s="33" t="s">
        <v>1121</v>
      </c>
    </row>
    <row r="1400" spans="1:5" x14ac:dyDescent="0.4">
      <c r="A1400" s="96" t="s">
        <v>1122</v>
      </c>
      <c r="B1400" s="73">
        <v>-0.17629000000005135</v>
      </c>
      <c r="C1400" s="40">
        <v>0</v>
      </c>
      <c r="D1400" s="40">
        <v>-0.17629000000005135</v>
      </c>
      <c r="E1400" s="33" t="s">
        <v>1123</v>
      </c>
    </row>
    <row r="1401" spans="1:5" x14ac:dyDescent="0.4">
      <c r="A1401" s="96" t="s">
        <v>1124</v>
      </c>
      <c r="B1401" s="73">
        <v>0.28273902439013909</v>
      </c>
      <c r="C1401" s="40">
        <v>0</v>
      </c>
      <c r="D1401" s="40">
        <v>0.12073902439010453</v>
      </c>
      <c r="E1401" s="33" t="s">
        <v>1125</v>
      </c>
    </row>
    <row r="1402" spans="1:5" ht="32.25" x14ac:dyDescent="0.4">
      <c r="A1402" s="96" t="s">
        <v>1126</v>
      </c>
      <c r="B1402" s="73">
        <v>-0.19322113083467229</v>
      </c>
      <c r="C1402" s="40">
        <v>-0.1150172419457931</v>
      </c>
      <c r="D1402" s="40">
        <v>0.37739886916517662</v>
      </c>
      <c r="E1402" s="43" t="s">
        <v>1127</v>
      </c>
    </row>
    <row r="1403" spans="1:5" x14ac:dyDescent="0.4">
      <c r="A1403" s="91" t="s">
        <v>1126</v>
      </c>
      <c r="B1403" s="73">
        <v>-0.541997999999694</v>
      </c>
      <c r="C1403" s="40">
        <v>0</v>
      </c>
      <c r="D1403" s="40">
        <v>0.2680000000000291</v>
      </c>
      <c r="E1403" s="45">
        <v>997</v>
      </c>
    </row>
    <row r="1404" spans="1:5" x14ac:dyDescent="0.4">
      <c r="A1404" s="85" t="s">
        <v>1128</v>
      </c>
      <c r="B1404" s="73">
        <v>-2.8499999999780812E-2</v>
      </c>
      <c r="C1404" s="40"/>
      <c r="D1404" s="40"/>
      <c r="E1404" s="33" t="s">
        <v>1129</v>
      </c>
    </row>
    <row r="1405" spans="1:5" x14ac:dyDescent="0.4">
      <c r="A1405" s="85" t="s">
        <v>1128</v>
      </c>
      <c r="B1405" s="73">
        <v>0.42079999999998563</v>
      </c>
      <c r="C1405" s="40">
        <v>0</v>
      </c>
      <c r="D1405" s="40">
        <v>0.2680000000000291</v>
      </c>
      <c r="E1405" s="33">
        <v>953</v>
      </c>
    </row>
    <row r="1406" spans="1:5" x14ac:dyDescent="0.4">
      <c r="A1406" s="63" t="s">
        <v>1128</v>
      </c>
      <c r="B1406" s="73">
        <v>0.18930000000000291</v>
      </c>
      <c r="C1406" s="40">
        <v>0</v>
      </c>
      <c r="D1406" s="40">
        <v>0</v>
      </c>
      <c r="E1406" s="33">
        <v>991</v>
      </c>
    </row>
    <row r="1407" spans="1:5" x14ac:dyDescent="0.4">
      <c r="A1407" s="265" t="s">
        <v>1128</v>
      </c>
      <c r="B1407" s="73">
        <f>'1144'!F8</f>
        <v>-0.74159999999983484</v>
      </c>
      <c r="C1407" s="40">
        <v>0</v>
      </c>
      <c r="D1407" s="40">
        <v>0</v>
      </c>
      <c r="E1407" s="33">
        <v>1144</v>
      </c>
    </row>
    <row r="1408" spans="1:5" x14ac:dyDescent="0.4">
      <c r="A1408" s="142" t="s">
        <v>1348</v>
      </c>
      <c r="B1408" s="73">
        <f>'1110'!F5</f>
        <v>0.14680000000043947</v>
      </c>
      <c r="C1408" s="40">
        <v>0</v>
      </c>
      <c r="D1408" s="40">
        <v>0</v>
      </c>
      <c r="E1408" s="33">
        <v>1110</v>
      </c>
    </row>
    <row r="1409" spans="1:5" x14ac:dyDescent="0.4">
      <c r="A1409" s="151" t="s">
        <v>1348</v>
      </c>
      <c r="B1409" s="73">
        <f>'1113'!F9</f>
        <v>-0.45056000000010954</v>
      </c>
      <c r="C1409" s="40">
        <v>0</v>
      </c>
      <c r="D1409" s="40">
        <v>0</v>
      </c>
      <c r="E1409" s="33">
        <v>1113</v>
      </c>
    </row>
    <row r="1410" spans="1:5" x14ac:dyDescent="0.4">
      <c r="A1410" s="213" t="s">
        <v>1348</v>
      </c>
      <c r="B1410" s="73">
        <f>'1125'!F6</f>
        <v>-3.8210000000049149E-2</v>
      </c>
      <c r="C1410" s="40">
        <v>0</v>
      </c>
      <c r="D1410" s="40">
        <v>0</v>
      </c>
      <c r="E1410" s="33">
        <v>1125</v>
      </c>
    </row>
    <row r="1411" spans="1:5" x14ac:dyDescent="0.4">
      <c r="A1411" s="265" t="s">
        <v>1348</v>
      </c>
      <c r="B1411" s="73">
        <f>'1134'!F8</f>
        <v>-0.32249999999999091</v>
      </c>
      <c r="C1411" s="40">
        <v>0</v>
      </c>
      <c r="D1411" s="40">
        <v>0</v>
      </c>
      <c r="E1411" s="33">
        <v>1134</v>
      </c>
    </row>
    <row r="1412" spans="1:5" x14ac:dyDescent="0.4">
      <c r="A1412" s="265" t="s">
        <v>1348</v>
      </c>
      <c r="B1412" s="73">
        <f>'1136'!F6</f>
        <v>1.0514000000000578</v>
      </c>
      <c r="C1412" s="40">
        <v>0</v>
      </c>
      <c r="D1412" s="40">
        <v>0</v>
      </c>
      <c r="E1412" s="33">
        <v>1136</v>
      </c>
    </row>
    <row r="1413" spans="1:5" x14ac:dyDescent="0.4">
      <c r="A1413" s="83" t="s">
        <v>1130</v>
      </c>
      <c r="B1413" s="73">
        <v>-0.26952899999969304</v>
      </c>
      <c r="C1413" s="50"/>
      <c r="D1413" s="50"/>
      <c r="E1413" s="45">
        <v>1039</v>
      </c>
    </row>
    <row r="1414" spans="1:5" x14ac:dyDescent="0.4">
      <c r="A1414" s="96" t="s">
        <v>1131</v>
      </c>
      <c r="B1414" s="73">
        <v>0.44599999999991269</v>
      </c>
      <c r="C1414" s="40">
        <v>0</v>
      </c>
      <c r="D1414" s="40">
        <v>0.44599999999991269</v>
      </c>
      <c r="E1414" s="43">
        <v>609</v>
      </c>
    </row>
    <row r="1415" spans="1:5" x14ac:dyDescent="0.4">
      <c r="A1415" s="96" t="s">
        <v>1132</v>
      </c>
      <c r="B1415" s="73">
        <v>-0.13382000000001426</v>
      </c>
      <c r="C1415" s="40">
        <v>0</v>
      </c>
      <c r="D1415" s="40">
        <v>0.2680000000000291</v>
      </c>
      <c r="E1415" s="33" t="s">
        <v>1133</v>
      </c>
    </row>
    <row r="1416" spans="1:5" ht="32.25" x14ac:dyDescent="0.4">
      <c r="A1416" s="61" t="s">
        <v>1134</v>
      </c>
      <c r="B1416" s="73">
        <v>-0.20000000000004547</v>
      </c>
      <c r="C1416" s="40">
        <v>0</v>
      </c>
      <c r="D1416" s="40">
        <v>-0.20000000000004547</v>
      </c>
      <c r="E1416" s="43">
        <v>482</v>
      </c>
    </row>
    <row r="1417" spans="1:5" x14ac:dyDescent="0.4">
      <c r="A1417" s="84" t="s">
        <v>1135</v>
      </c>
      <c r="B1417" s="73">
        <v>-0.46353999999973894</v>
      </c>
      <c r="C1417" s="40">
        <v>0</v>
      </c>
      <c r="D1417" s="40">
        <v>0</v>
      </c>
      <c r="E1417" s="33">
        <v>1068</v>
      </c>
    </row>
    <row r="1418" spans="1:5" x14ac:dyDescent="0.4">
      <c r="A1418" s="127" t="s">
        <v>1136</v>
      </c>
      <c r="B1418" s="73">
        <v>-0.29919999999981428</v>
      </c>
      <c r="C1418" s="40">
        <v>0</v>
      </c>
      <c r="D1418" s="40">
        <v>-0.29919999999981428</v>
      </c>
      <c r="E1418" s="43" t="s">
        <v>1137</v>
      </c>
    </row>
    <row r="1419" spans="1:5" x14ac:dyDescent="0.4">
      <c r="A1419" s="88" t="s">
        <v>1138</v>
      </c>
      <c r="B1419" s="73">
        <v>0.13676657702021089</v>
      </c>
      <c r="C1419" s="40">
        <v>1.9459866171004023</v>
      </c>
      <c r="D1419" s="40">
        <v>0.45126657702022044</v>
      </c>
      <c r="E1419" s="43" t="s">
        <v>1139</v>
      </c>
    </row>
    <row r="1420" spans="1:5" x14ac:dyDescent="0.4">
      <c r="A1420" s="88" t="s">
        <v>1138</v>
      </c>
      <c r="B1420" s="73">
        <v>-5.6319999999914216E-2</v>
      </c>
      <c r="C1420" s="40">
        <v>0</v>
      </c>
      <c r="D1420" s="40">
        <v>0.2680000000000291</v>
      </c>
      <c r="E1420" s="33">
        <v>962</v>
      </c>
    </row>
    <row r="1421" spans="1:5" x14ac:dyDescent="0.4">
      <c r="A1421" s="86" t="s">
        <v>1138</v>
      </c>
      <c r="B1421" s="73">
        <v>0.32327250000025742</v>
      </c>
      <c r="C1421" s="40">
        <v>0</v>
      </c>
      <c r="D1421" s="40">
        <v>0.26800000000002899</v>
      </c>
      <c r="E1421" s="45">
        <v>1032</v>
      </c>
    </row>
    <row r="1422" spans="1:5" x14ac:dyDescent="0.4">
      <c r="A1422" s="93" t="s">
        <v>1138</v>
      </c>
      <c r="B1422" s="73">
        <v>7.3599999999999E-2</v>
      </c>
      <c r="C1422" s="40">
        <v>0</v>
      </c>
      <c r="D1422" s="40">
        <v>0</v>
      </c>
      <c r="E1422" s="45">
        <v>1072</v>
      </c>
    </row>
    <row r="1423" spans="1:5" x14ac:dyDescent="0.4">
      <c r="A1423" s="265" t="s">
        <v>1138</v>
      </c>
      <c r="B1423" s="73">
        <f>'1144'!F6</f>
        <v>-870.61980000000005</v>
      </c>
      <c r="C1423" s="40">
        <v>0</v>
      </c>
      <c r="D1423" s="40">
        <v>0</v>
      </c>
      <c r="E1423" s="33">
        <v>1144</v>
      </c>
    </row>
    <row r="1424" spans="1:5" x14ac:dyDescent="0.4">
      <c r="A1424" s="127" t="s">
        <v>1140</v>
      </c>
      <c r="B1424" s="73">
        <v>0.45010000000002037</v>
      </c>
      <c r="C1424" s="40">
        <v>0</v>
      </c>
      <c r="D1424" s="40">
        <v>0.42429999999990287</v>
      </c>
      <c r="E1424" s="43" t="s">
        <v>1141</v>
      </c>
    </row>
    <row r="1425" spans="1:5" x14ac:dyDescent="0.4">
      <c r="A1425" s="61" t="s">
        <v>1142</v>
      </c>
      <c r="B1425" s="73">
        <v>-0.14654000000018641</v>
      </c>
      <c r="C1425" s="40">
        <v>0</v>
      </c>
      <c r="D1425" s="40">
        <v>-0.14654000000018641</v>
      </c>
      <c r="E1425" s="33">
        <v>699</v>
      </c>
    </row>
    <row r="1426" spans="1:5" x14ac:dyDescent="0.4">
      <c r="A1426" s="63" t="s">
        <v>1142</v>
      </c>
      <c r="B1426" s="73">
        <v>0.31359999999983756</v>
      </c>
      <c r="C1426" s="40">
        <v>0</v>
      </c>
      <c r="D1426" s="40">
        <v>0</v>
      </c>
      <c r="E1426" s="33">
        <v>988</v>
      </c>
    </row>
    <row r="1427" spans="1:5" x14ac:dyDescent="0.4">
      <c r="A1427" s="265" t="s">
        <v>1142</v>
      </c>
      <c r="B1427" s="73">
        <f>'1135'!F5</f>
        <v>-6.4380000000028303E-2</v>
      </c>
      <c r="C1427" s="40">
        <v>0</v>
      </c>
      <c r="D1427" s="40">
        <v>0</v>
      </c>
      <c r="E1427" s="33">
        <v>1135</v>
      </c>
    </row>
    <row r="1428" spans="1:5" x14ac:dyDescent="0.4">
      <c r="A1428" s="61" t="s">
        <v>1143</v>
      </c>
      <c r="B1428" s="73">
        <v>-17.241650000000391</v>
      </c>
      <c r="C1428" s="40">
        <v>0</v>
      </c>
      <c r="D1428" s="40">
        <v>-17.241650000000391</v>
      </c>
      <c r="E1428" s="43">
        <v>362</v>
      </c>
    </row>
    <row r="1429" spans="1:5" x14ac:dyDescent="0.4">
      <c r="A1429" s="61" t="s">
        <v>1144</v>
      </c>
      <c r="B1429" s="73">
        <v>0.1470000000000482</v>
      </c>
      <c r="C1429" s="40">
        <v>0</v>
      </c>
      <c r="D1429" s="40">
        <v>0.1470000000000482</v>
      </c>
      <c r="E1429" s="43" t="s">
        <v>1145</v>
      </c>
    </row>
    <row r="1430" spans="1:5" x14ac:dyDescent="0.4">
      <c r="A1430" s="61" t="s">
        <v>1146</v>
      </c>
      <c r="B1430" s="73">
        <v>0.21278000000029351</v>
      </c>
      <c r="C1430" s="40">
        <v>0</v>
      </c>
      <c r="D1430" s="40">
        <v>0.21278000000029351</v>
      </c>
      <c r="E1430" s="43" t="s">
        <v>1147</v>
      </c>
    </row>
    <row r="1431" spans="1:5" x14ac:dyDescent="0.4">
      <c r="A1431" s="62" t="s">
        <v>1148</v>
      </c>
      <c r="B1431" s="73">
        <v>-0.42891999999994823</v>
      </c>
      <c r="C1431" s="40">
        <v>0</v>
      </c>
      <c r="D1431" s="40">
        <v>0.26800000000002899</v>
      </c>
      <c r="E1431" s="33">
        <v>1047</v>
      </c>
    </row>
    <row r="1432" spans="1:5" x14ac:dyDescent="0.4">
      <c r="A1432" s="61" t="s">
        <v>1149</v>
      </c>
      <c r="B1432" s="73">
        <v>-0.34669999999999845</v>
      </c>
      <c r="C1432" s="40">
        <v>0</v>
      </c>
      <c r="D1432" s="40">
        <v>-0.34669999999999845</v>
      </c>
      <c r="E1432" s="43">
        <v>448</v>
      </c>
    </row>
    <row r="1433" spans="1:5" x14ac:dyDescent="0.4">
      <c r="A1433" s="61" t="s">
        <v>1150</v>
      </c>
      <c r="B1433" s="73">
        <v>-0.35209999999966612</v>
      </c>
      <c r="C1433" s="40">
        <v>0</v>
      </c>
      <c r="D1433" s="40">
        <v>-0.32279999999951769</v>
      </c>
      <c r="E1433" s="43" t="s">
        <v>1151</v>
      </c>
    </row>
    <row r="1434" spans="1:5" x14ac:dyDescent="0.4">
      <c r="A1434" s="94" t="s">
        <v>1150</v>
      </c>
      <c r="B1434" s="73">
        <v>-2.7399999999943248E-2</v>
      </c>
      <c r="C1434" s="40">
        <v>0</v>
      </c>
      <c r="D1434" s="40">
        <v>0.2680000000000291</v>
      </c>
      <c r="E1434" s="45">
        <v>1020</v>
      </c>
    </row>
    <row r="1435" spans="1:5" x14ac:dyDescent="0.4">
      <c r="A1435" s="81" t="s">
        <v>1152</v>
      </c>
      <c r="B1435" s="73">
        <v>-0.44000000000005457</v>
      </c>
      <c r="C1435" s="40">
        <v>0</v>
      </c>
      <c r="D1435" s="40">
        <v>0</v>
      </c>
      <c r="E1435" s="33">
        <v>971</v>
      </c>
    </row>
    <row r="1436" spans="1:5" x14ac:dyDescent="0.4">
      <c r="A1436" s="61" t="s">
        <v>1153</v>
      </c>
      <c r="B1436" s="73">
        <v>-1.9488366931296071</v>
      </c>
      <c r="C1436" s="89">
        <v>-1.9488366931296071</v>
      </c>
      <c r="D1436" s="89">
        <v>-1.9488366931296071</v>
      </c>
      <c r="E1436" s="43" t="s">
        <v>1154</v>
      </c>
    </row>
    <row r="1437" spans="1:5" x14ac:dyDescent="0.4">
      <c r="A1437" s="82" t="s">
        <v>1155</v>
      </c>
      <c r="B1437" s="73">
        <v>32.716589000000113</v>
      </c>
      <c r="C1437" s="40">
        <v>0</v>
      </c>
      <c r="D1437" s="40">
        <v>0.2680000000000291</v>
      </c>
      <c r="E1437" s="33">
        <v>1014</v>
      </c>
    </row>
    <row r="1438" spans="1:5" x14ac:dyDescent="0.4">
      <c r="A1438" s="61" t="s">
        <v>1156</v>
      </c>
      <c r="B1438" s="73">
        <v>-0.26999999999998181</v>
      </c>
      <c r="C1438" s="40">
        <v>0</v>
      </c>
      <c r="D1438" s="40">
        <v>0</v>
      </c>
      <c r="E1438" s="33">
        <v>778</v>
      </c>
    </row>
    <row r="1439" spans="1:5" x14ac:dyDescent="0.4">
      <c r="A1439" s="61" t="s">
        <v>1157</v>
      </c>
      <c r="B1439" s="73">
        <v>0.43270000000006803</v>
      </c>
      <c r="C1439" s="40">
        <v>0</v>
      </c>
      <c r="D1439" s="40">
        <v>0.43270000000006803</v>
      </c>
      <c r="E1439" s="43">
        <v>586</v>
      </c>
    </row>
    <row r="1440" spans="1:5" x14ac:dyDescent="0.4">
      <c r="A1440" s="61" t="s">
        <v>1158</v>
      </c>
      <c r="B1440" s="73">
        <v>0.31693999999998823</v>
      </c>
      <c r="C1440" s="40"/>
      <c r="D1440" s="40">
        <v>0.31693999999998823</v>
      </c>
      <c r="E1440" s="33">
        <v>687</v>
      </c>
    </row>
    <row r="1441" spans="1:5" x14ac:dyDescent="0.4">
      <c r="A1441" s="90" t="s">
        <v>1159</v>
      </c>
      <c r="B1441" s="73">
        <v>0.7379448639157431</v>
      </c>
      <c r="C1441" s="40">
        <v>0.7379448639157431</v>
      </c>
      <c r="D1441" s="40">
        <v>0.7379448639157431</v>
      </c>
      <c r="E1441" s="43" t="s">
        <v>1160</v>
      </c>
    </row>
    <row r="1442" spans="1:5" x14ac:dyDescent="0.4">
      <c r="A1442" s="90" t="s">
        <v>1161</v>
      </c>
      <c r="B1442" s="73">
        <v>0.16304337137825087</v>
      </c>
      <c r="C1442" s="40">
        <v>0.16304337137825087</v>
      </c>
      <c r="D1442" s="40">
        <v>0.16304337137825087</v>
      </c>
      <c r="E1442" s="43" t="s">
        <v>1160</v>
      </c>
    </row>
    <row r="1443" spans="1:5" x14ac:dyDescent="0.4">
      <c r="A1443" s="42" t="s">
        <v>1162</v>
      </c>
      <c r="B1443" s="73">
        <v>-0.40019599999970978</v>
      </c>
      <c r="C1443" s="40"/>
      <c r="D1443" s="40">
        <v>-0.25959999999986394</v>
      </c>
      <c r="E1443" s="43" t="s">
        <v>1163</v>
      </c>
    </row>
    <row r="1444" spans="1:5" x14ac:dyDescent="0.4">
      <c r="A1444" s="48" t="s">
        <v>1162</v>
      </c>
      <c r="B1444" s="73">
        <v>-0.41679999999996653</v>
      </c>
      <c r="C1444" s="40">
        <v>0</v>
      </c>
      <c r="D1444" s="40">
        <v>0</v>
      </c>
      <c r="E1444" s="33">
        <v>972</v>
      </c>
    </row>
    <row r="1445" spans="1:5" x14ac:dyDescent="0.4">
      <c r="A1445" s="54" t="s">
        <v>1162</v>
      </c>
      <c r="B1445" s="73">
        <v>0.45439999999996417</v>
      </c>
      <c r="C1445" s="40">
        <v>0</v>
      </c>
      <c r="D1445" s="40">
        <v>0</v>
      </c>
      <c r="E1445" s="33">
        <v>984</v>
      </c>
    </row>
    <row r="1446" spans="1:5" x14ac:dyDescent="0.4">
      <c r="A1446" s="148" t="s">
        <v>1162</v>
      </c>
      <c r="B1446" s="73">
        <f>'1114'!F7</f>
        <v>0.26877000000001772</v>
      </c>
      <c r="C1446" s="40">
        <v>0</v>
      </c>
      <c r="D1446" s="40">
        <v>0</v>
      </c>
      <c r="E1446" s="33">
        <v>1114</v>
      </c>
    </row>
    <row r="1447" spans="1:5" x14ac:dyDescent="0.4">
      <c r="A1447" s="42" t="s">
        <v>1164</v>
      </c>
      <c r="B1447" s="73">
        <v>0.2373907806690454</v>
      </c>
      <c r="C1447" s="40">
        <v>0.2373907806690454</v>
      </c>
      <c r="D1447" s="40">
        <v>0.2373907806690454</v>
      </c>
      <c r="E1447" s="43" t="s">
        <v>1165</v>
      </c>
    </row>
    <row r="1448" spans="1:5" x14ac:dyDescent="0.4">
      <c r="A1448" s="42" t="s">
        <v>1166</v>
      </c>
      <c r="B1448" s="73">
        <v>-1.2079886030980447</v>
      </c>
      <c r="C1448" s="40">
        <v>0.67196003144010774</v>
      </c>
      <c r="D1448" s="40">
        <v>-1.2079886030980447</v>
      </c>
      <c r="E1448" s="43" t="s">
        <v>1167</v>
      </c>
    </row>
    <row r="1449" spans="1:5" x14ac:dyDescent="0.4">
      <c r="A1449" s="42" t="s">
        <v>1168</v>
      </c>
      <c r="B1449" s="73">
        <v>-4.9999999999954525E-2</v>
      </c>
      <c r="C1449" s="40">
        <v>0</v>
      </c>
      <c r="D1449" s="40">
        <v>-4.9999999999954525E-2</v>
      </c>
      <c r="E1449" s="43">
        <v>466</v>
      </c>
    </row>
    <row r="1450" spans="1:5" x14ac:dyDescent="0.4">
      <c r="A1450" s="42" t="s">
        <v>1169</v>
      </c>
      <c r="B1450" s="73">
        <v>-0.73587822878221232</v>
      </c>
      <c r="C1450" s="40">
        <v>-0.73587822878221232</v>
      </c>
      <c r="D1450" s="40">
        <v>-0.73587822878221232</v>
      </c>
      <c r="E1450" s="43">
        <v>97</v>
      </c>
    </row>
    <row r="1451" spans="1:5" x14ac:dyDescent="0.4">
      <c r="A1451" s="68" t="s">
        <v>1170</v>
      </c>
      <c r="B1451" s="73">
        <v>0</v>
      </c>
      <c r="C1451" s="40">
        <v>0</v>
      </c>
      <c r="D1451" s="40">
        <v>0</v>
      </c>
      <c r="E1451" s="45">
        <v>998</v>
      </c>
    </row>
    <row r="1452" spans="1:5" x14ac:dyDescent="0.4">
      <c r="A1452" s="42" t="s">
        <v>1171</v>
      </c>
      <c r="B1452" s="73">
        <v>4.1725769999999898</v>
      </c>
      <c r="C1452" s="40">
        <v>0</v>
      </c>
      <c r="D1452" s="40">
        <v>0</v>
      </c>
      <c r="E1452" s="33" t="s">
        <v>1172</v>
      </c>
    </row>
    <row r="1453" spans="1:5" x14ac:dyDescent="0.4">
      <c r="A1453" s="42" t="s">
        <v>1173</v>
      </c>
      <c r="B1453" s="73">
        <v>0.15529000000003634</v>
      </c>
      <c r="C1453" s="40">
        <v>0</v>
      </c>
      <c r="D1453" s="40">
        <v>0.15529000000003634</v>
      </c>
      <c r="E1453" s="33" t="s">
        <v>1174</v>
      </c>
    </row>
    <row r="1454" spans="1:5" x14ac:dyDescent="0.4">
      <c r="A1454" s="231" t="s">
        <v>1360</v>
      </c>
      <c r="B1454" s="73">
        <f>'1128'!F6</f>
        <v>-0.48729999999977736</v>
      </c>
      <c r="C1454" s="40">
        <v>0</v>
      </c>
      <c r="D1454" s="40">
        <v>0</v>
      </c>
      <c r="E1454" s="33">
        <v>1128</v>
      </c>
    </row>
    <row r="1455" spans="1:5" x14ac:dyDescent="0.4">
      <c r="A1455" s="139" t="s">
        <v>1360</v>
      </c>
      <c r="B1455" s="73">
        <f>'1137'!F5</f>
        <v>6.29200000000003</v>
      </c>
      <c r="C1455" s="40">
        <v>0</v>
      </c>
      <c r="D1455" s="40">
        <v>0</v>
      </c>
      <c r="E1455" s="33">
        <v>1137</v>
      </c>
    </row>
    <row r="1456" spans="1:5" x14ac:dyDescent="0.4">
      <c r="A1456" s="42" t="s">
        <v>1175</v>
      </c>
      <c r="B1456" s="73">
        <v>-9.5232333521778401E-2</v>
      </c>
      <c r="C1456" s="40">
        <v>0</v>
      </c>
      <c r="D1456" s="40">
        <v>-0.12023233352209672</v>
      </c>
      <c r="E1456" s="43" t="s">
        <v>1176</v>
      </c>
    </row>
    <row r="1457" spans="1:6" x14ac:dyDescent="0.4">
      <c r="A1457" s="42" t="s">
        <v>1177</v>
      </c>
      <c r="B1457" s="73">
        <v>-0.24503000000004249</v>
      </c>
      <c r="C1457" s="40">
        <v>0</v>
      </c>
      <c r="D1457" s="40">
        <v>0.2680000000000291</v>
      </c>
      <c r="E1457" s="33">
        <v>956</v>
      </c>
    </row>
    <row r="1458" spans="1:6" x14ac:dyDescent="0.4">
      <c r="A1458" s="42" t="s">
        <v>1178</v>
      </c>
      <c r="B1458" s="73">
        <v>11.393464426315745</v>
      </c>
      <c r="C1458" s="40">
        <v>11.393464426315745</v>
      </c>
      <c r="D1458" s="40">
        <v>11.393464426315745</v>
      </c>
      <c r="E1458" s="43">
        <v>18</v>
      </c>
    </row>
    <row r="1459" spans="1:6" x14ac:dyDescent="0.4">
      <c r="A1459" s="42" t="s">
        <v>1179</v>
      </c>
      <c r="B1459" s="73">
        <v>-3.8400000000024193E-2</v>
      </c>
      <c r="C1459" s="40">
        <v>0</v>
      </c>
      <c r="D1459" s="40">
        <v>-3.8400000000024193E-2</v>
      </c>
      <c r="E1459" s="43" t="s">
        <v>1180</v>
      </c>
    </row>
    <row r="1460" spans="1:6" x14ac:dyDescent="0.4">
      <c r="A1460" s="42" t="s">
        <v>1181</v>
      </c>
      <c r="B1460" s="73">
        <v>-0.33439999999995962</v>
      </c>
      <c r="C1460" s="40">
        <v>0</v>
      </c>
      <c r="D1460" s="40">
        <v>0</v>
      </c>
      <c r="E1460" s="33">
        <v>778</v>
      </c>
    </row>
    <row r="1461" spans="1:6" x14ac:dyDescent="0.4">
      <c r="A1461" s="42" t="s">
        <v>1182</v>
      </c>
      <c r="B1461" s="73">
        <v>0.71040000000004966</v>
      </c>
      <c r="C1461" s="40">
        <v>0</v>
      </c>
      <c r="D1461" s="40">
        <v>0.71040000000004966</v>
      </c>
      <c r="E1461" s="43">
        <v>465</v>
      </c>
    </row>
    <row r="1462" spans="1:6" x14ac:dyDescent="0.4">
      <c r="A1462" s="42" t="s">
        <v>1183</v>
      </c>
      <c r="B1462" s="73">
        <v>23.69360000000006</v>
      </c>
      <c r="C1462" s="40">
        <v>0</v>
      </c>
      <c r="D1462" s="40">
        <v>23.69360000000006</v>
      </c>
      <c r="E1462" s="43">
        <v>390</v>
      </c>
      <c r="F1462" s="92"/>
    </row>
    <row r="1463" spans="1:6" x14ac:dyDescent="0.4">
      <c r="A1463" s="52" t="s">
        <v>1184</v>
      </c>
      <c r="B1463" s="73">
        <v>0.56517250000001695</v>
      </c>
      <c r="C1463" s="40">
        <v>0</v>
      </c>
      <c r="D1463" s="40">
        <v>0.26800000000002899</v>
      </c>
      <c r="E1463" s="45">
        <v>1028</v>
      </c>
    </row>
    <row r="1464" spans="1:6" x14ac:dyDescent="0.4">
      <c r="A1464" s="42" t="s">
        <v>1185</v>
      </c>
      <c r="B1464" s="73">
        <v>4.5588179687626962E-2</v>
      </c>
      <c r="C1464" s="40">
        <v>5.9421283018868394</v>
      </c>
      <c r="D1464" s="40">
        <v>4.5588179687626962E-2</v>
      </c>
      <c r="E1464" s="43" t="s">
        <v>1186</v>
      </c>
    </row>
    <row r="1465" spans="1:6" ht="92.25" x14ac:dyDescent="0.4">
      <c r="A1465" s="42" t="s">
        <v>1187</v>
      </c>
      <c r="B1465" s="73">
        <v>-0.54948499999966316</v>
      </c>
      <c r="C1465" s="40">
        <v>0</v>
      </c>
      <c r="D1465" s="40">
        <v>0.73951500000032411</v>
      </c>
      <c r="E1465" s="43" t="s">
        <v>1188</v>
      </c>
    </row>
    <row r="1466" spans="1:6" x14ac:dyDescent="0.4">
      <c r="A1466" s="48" t="s">
        <v>1187</v>
      </c>
      <c r="B1466" s="73">
        <v>-0.49672999999984313</v>
      </c>
      <c r="C1466" s="40">
        <v>0</v>
      </c>
      <c r="D1466" s="40">
        <v>0</v>
      </c>
      <c r="E1466" s="33">
        <v>977</v>
      </c>
    </row>
    <row r="1467" spans="1:6" x14ac:dyDescent="0.4">
      <c r="A1467" s="54" t="s">
        <v>1187</v>
      </c>
      <c r="B1467" s="73">
        <v>0.32100000000036744</v>
      </c>
      <c r="C1467" s="40">
        <v>0</v>
      </c>
      <c r="D1467" s="40">
        <v>0</v>
      </c>
      <c r="E1467" s="33">
        <v>987</v>
      </c>
    </row>
    <row r="1468" spans="1:6" x14ac:dyDescent="0.4">
      <c r="A1468" s="54" t="s">
        <v>1187</v>
      </c>
      <c r="B1468" s="73">
        <v>0.33320000000003347</v>
      </c>
      <c r="C1468" s="40">
        <v>0</v>
      </c>
      <c r="D1468" s="40">
        <v>0</v>
      </c>
      <c r="E1468" s="33">
        <v>994</v>
      </c>
    </row>
    <row r="1469" spans="1:6" x14ac:dyDescent="0.4">
      <c r="A1469" s="68" t="s">
        <v>1187</v>
      </c>
      <c r="B1469" s="73">
        <v>-0.11091699999997218</v>
      </c>
      <c r="C1469" s="40">
        <v>0</v>
      </c>
      <c r="D1469" s="40">
        <v>0</v>
      </c>
      <c r="E1469" s="45">
        <v>1001</v>
      </c>
    </row>
    <row r="1470" spans="1:6" x14ac:dyDescent="0.4">
      <c r="A1470" s="52" t="s">
        <v>1187</v>
      </c>
      <c r="B1470" s="73">
        <v>-2.8510189999997237</v>
      </c>
      <c r="C1470" s="40">
        <v>0</v>
      </c>
      <c r="D1470" s="40">
        <v>0.26800000000002899</v>
      </c>
      <c r="E1470" s="45">
        <v>1026</v>
      </c>
    </row>
    <row r="1471" spans="1:6" x14ac:dyDescent="0.4">
      <c r="A1471" s="69" t="s">
        <v>1187</v>
      </c>
      <c r="B1471" s="73">
        <v>0.38042270000005374</v>
      </c>
      <c r="C1471" s="40">
        <v>0</v>
      </c>
      <c r="D1471" s="40">
        <v>0.26800000000002899</v>
      </c>
      <c r="E1471" s="33">
        <v>1052</v>
      </c>
    </row>
    <row r="1472" spans="1:6" x14ac:dyDescent="0.4">
      <c r="A1472" s="39" t="s">
        <v>1187</v>
      </c>
      <c r="B1472" s="73">
        <v>1440.9349950000005</v>
      </c>
      <c r="C1472" s="40">
        <v>0</v>
      </c>
      <c r="D1472" s="40">
        <v>0</v>
      </c>
      <c r="E1472" s="33">
        <v>1058</v>
      </c>
    </row>
    <row r="1473" spans="1:6" x14ac:dyDescent="0.4">
      <c r="A1473" s="39" t="s">
        <v>1187</v>
      </c>
      <c r="B1473" s="73">
        <v>-1441.0881153374996</v>
      </c>
      <c r="C1473" s="40">
        <v>0</v>
      </c>
      <c r="D1473" s="40">
        <v>0</v>
      </c>
      <c r="E1473" s="33">
        <v>1059</v>
      </c>
    </row>
    <row r="1474" spans="1:6" x14ac:dyDescent="0.4">
      <c r="A1474" s="39" t="s">
        <v>1187</v>
      </c>
      <c r="B1474" s="73">
        <v>-0.41643999999996595</v>
      </c>
      <c r="C1474" s="40">
        <v>0</v>
      </c>
      <c r="D1474" s="40">
        <v>0</v>
      </c>
      <c r="E1474" s="33">
        <v>1068</v>
      </c>
    </row>
    <row r="1475" spans="1:6" x14ac:dyDescent="0.4">
      <c r="A1475" s="55" t="s">
        <v>1187</v>
      </c>
      <c r="B1475" s="73">
        <v>-0.52971999999954278</v>
      </c>
      <c r="C1475" s="40">
        <v>0</v>
      </c>
      <c r="D1475" s="40">
        <v>0</v>
      </c>
      <c r="E1475" s="45">
        <v>1082</v>
      </c>
    </row>
    <row r="1476" spans="1:6" x14ac:dyDescent="0.4">
      <c r="A1476" s="212" t="s">
        <v>1187</v>
      </c>
      <c r="B1476" s="73">
        <f>'1124'!F4</f>
        <v>0.20173000000022512</v>
      </c>
      <c r="C1476" s="40">
        <v>0</v>
      </c>
      <c r="D1476" s="40">
        <v>0</v>
      </c>
      <c r="E1476" s="33">
        <v>1124</v>
      </c>
    </row>
    <row r="1477" spans="1:6" x14ac:dyDescent="0.4">
      <c r="A1477" s="139" t="s">
        <v>1187</v>
      </c>
      <c r="B1477" s="73">
        <f>'1144'!F4</f>
        <v>3.8732500000000414</v>
      </c>
      <c r="C1477" s="40">
        <v>0</v>
      </c>
      <c r="D1477" s="40">
        <v>0</v>
      </c>
      <c r="E1477" s="33">
        <v>1144</v>
      </c>
    </row>
    <row r="1478" spans="1:6" x14ac:dyDescent="0.4">
      <c r="A1478" s="139" t="s">
        <v>1187</v>
      </c>
      <c r="B1478" s="73">
        <f>'1147'!F8</f>
        <v>-2048.7171800000001</v>
      </c>
      <c r="C1478" s="40">
        <v>0</v>
      </c>
      <c r="D1478" s="40">
        <v>0</v>
      </c>
      <c r="E1478" s="33">
        <v>1147</v>
      </c>
    </row>
    <row r="1479" spans="1:6" x14ac:dyDescent="0.4">
      <c r="A1479" s="42" t="s">
        <v>1189</v>
      </c>
      <c r="B1479" s="73">
        <v>0.79518989898997461</v>
      </c>
      <c r="C1479" s="40">
        <v>0.79518989898997461</v>
      </c>
      <c r="D1479" s="40">
        <v>0.79518989898997461</v>
      </c>
      <c r="E1479" s="43">
        <v>288</v>
      </c>
      <c r="F1479" s="92"/>
    </row>
    <row r="1480" spans="1:6" x14ac:dyDescent="0.4">
      <c r="A1480" s="143" t="s">
        <v>1190</v>
      </c>
      <c r="B1480" s="73">
        <v>-0.29991999999998598</v>
      </c>
      <c r="C1480" s="40">
        <v>0</v>
      </c>
      <c r="D1480" s="40">
        <v>-0.31079999999997199</v>
      </c>
      <c r="E1480" s="43" t="s">
        <v>1191</v>
      </c>
      <c r="F1480" s="92"/>
    </row>
    <row r="1481" spans="1:6" x14ac:dyDescent="0.4">
      <c r="A1481" s="143" t="s">
        <v>1190</v>
      </c>
      <c r="B1481" s="73">
        <v>-0.35552000000001271</v>
      </c>
      <c r="C1481" s="40">
        <v>0</v>
      </c>
      <c r="D1481" s="40">
        <v>-0.17178000000001248</v>
      </c>
      <c r="E1481" s="33">
        <v>952</v>
      </c>
    </row>
    <row r="1482" spans="1:6" x14ac:dyDescent="0.4">
      <c r="A1482" s="143" t="s">
        <v>1190</v>
      </c>
      <c r="B1482" s="73">
        <v>-8.6799999999925603E-2</v>
      </c>
      <c r="C1482" s="40">
        <v>0</v>
      </c>
      <c r="D1482" s="40">
        <v>0.2680000000000291</v>
      </c>
      <c r="E1482" s="33">
        <v>959</v>
      </c>
    </row>
    <row r="1483" spans="1:6" x14ac:dyDescent="0.4">
      <c r="A1483" s="48" t="s">
        <v>1190</v>
      </c>
      <c r="B1483" s="73">
        <v>-0.36316999999996824</v>
      </c>
      <c r="C1483" s="40">
        <v>0</v>
      </c>
      <c r="D1483" s="40">
        <v>0</v>
      </c>
      <c r="E1483" s="33">
        <v>967</v>
      </c>
    </row>
    <row r="1484" spans="1:6" x14ac:dyDescent="0.4">
      <c r="A1484" s="48" t="s">
        <v>1190</v>
      </c>
      <c r="B1484" s="73">
        <v>-0.42697999999998615</v>
      </c>
      <c r="C1484" s="40">
        <v>0</v>
      </c>
      <c r="D1484" s="40">
        <v>0</v>
      </c>
      <c r="E1484" s="33">
        <v>980</v>
      </c>
    </row>
    <row r="1485" spans="1:6" x14ac:dyDescent="0.4">
      <c r="A1485" s="54" t="s">
        <v>1190</v>
      </c>
      <c r="B1485" s="73">
        <v>-0.2680000000000291</v>
      </c>
      <c r="C1485" s="40">
        <v>0</v>
      </c>
      <c r="D1485" s="40">
        <v>0</v>
      </c>
      <c r="E1485" s="33">
        <v>988</v>
      </c>
    </row>
    <row r="1486" spans="1:6" x14ac:dyDescent="0.4">
      <c r="A1486" s="54" t="s">
        <v>1190</v>
      </c>
      <c r="B1486" s="73">
        <v>-0.65500000000000114</v>
      </c>
      <c r="C1486" s="40">
        <v>0</v>
      </c>
      <c r="D1486" s="40">
        <v>0</v>
      </c>
      <c r="E1486" s="33">
        <v>992</v>
      </c>
    </row>
    <row r="1487" spans="1:6" x14ac:dyDescent="0.4">
      <c r="A1487" s="47" t="s">
        <v>1190</v>
      </c>
      <c r="B1487" s="73">
        <v>0.12639000000001488</v>
      </c>
      <c r="C1487" s="40">
        <v>0</v>
      </c>
      <c r="D1487" s="40">
        <v>0.2680000000000291</v>
      </c>
      <c r="E1487" s="33">
        <v>1005</v>
      </c>
    </row>
    <row r="1488" spans="1:6" x14ac:dyDescent="0.4">
      <c r="A1488" s="52" t="s">
        <v>1190</v>
      </c>
      <c r="B1488" s="73">
        <v>0.11199999999996635</v>
      </c>
      <c r="C1488" s="40">
        <v>0</v>
      </c>
      <c r="D1488" s="40">
        <v>0.26800000000002899</v>
      </c>
      <c r="E1488" s="45">
        <v>1021</v>
      </c>
    </row>
    <row r="1489" spans="1:6" x14ac:dyDescent="0.4">
      <c r="A1489" s="71" t="s">
        <v>1190</v>
      </c>
      <c r="B1489" s="73">
        <v>7.0779999999956544E-2</v>
      </c>
      <c r="C1489" s="50"/>
      <c r="D1489" s="50"/>
      <c r="E1489" s="45">
        <v>1043</v>
      </c>
    </row>
    <row r="1490" spans="1:6" x14ac:dyDescent="0.4">
      <c r="A1490" s="69" t="s">
        <v>1190</v>
      </c>
      <c r="B1490" s="73">
        <v>5.5119999999760694E-2</v>
      </c>
      <c r="C1490" s="40">
        <v>0</v>
      </c>
      <c r="D1490" s="40">
        <v>0.26800000000002899</v>
      </c>
      <c r="E1490" s="33">
        <v>1045</v>
      </c>
    </row>
    <row r="1491" spans="1:6" x14ac:dyDescent="0.4">
      <c r="A1491" s="69" t="s">
        <v>1190</v>
      </c>
      <c r="B1491" s="73">
        <v>0.47193170000002738</v>
      </c>
      <c r="C1491" s="40">
        <v>0</v>
      </c>
      <c r="D1491" s="40">
        <v>0.26800000000002899</v>
      </c>
      <c r="E1491" s="33">
        <v>1053</v>
      </c>
    </row>
    <row r="1492" spans="1:6" x14ac:dyDescent="0.4">
      <c r="A1492" s="39" t="s">
        <v>1190</v>
      </c>
      <c r="B1492" s="73">
        <v>-0.37794999999994161</v>
      </c>
      <c r="C1492" s="40">
        <v>0</v>
      </c>
      <c r="D1492" s="40">
        <v>0</v>
      </c>
      <c r="E1492" s="33">
        <v>1068</v>
      </c>
    </row>
    <row r="1493" spans="1:6" x14ac:dyDescent="0.4">
      <c r="A1493" s="46" t="s">
        <v>1190</v>
      </c>
      <c r="B1493" s="73">
        <v>-0.43713750000000573</v>
      </c>
      <c r="C1493" s="40">
        <v>0</v>
      </c>
      <c r="D1493" s="40">
        <v>0</v>
      </c>
      <c r="E1493" s="33">
        <v>1094</v>
      </c>
    </row>
    <row r="1494" spans="1:6" x14ac:dyDescent="0.4">
      <c r="A1494" s="139" t="s">
        <v>1374</v>
      </c>
      <c r="B1494" s="73">
        <f>'1141'!F5</f>
        <v>-922.58772600000009</v>
      </c>
      <c r="C1494" s="40">
        <v>0</v>
      </c>
      <c r="D1494" s="40">
        <v>0</v>
      </c>
      <c r="E1494" s="33">
        <v>1141</v>
      </c>
    </row>
    <row r="1495" spans="1:6" x14ac:dyDescent="0.4">
      <c r="A1495" s="42" t="s">
        <v>1192</v>
      </c>
      <c r="B1495" s="73">
        <v>-0.20359197194397893</v>
      </c>
      <c r="C1495" s="40">
        <v>0</v>
      </c>
      <c r="D1495" s="40">
        <v>-0.2659859719439055</v>
      </c>
      <c r="E1495" s="43" t="s">
        <v>1193</v>
      </c>
      <c r="F1495" s="92"/>
    </row>
    <row r="1496" spans="1:6" x14ac:dyDescent="0.4">
      <c r="A1496" s="191" t="s">
        <v>1192</v>
      </c>
      <c r="B1496" s="73">
        <f>'1121'!F4</f>
        <v>-0.56429999999994607</v>
      </c>
      <c r="C1496" s="40">
        <v>0</v>
      </c>
      <c r="D1496" s="40">
        <v>0</v>
      </c>
      <c r="E1496" s="33">
        <v>1121</v>
      </c>
    </row>
    <row r="1497" spans="1:6" ht="32.25" x14ac:dyDescent="0.4">
      <c r="A1497" s="137" t="s">
        <v>1194</v>
      </c>
      <c r="B1497" s="73">
        <v>0.4097399999998288</v>
      </c>
      <c r="C1497" s="40">
        <v>0</v>
      </c>
      <c r="D1497" s="40">
        <v>0.2680000000000291</v>
      </c>
      <c r="E1497" s="33" t="s">
        <v>1195</v>
      </c>
    </row>
    <row r="1498" spans="1:6" ht="32.25" x14ac:dyDescent="0.4">
      <c r="A1498" s="137" t="s">
        <v>1194</v>
      </c>
      <c r="B1498" s="73">
        <v>7.1899999999999409E-2</v>
      </c>
      <c r="C1498" s="40">
        <v>0</v>
      </c>
      <c r="D1498" s="40">
        <v>0.2680000000000291</v>
      </c>
      <c r="E1498" s="33">
        <v>953</v>
      </c>
    </row>
    <row r="1499" spans="1:6" ht="32.25" x14ac:dyDescent="0.4">
      <c r="A1499" s="54" t="s">
        <v>1194</v>
      </c>
      <c r="B1499" s="73">
        <v>0.25119999999992615</v>
      </c>
      <c r="C1499" s="40">
        <v>0</v>
      </c>
      <c r="D1499" s="40">
        <v>0</v>
      </c>
      <c r="E1499" s="33">
        <v>988</v>
      </c>
    </row>
    <row r="1500" spans="1:6" x14ac:dyDescent="0.4">
      <c r="A1500" s="42" t="s">
        <v>1196</v>
      </c>
      <c r="B1500" s="73">
        <v>-0.45979999999985921</v>
      </c>
      <c r="C1500" s="40">
        <v>0</v>
      </c>
      <c r="D1500" s="40">
        <v>-0.45979999999985921</v>
      </c>
      <c r="E1500" s="43" t="s">
        <v>1197</v>
      </c>
      <c r="F1500" s="92"/>
    </row>
    <row r="1501" spans="1:6" x14ac:dyDescent="0.4">
      <c r="A1501" s="42" t="s">
        <v>1198</v>
      </c>
      <c r="B1501" s="73">
        <v>-0.4126880000000881</v>
      </c>
      <c r="C1501" s="40">
        <v>0</v>
      </c>
      <c r="D1501" s="40">
        <v>8.6238200000008192</v>
      </c>
      <c r="E1501" s="33" t="s">
        <v>1199</v>
      </c>
    </row>
    <row r="1502" spans="1:6" x14ac:dyDescent="0.4">
      <c r="A1502" s="54" t="s">
        <v>1198</v>
      </c>
      <c r="B1502" s="73">
        <v>-0.13920000000007349</v>
      </c>
      <c r="C1502" s="40">
        <v>0</v>
      </c>
      <c r="D1502" s="40">
        <v>0</v>
      </c>
      <c r="E1502" s="33">
        <v>989</v>
      </c>
    </row>
    <row r="1503" spans="1:6" x14ac:dyDescent="0.4">
      <c r="A1503" s="49" t="s">
        <v>1198</v>
      </c>
      <c r="B1503" s="73">
        <v>-0.23019999999996799</v>
      </c>
      <c r="C1503" s="40">
        <v>0</v>
      </c>
      <c r="D1503" s="40">
        <v>0.2680000000000291</v>
      </c>
      <c r="E1503" s="45">
        <v>1016</v>
      </c>
    </row>
    <row r="1504" spans="1:6" x14ac:dyDescent="0.4">
      <c r="A1504" s="52" t="s">
        <v>1198</v>
      </c>
      <c r="B1504" s="73">
        <v>0.440657500000043</v>
      </c>
      <c r="C1504" s="40">
        <v>0</v>
      </c>
      <c r="D1504" s="40">
        <v>0.26800000000002899</v>
      </c>
      <c r="E1504" s="45">
        <v>1034</v>
      </c>
    </row>
    <row r="1505" spans="1:6" x14ac:dyDescent="0.4">
      <c r="A1505" s="71" t="s">
        <v>1198</v>
      </c>
      <c r="B1505" s="73">
        <v>0.1412199999999757</v>
      </c>
      <c r="C1505" s="50"/>
      <c r="D1505" s="50"/>
      <c r="E1505" s="45">
        <v>1041</v>
      </c>
    </row>
    <row r="1506" spans="1:6" x14ac:dyDescent="0.4">
      <c r="A1506" s="71" t="s">
        <v>1198</v>
      </c>
      <c r="B1506" s="73">
        <v>-0.26913000000013199</v>
      </c>
      <c r="C1506" s="50"/>
      <c r="D1506" s="50"/>
      <c r="E1506" s="45">
        <v>1043</v>
      </c>
    </row>
    <row r="1507" spans="1:6" x14ac:dyDescent="0.4">
      <c r="A1507" s="69" t="s">
        <v>1198</v>
      </c>
      <c r="B1507" s="73">
        <v>-0.2858965000000353</v>
      </c>
      <c r="C1507" s="40">
        <v>0</v>
      </c>
      <c r="D1507" s="40">
        <v>0.26800000000002899</v>
      </c>
      <c r="E1507" s="33">
        <v>1051</v>
      </c>
    </row>
    <row r="1508" spans="1:6" x14ac:dyDescent="0.4">
      <c r="A1508" s="39" t="s">
        <v>1198</v>
      </c>
      <c r="B1508" s="73">
        <v>-3.8080000000263681E-2</v>
      </c>
      <c r="C1508" s="40">
        <v>0</v>
      </c>
      <c r="D1508" s="40">
        <v>0</v>
      </c>
      <c r="E1508" s="33">
        <v>1056</v>
      </c>
    </row>
    <row r="1509" spans="1:6" x14ac:dyDescent="0.4">
      <c r="A1509" s="39" t="s">
        <v>1198</v>
      </c>
      <c r="B1509" s="73">
        <v>0.21024000000033993</v>
      </c>
      <c r="C1509" s="40">
        <v>0</v>
      </c>
      <c r="D1509" s="40">
        <v>0</v>
      </c>
      <c r="E1509" s="33">
        <v>1064</v>
      </c>
    </row>
    <row r="1510" spans="1:6" x14ac:dyDescent="0.4">
      <c r="A1510" s="122" t="s">
        <v>1198</v>
      </c>
      <c r="B1510" s="73">
        <f>'1103'!F5</f>
        <v>-0.22019700000055309</v>
      </c>
      <c r="C1510" s="40">
        <v>0</v>
      </c>
      <c r="D1510" s="40">
        <v>0</v>
      </c>
      <c r="E1510" s="33">
        <v>1103</v>
      </c>
    </row>
    <row r="1511" spans="1:6" x14ac:dyDescent="0.4">
      <c r="A1511" s="122" t="s">
        <v>1198</v>
      </c>
      <c r="B1511" s="73">
        <f>'1104'!F4</f>
        <v>1.1150000000270666E-3</v>
      </c>
      <c r="C1511" s="40">
        <v>0</v>
      </c>
      <c r="D1511" s="40">
        <v>0</v>
      </c>
      <c r="E1511" s="33">
        <v>1104</v>
      </c>
    </row>
    <row r="1512" spans="1:6" x14ac:dyDescent="0.4">
      <c r="A1512" s="191" t="s">
        <v>1198</v>
      </c>
      <c r="B1512" s="73">
        <f>'1119'!F4</f>
        <v>-0.29096000000026834</v>
      </c>
      <c r="C1512" s="40">
        <v>0</v>
      </c>
      <c r="D1512" s="40">
        <v>0</v>
      </c>
      <c r="E1512" s="33">
        <v>1119</v>
      </c>
    </row>
    <row r="1513" spans="1:6" x14ac:dyDescent="0.4">
      <c r="A1513" s="212" t="s">
        <v>1198</v>
      </c>
      <c r="B1513" s="73">
        <f>'1122'!F11</f>
        <v>-0.17789999999990869</v>
      </c>
      <c r="C1513" s="40">
        <v>0</v>
      </c>
      <c r="D1513" s="40">
        <v>0</v>
      </c>
      <c r="E1513" s="33">
        <v>1122</v>
      </c>
    </row>
    <row r="1514" spans="1:6" x14ac:dyDescent="0.4">
      <c r="A1514" s="212" t="s">
        <v>1198</v>
      </c>
      <c r="B1514" s="73">
        <f>'1125'!F7</f>
        <v>2.1617099999999709</v>
      </c>
      <c r="C1514" s="40">
        <v>0</v>
      </c>
      <c r="D1514" s="40">
        <v>0</v>
      </c>
      <c r="E1514" s="33">
        <v>1125</v>
      </c>
    </row>
    <row r="1515" spans="1:6" x14ac:dyDescent="0.4">
      <c r="A1515" s="139" t="s">
        <v>1198</v>
      </c>
      <c r="B1515" s="73">
        <f>'1133'!F7</f>
        <v>7.3849999999765714E-2</v>
      </c>
      <c r="C1515" s="40">
        <v>0</v>
      </c>
      <c r="D1515" s="40">
        <v>0</v>
      </c>
      <c r="E1515" s="33">
        <v>1133</v>
      </c>
    </row>
    <row r="1516" spans="1:6" x14ac:dyDescent="0.4">
      <c r="A1516" s="42" t="s">
        <v>1200</v>
      </c>
      <c r="B1516" s="73">
        <v>-0.2519000000000915</v>
      </c>
      <c r="C1516" s="40">
        <v>0</v>
      </c>
      <c r="D1516" s="40">
        <v>-0.2519000000000915</v>
      </c>
      <c r="E1516" s="43">
        <v>538</v>
      </c>
      <c r="F1516" s="92"/>
    </row>
    <row r="1517" spans="1:6" x14ac:dyDescent="0.4">
      <c r="A1517" s="68" t="s">
        <v>1200</v>
      </c>
      <c r="B1517" s="73">
        <v>-0.17657700000006571</v>
      </c>
      <c r="C1517" s="40">
        <v>0</v>
      </c>
      <c r="D1517" s="40">
        <v>0</v>
      </c>
      <c r="E1517" s="45">
        <v>1001</v>
      </c>
    </row>
    <row r="1518" spans="1:6" x14ac:dyDescent="0.4">
      <c r="A1518" s="47" t="s">
        <v>1200</v>
      </c>
      <c r="B1518" s="73">
        <v>-0.17319999999995161</v>
      </c>
      <c r="C1518" s="40">
        <v>0</v>
      </c>
      <c r="D1518" s="40">
        <v>0.2680000000000291</v>
      </c>
      <c r="E1518" s="33">
        <v>1013</v>
      </c>
    </row>
    <row r="1519" spans="1:6" x14ac:dyDescent="0.4">
      <c r="A1519" s="69" t="s">
        <v>1200</v>
      </c>
      <c r="B1519" s="73">
        <v>0.45036039999990862</v>
      </c>
      <c r="C1519" s="40">
        <v>0</v>
      </c>
      <c r="D1519" s="40">
        <v>0.26800000000002899</v>
      </c>
      <c r="E1519" s="33">
        <v>1048</v>
      </c>
    </row>
    <row r="1520" spans="1:6" x14ac:dyDescent="0.4">
      <c r="A1520" s="143" t="s">
        <v>1201</v>
      </c>
      <c r="B1520" s="73">
        <v>-4.2844799999998031</v>
      </c>
      <c r="C1520" s="40">
        <v>0</v>
      </c>
      <c r="D1520" s="40">
        <v>0.2680000000000291</v>
      </c>
      <c r="E1520" s="33">
        <v>964</v>
      </c>
    </row>
    <row r="1521" spans="1:5" x14ac:dyDescent="0.4">
      <c r="A1521" s="48" t="s">
        <v>1201</v>
      </c>
      <c r="B1521" s="73">
        <v>-0.375</v>
      </c>
      <c r="C1521" s="40">
        <v>0</v>
      </c>
      <c r="D1521" s="40">
        <v>0</v>
      </c>
      <c r="E1521" s="33">
        <v>968</v>
      </c>
    </row>
    <row r="1522" spans="1:5" x14ac:dyDescent="0.4">
      <c r="A1522" s="54" t="s">
        <v>1201</v>
      </c>
      <c r="B1522" s="73">
        <v>-0.25420000000008258</v>
      </c>
      <c r="C1522" s="40">
        <v>0</v>
      </c>
      <c r="D1522" s="40">
        <v>0</v>
      </c>
      <c r="E1522" s="33">
        <v>984</v>
      </c>
    </row>
    <row r="1523" spans="1:5" x14ac:dyDescent="0.4">
      <c r="A1523" s="54" t="s">
        <v>1201</v>
      </c>
      <c r="B1523" s="73">
        <v>0.29359999999985575</v>
      </c>
      <c r="C1523" s="40">
        <v>0</v>
      </c>
      <c r="D1523" s="40">
        <v>0</v>
      </c>
      <c r="E1523" s="33">
        <v>989</v>
      </c>
    </row>
    <row r="1524" spans="1:5" x14ac:dyDescent="0.4">
      <c r="A1524" s="54" t="s">
        <v>1201</v>
      </c>
      <c r="B1524" s="73">
        <v>0.18090000000006512</v>
      </c>
      <c r="C1524" s="40">
        <v>0</v>
      </c>
      <c r="D1524" s="40">
        <v>0</v>
      </c>
      <c r="E1524" s="33">
        <v>993</v>
      </c>
    </row>
    <row r="1525" spans="1:5" x14ac:dyDescent="0.4">
      <c r="A1525" s="47" t="s">
        <v>1201</v>
      </c>
      <c r="B1525" s="73">
        <v>0.15576250000003711</v>
      </c>
      <c r="C1525" s="40">
        <v>0</v>
      </c>
      <c r="D1525" s="40">
        <v>0.2680000000000291</v>
      </c>
      <c r="E1525" s="33">
        <v>1011</v>
      </c>
    </row>
    <row r="1526" spans="1:5" x14ac:dyDescent="0.4">
      <c r="A1526" s="52" t="s">
        <v>1201</v>
      </c>
      <c r="B1526" s="73">
        <v>7.6239999999870633E-2</v>
      </c>
      <c r="C1526" s="40">
        <v>0</v>
      </c>
      <c r="D1526" s="40">
        <v>0.26800000000002899</v>
      </c>
      <c r="E1526" s="45">
        <v>1022</v>
      </c>
    </row>
    <row r="1527" spans="1:5" x14ac:dyDescent="0.4">
      <c r="A1527" s="191" t="s">
        <v>1201</v>
      </c>
      <c r="B1527" s="73">
        <f>'1121'!F8</f>
        <v>0.40160000000014406</v>
      </c>
      <c r="C1527" s="40">
        <v>0</v>
      </c>
      <c r="D1527" s="40">
        <v>0</v>
      </c>
      <c r="E1527" s="33">
        <v>1121</v>
      </c>
    </row>
    <row r="1528" spans="1:5" x14ac:dyDescent="0.4">
      <c r="A1528" s="42" t="s">
        <v>1202</v>
      </c>
      <c r="B1528" s="73">
        <v>187.81020000000035</v>
      </c>
      <c r="C1528" s="40">
        <v>0</v>
      </c>
      <c r="D1528" s="40">
        <v>0.26800000000002899</v>
      </c>
      <c r="E1528" s="33" t="s">
        <v>1203</v>
      </c>
    </row>
    <row r="1529" spans="1:5" x14ac:dyDescent="0.4">
      <c r="A1529" s="42" t="s">
        <v>1204</v>
      </c>
      <c r="B1529" s="73">
        <v>-0.97612000000003718</v>
      </c>
      <c r="C1529" s="40">
        <v>0</v>
      </c>
      <c r="D1529" s="40">
        <v>0.2680000000000291</v>
      </c>
      <c r="E1529" s="33" t="s">
        <v>1205</v>
      </c>
    </row>
    <row r="1530" spans="1:5" ht="32.25" x14ac:dyDescent="0.4">
      <c r="A1530" s="137" t="s">
        <v>1206</v>
      </c>
      <c r="B1530" s="73">
        <v>-0.53535783053038699</v>
      </c>
      <c r="C1530" s="40">
        <v>7.1313699245716862</v>
      </c>
      <c r="D1530" s="40">
        <v>-0.38211783053009185</v>
      </c>
      <c r="E1530" s="43" t="s">
        <v>1207</v>
      </c>
    </row>
    <row r="1531" spans="1:5" x14ac:dyDescent="0.4">
      <c r="A1531" s="137" t="s">
        <v>1206</v>
      </c>
      <c r="B1531" s="73">
        <v>5.2200000000027558E-2</v>
      </c>
      <c r="C1531" s="40">
        <v>0</v>
      </c>
      <c r="D1531" s="40">
        <v>-0.17178000000001248</v>
      </c>
      <c r="E1531" s="33">
        <v>953</v>
      </c>
    </row>
    <row r="1532" spans="1:5" x14ac:dyDescent="0.4">
      <c r="A1532" s="137" t="s">
        <v>1206</v>
      </c>
      <c r="B1532" s="73">
        <v>0.43695000000025175</v>
      </c>
      <c r="C1532" s="40">
        <v>0</v>
      </c>
      <c r="D1532" s="40">
        <v>0.2680000000000291</v>
      </c>
      <c r="E1532" s="33">
        <v>955</v>
      </c>
    </row>
    <row r="1533" spans="1:5" x14ac:dyDescent="0.4">
      <c r="A1533" s="48" t="s">
        <v>1206</v>
      </c>
      <c r="B1533" s="73">
        <v>-0.47420000000010987</v>
      </c>
      <c r="C1533" s="40">
        <v>0</v>
      </c>
      <c r="D1533" s="40">
        <v>0</v>
      </c>
      <c r="E1533" s="33">
        <v>972</v>
      </c>
    </row>
    <row r="1534" spans="1:5" x14ac:dyDescent="0.4">
      <c r="A1534" s="48" t="s">
        <v>1206</v>
      </c>
      <c r="B1534" s="73">
        <v>36.934969999999964</v>
      </c>
      <c r="C1534" s="40">
        <v>0</v>
      </c>
      <c r="D1534" s="40">
        <v>0</v>
      </c>
      <c r="E1534" s="33">
        <v>975</v>
      </c>
    </row>
    <row r="1535" spans="1:5" x14ac:dyDescent="0.4">
      <c r="A1535" s="48" t="s">
        <v>1206</v>
      </c>
      <c r="B1535" s="73">
        <v>-15.256779999999935</v>
      </c>
      <c r="C1535" s="40">
        <v>0</v>
      </c>
      <c r="D1535" s="40">
        <v>0</v>
      </c>
      <c r="E1535" s="33">
        <v>978</v>
      </c>
    </row>
    <row r="1536" spans="1:5" x14ac:dyDescent="0.4">
      <c r="A1536" s="54" t="s">
        <v>1206</v>
      </c>
      <c r="B1536" s="73">
        <v>-0.198599999999999</v>
      </c>
      <c r="C1536" s="40">
        <v>0</v>
      </c>
      <c r="D1536" s="40">
        <v>0</v>
      </c>
      <c r="E1536" s="33">
        <v>981</v>
      </c>
    </row>
    <row r="1537" spans="1:5" x14ac:dyDescent="0.4">
      <c r="A1537" s="68" t="s">
        <v>1206</v>
      </c>
      <c r="B1537" s="73">
        <v>0.61040999999994483</v>
      </c>
      <c r="C1537" s="40">
        <v>0</v>
      </c>
      <c r="D1537" s="40">
        <v>0.2680000000000291</v>
      </c>
      <c r="E1537" s="45">
        <v>1000</v>
      </c>
    </row>
    <row r="1538" spans="1:5" x14ac:dyDescent="0.4">
      <c r="A1538" s="52" t="s">
        <v>1206</v>
      </c>
      <c r="B1538" s="73">
        <v>3.6645999999961987E-2</v>
      </c>
      <c r="C1538" s="40">
        <v>0</v>
      </c>
      <c r="D1538" s="40">
        <v>0.26800000000002899</v>
      </c>
      <c r="E1538" s="45">
        <v>1027</v>
      </c>
    </row>
    <row r="1539" spans="1:5" x14ac:dyDescent="0.4">
      <c r="A1539" s="140" t="s">
        <v>1206</v>
      </c>
      <c r="B1539" s="73">
        <f>'1109'!F4</f>
        <v>-0.42873000000003003</v>
      </c>
      <c r="C1539" s="40">
        <v>0</v>
      </c>
      <c r="D1539" s="40">
        <v>0</v>
      </c>
      <c r="E1539" s="33">
        <v>1109</v>
      </c>
    </row>
    <row r="1540" spans="1:5" x14ac:dyDescent="0.4">
      <c r="A1540" s="42" t="s">
        <v>1208</v>
      </c>
      <c r="B1540" s="73">
        <v>-0.43831999999997606</v>
      </c>
      <c r="C1540" s="40"/>
      <c r="D1540" s="40">
        <v>-0.43831999999997606</v>
      </c>
      <c r="E1540" s="33">
        <v>719</v>
      </c>
    </row>
    <row r="1541" spans="1:5" x14ac:dyDescent="0.4">
      <c r="A1541" s="69" t="s">
        <v>1209</v>
      </c>
      <c r="B1541" s="73">
        <v>-0.41314884999974311</v>
      </c>
      <c r="C1541" s="40">
        <v>0</v>
      </c>
      <c r="D1541" s="40">
        <v>0.26800000000002899</v>
      </c>
      <c r="E1541" s="33">
        <v>1050</v>
      </c>
    </row>
    <row r="1542" spans="1:5" x14ac:dyDescent="0.4">
      <c r="A1542" s="42" t="s">
        <v>1210</v>
      </c>
      <c r="B1542" s="73">
        <v>-0.25760000000002492</v>
      </c>
      <c r="C1542" s="40">
        <v>0</v>
      </c>
      <c r="D1542" s="40">
        <v>0</v>
      </c>
      <c r="E1542" s="33">
        <v>791</v>
      </c>
    </row>
    <row r="1543" spans="1:5" x14ac:dyDescent="0.4">
      <c r="A1543" s="130" t="s">
        <v>1211</v>
      </c>
      <c r="B1543" s="73">
        <v>83.701013114167296</v>
      </c>
      <c r="C1543" s="40">
        <v>31.191849100083118</v>
      </c>
      <c r="D1543" s="40">
        <v>83.917928114167296</v>
      </c>
      <c r="E1543" s="43" t="s">
        <v>1212</v>
      </c>
    </row>
    <row r="1544" spans="1:5" x14ac:dyDescent="0.4">
      <c r="A1544" s="42" t="s">
        <v>1213</v>
      </c>
      <c r="B1544" s="73">
        <v>-0.44100000000003092</v>
      </c>
      <c r="C1544" s="40"/>
      <c r="D1544" s="40"/>
      <c r="E1544" s="33">
        <v>753</v>
      </c>
    </row>
    <row r="1545" spans="1:5" x14ac:dyDescent="0.4">
      <c r="A1545" s="55" t="s">
        <v>1213</v>
      </c>
      <c r="B1545" s="73">
        <v>-2.9054000000087399E-2</v>
      </c>
      <c r="C1545" s="40">
        <v>0</v>
      </c>
      <c r="D1545" s="40">
        <v>0</v>
      </c>
      <c r="E1545" s="45">
        <v>1083</v>
      </c>
    </row>
    <row r="1546" spans="1:5" x14ac:dyDescent="0.4">
      <c r="A1546" s="54" t="s">
        <v>1214</v>
      </c>
      <c r="B1546" s="73">
        <v>-0.11979999999994106</v>
      </c>
      <c r="C1546" s="40">
        <v>0</v>
      </c>
      <c r="D1546" s="40">
        <v>0</v>
      </c>
      <c r="E1546" s="33">
        <v>994</v>
      </c>
    </row>
    <row r="1547" spans="1:5" x14ac:dyDescent="0.4">
      <c r="A1547" s="47" t="s">
        <v>1214</v>
      </c>
      <c r="B1547" s="73">
        <v>-0.41737800000009884</v>
      </c>
      <c r="C1547" s="40">
        <v>0</v>
      </c>
      <c r="D1547" s="40">
        <v>0.2680000000000291</v>
      </c>
      <c r="E1547" s="33">
        <v>1013</v>
      </c>
    </row>
    <row r="1548" spans="1:5" x14ac:dyDescent="0.4">
      <c r="A1548" s="52" t="s">
        <v>1214</v>
      </c>
      <c r="B1548" s="73">
        <v>-2.3320000000012442E-2</v>
      </c>
      <c r="C1548" s="40">
        <v>0</v>
      </c>
      <c r="D1548" s="40">
        <v>0.26800000000002899</v>
      </c>
      <c r="E1548" s="45">
        <v>1021</v>
      </c>
    </row>
    <row r="1549" spans="1:5" x14ac:dyDescent="0.4">
      <c r="A1549" s="39" t="s">
        <v>1214</v>
      </c>
      <c r="B1549" s="73">
        <v>-0.20319999999992433</v>
      </c>
      <c r="C1549" s="40">
        <v>0</v>
      </c>
      <c r="D1549" s="40">
        <v>0</v>
      </c>
      <c r="E1549" s="33">
        <v>1065</v>
      </c>
    </row>
    <row r="1550" spans="1:5" x14ac:dyDescent="0.4">
      <c r="A1550" s="55" t="s">
        <v>1214</v>
      </c>
      <c r="B1550" s="73">
        <v>0.26148000000011962</v>
      </c>
      <c r="C1550" s="40">
        <v>0</v>
      </c>
      <c r="D1550" s="40">
        <v>0</v>
      </c>
      <c r="E1550" s="45">
        <v>1074</v>
      </c>
    </row>
    <row r="1551" spans="1:5" x14ac:dyDescent="0.4">
      <c r="A1551" s="135" t="s">
        <v>1214</v>
      </c>
      <c r="B1551" s="73">
        <f>'1106'!F4</f>
        <v>-7.1074999999950705E-2</v>
      </c>
      <c r="C1551" s="40">
        <v>0</v>
      </c>
      <c r="D1551" s="40">
        <v>0</v>
      </c>
      <c r="E1551" s="33">
        <v>1106</v>
      </c>
    </row>
    <row r="1552" spans="1:5" x14ac:dyDescent="0.4">
      <c r="A1552" s="42" t="s">
        <v>1215</v>
      </c>
      <c r="B1552" s="73">
        <v>3.1900000000007367E-2</v>
      </c>
      <c r="C1552" s="40">
        <v>0</v>
      </c>
      <c r="D1552" s="40">
        <v>3.1900000000007367E-2</v>
      </c>
      <c r="E1552" s="43">
        <v>618</v>
      </c>
    </row>
    <row r="1553" spans="1:6" x14ac:dyDescent="0.4">
      <c r="A1553" s="137" t="s">
        <v>1216</v>
      </c>
      <c r="B1553" s="73">
        <v>34.22829973750153</v>
      </c>
      <c r="C1553" s="40">
        <v>22.017699737501701</v>
      </c>
      <c r="D1553" s="40">
        <v>31.414399737501427</v>
      </c>
      <c r="E1553" s="43" t="s">
        <v>1217</v>
      </c>
      <c r="F1553" s="92"/>
    </row>
    <row r="1554" spans="1:6" x14ac:dyDescent="0.4">
      <c r="A1554" s="137" t="s">
        <v>1216</v>
      </c>
      <c r="B1554" s="73">
        <v>-2.4006799999997384</v>
      </c>
      <c r="C1554" s="40">
        <v>0</v>
      </c>
      <c r="D1554" s="40">
        <v>-0.17178000000001248</v>
      </c>
      <c r="E1554" s="33">
        <v>955</v>
      </c>
    </row>
    <row r="1555" spans="1:6" x14ac:dyDescent="0.4">
      <c r="A1555" s="52" t="s">
        <v>1216</v>
      </c>
      <c r="B1555" s="73">
        <v>3.3628575000002456</v>
      </c>
      <c r="C1555" s="40">
        <v>0</v>
      </c>
      <c r="D1555" s="40">
        <v>0.26800000000002899</v>
      </c>
      <c r="E1555" s="45">
        <v>1029</v>
      </c>
    </row>
    <row r="1556" spans="1:6" x14ac:dyDescent="0.4">
      <c r="A1556" s="55" t="s">
        <v>1216</v>
      </c>
      <c r="B1556" s="73">
        <v>7.2247010000000955</v>
      </c>
      <c r="C1556" s="40">
        <v>0</v>
      </c>
      <c r="D1556" s="40">
        <v>0</v>
      </c>
      <c r="E1556" s="45">
        <v>1083</v>
      </c>
    </row>
    <row r="1557" spans="1:6" x14ac:dyDescent="0.4">
      <c r="A1557" s="42" t="s">
        <v>1218</v>
      </c>
      <c r="B1557" s="73">
        <v>-1.2115250000001083</v>
      </c>
      <c r="C1557" s="40"/>
      <c r="D1557" s="40">
        <v>-0.33732499999996435</v>
      </c>
      <c r="E1557" s="43" t="s">
        <v>1219</v>
      </c>
    </row>
    <row r="1558" spans="1:6" x14ac:dyDescent="0.4">
      <c r="A1558" s="42" t="s">
        <v>1220</v>
      </c>
      <c r="B1558" s="73">
        <v>-1.7000000000280124E-3</v>
      </c>
      <c r="C1558" s="40">
        <v>0</v>
      </c>
      <c r="D1558" s="40">
        <v>-1.7000000000280124E-3</v>
      </c>
      <c r="E1558" s="43" t="s">
        <v>1221</v>
      </c>
      <c r="F1558" s="92"/>
    </row>
    <row r="1559" spans="1:6" x14ac:dyDescent="0.4">
      <c r="A1559" s="42" t="s">
        <v>1222</v>
      </c>
      <c r="B1559" s="73">
        <v>0.78418999999985317</v>
      </c>
      <c r="C1559" s="40"/>
      <c r="D1559" s="40"/>
      <c r="E1559" s="33" t="s">
        <v>1223</v>
      </c>
    </row>
    <row r="1560" spans="1:6" x14ac:dyDescent="0.4">
      <c r="A1560" s="69" t="s">
        <v>1224</v>
      </c>
      <c r="B1560" s="73">
        <v>0.27478000000002112</v>
      </c>
      <c r="C1560" s="40">
        <v>0</v>
      </c>
      <c r="D1560" s="40">
        <v>0.26800000000002899</v>
      </c>
      <c r="E1560" s="33">
        <v>1048</v>
      </c>
    </row>
    <row r="1561" spans="1:6" x14ac:dyDescent="0.4">
      <c r="A1561" s="42" t="s">
        <v>1225</v>
      </c>
      <c r="B1561" s="73">
        <v>-0.42046111111199025</v>
      </c>
      <c r="C1561" s="40">
        <v>0</v>
      </c>
      <c r="D1561" s="40">
        <v>3.1638888888210204E-2</v>
      </c>
      <c r="E1561" s="43" t="s">
        <v>1226</v>
      </c>
      <c r="F1561" s="92"/>
    </row>
    <row r="1562" spans="1:6" x14ac:dyDescent="0.4">
      <c r="A1562" s="54" t="s">
        <v>1225</v>
      </c>
      <c r="B1562" s="73">
        <v>0.49829999999974461</v>
      </c>
      <c r="C1562" s="40">
        <v>0</v>
      </c>
      <c r="D1562" s="40">
        <v>0</v>
      </c>
      <c r="E1562" s="33">
        <v>991</v>
      </c>
    </row>
    <row r="1563" spans="1:6" x14ac:dyDescent="0.4">
      <c r="A1563" s="42" t="s">
        <v>1227</v>
      </c>
      <c r="B1563" s="73">
        <v>-0.46430946017915176</v>
      </c>
      <c r="C1563" s="40">
        <v>-7.8818117647058443</v>
      </c>
      <c r="D1563" s="40">
        <v>-0.46430946017915176</v>
      </c>
      <c r="E1563" s="43" t="s">
        <v>1228</v>
      </c>
      <c r="F1563" s="92"/>
    </row>
    <row r="1564" spans="1:6" x14ac:dyDescent="0.4">
      <c r="A1564" s="42" t="s">
        <v>1229</v>
      </c>
      <c r="B1564" s="73">
        <v>0.36700999999948181</v>
      </c>
      <c r="C1564" s="40">
        <v>0</v>
      </c>
      <c r="D1564" s="40">
        <v>0.16419999999948232</v>
      </c>
      <c r="E1564" s="43" t="s">
        <v>1230</v>
      </c>
    </row>
    <row r="1565" spans="1:6" x14ac:dyDescent="0.4">
      <c r="A1565" s="47" t="s">
        <v>1229</v>
      </c>
      <c r="B1565" s="73">
        <v>-0.42034749999993437</v>
      </c>
      <c r="C1565" s="40">
        <v>0</v>
      </c>
      <c r="D1565" s="40">
        <v>0.2680000000000291</v>
      </c>
      <c r="E1565" s="33">
        <v>1013</v>
      </c>
    </row>
    <row r="1566" spans="1:6" x14ac:dyDescent="0.4">
      <c r="A1566" s="52" t="s">
        <v>1229</v>
      </c>
      <c r="B1566" s="73">
        <v>0.38809249999997064</v>
      </c>
      <c r="C1566" s="40">
        <v>0</v>
      </c>
      <c r="D1566" s="40">
        <v>0.26800000000002899</v>
      </c>
      <c r="E1566" s="45">
        <v>1031</v>
      </c>
    </row>
    <row r="1567" spans="1:6" x14ac:dyDescent="0.4">
      <c r="A1567" s="42" t="s">
        <v>1231</v>
      </c>
      <c r="B1567" s="73">
        <v>16.30911018434881</v>
      </c>
      <c r="C1567" s="40">
        <v>0</v>
      </c>
      <c r="D1567" s="40">
        <v>16.30911018434881</v>
      </c>
      <c r="E1567" s="43" t="s">
        <v>1232</v>
      </c>
      <c r="F1567" s="92"/>
    </row>
    <row r="1568" spans="1:6" x14ac:dyDescent="0.4">
      <c r="A1568" s="139" t="s">
        <v>1366</v>
      </c>
      <c r="B1568" s="73">
        <f>'1132'!F7</f>
        <v>-0.44434999999998581</v>
      </c>
      <c r="C1568" s="40">
        <v>0</v>
      </c>
      <c r="D1568" s="40">
        <v>0</v>
      </c>
      <c r="E1568" s="33">
        <v>1132</v>
      </c>
    </row>
    <row r="1569" spans="1:6" x14ac:dyDescent="0.4">
      <c r="A1569" s="143" t="s">
        <v>1233</v>
      </c>
      <c r="B1569" s="73">
        <v>360.28242999999981</v>
      </c>
      <c r="C1569" s="40">
        <v>0</v>
      </c>
      <c r="D1569" s="40">
        <v>-3.6231900000000223</v>
      </c>
      <c r="E1569" s="43" t="s">
        <v>1234</v>
      </c>
      <c r="F1569" s="92"/>
    </row>
    <row r="1570" spans="1:6" x14ac:dyDescent="0.4">
      <c r="A1570" s="143" t="s">
        <v>1233</v>
      </c>
      <c r="B1570" s="73">
        <v>0.3239000000003216</v>
      </c>
      <c r="C1570" s="40">
        <v>0</v>
      </c>
      <c r="D1570" s="40">
        <v>0.2680000000000291</v>
      </c>
      <c r="E1570" s="33">
        <v>954</v>
      </c>
    </row>
    <row r="1571" spans="1:6" x14ac:dyDescent="0.4">
      <c r="A1571" s="143" t="s">
        <v>1233</v>
      </c>
      <c r="B1571" s="73">
        <v>0.21376000000009299</v>
      </c>
      <c r="C1571" s="40">
        <v>0</v>
      </c>
      <c r="D1571" s="40">
        <v>0.2680000000000291</v>
      </c>
      <c r="E1571" s="33">
        <v>963</v>
      </c>
    </row>
    <row r="1572" spans="1:6" x14ac:dyDescent="0.4">
      <c r="A1572" s="54" t="s">
        <v>1233</v>
      </c>
      <c r="B1572" s="73">
        <v>0.3357000000000312</v>
      </c>
      <c r="C1572" s="40">
        <v>0</v>
      </c>
      <c r="D1572" s="40">
        <v>0</v>
      </c>
      <c r="E1572" s="33">
        <v>993</v>
      </c>
    </row>
    <row r="1573" spans="1:6" x14ac:dyDescent="0.4">
      <c r="A1573" s="47" t="s">
        <v>1233</v>
      </c>
      <c r="B1573" s="73">
        <v>-0.50477999999998246</v>
      </c>
      <c r="C1573" s="40">
        <v>0</v>
      </c>
      <c r="D1573" s="40">
        <v>0.2680000000000291</v>
      </c>
      <c r="E1573" s="33">
        <v>1006</v>
      </c>
    </row>
    <row r="1574" spans="1:6" x14ac:dyDescent="0.4">
      <c r="A1574" s="47" t="s">
        <v>1233</v>
      </c>
      <c r="B1574" s="73">
        <v>0.30702199999996083</v>
      </c>
      <c r="C1574" s="40">
        <v>0</v>
      </c>
      <c r="D1574" s="40">
        <v>0.2680000000000291</v>
      </c>
      <c r="E1574" s="33">
        <v>1013</v>
      </c>
    </row>
    <row r="1575" spans="1:6" x14ac:dyDescent="0.4">
      <c r="A1575" s="52" t="s">
        <v>1233</v>
      </c>
      <c r="B1575" s="73">
        <v>-9.058250000003909E-2</v>
      </c>
      <c r="C1575" s="40">
        <v>0</v>
      </c>
      <c r="D1575" s="40">
        <v>0.26800000000002899</v>
      </c>
      <c r="E1575" s="45">
        <v>1031</v>
      </c>
    </row>
    <row r="1576" spans="1:6" x14ac:dyDescent="0.4">
      <c r="A1576" s="39" t="s">
        <v>1233</v>
      </c>
      <c r="B1576" s="73">
        <v>0.30464000000006308</v>
      </c>
      <c r="C1576" s="40">
        <v>0</v>
      </c>
      <c r="D1576" s="40">
        <v>0</v>
      </c>
      <c r="E1576" s="33">
        <v>1062</v>
      </c>
    </row>
    <row r="1577" spans="1:6" x14ac:dyDescent="0.4">
      <c r="A1577" s="55" t="s">
        <v>1233</v>
      </c>
      <c r="B1577" s="73">
        <v>0.38816399999996065</v>
      </c>
      <c r="C1577" s="40">
        <v>0</v>
      </c>
      <c r="D1577" s="40">
        <v>0</v>
      </c>
      <c r="E1577" s="45">
        <v>1083</v>
      </c>
    </row>
    <row r="1578" spans="1:6" x14ac:dyDescent="0.4">
      <c r="A1578" s="69" t="s">
        <v>1235</v>
      </c>
      <c r="B1578" s="73">
        <v>0.16103999999995722</v>
      </c>
      <c r="C1578" s="40">
        <v>0</v>
      </c>
      <c r="D1578" s="40">
        <v>0.26800000000002899</v>
      </c>
      <c r="E1578" s="33">
        <v>1047</v>
      </c>
    </row>
    <row r="1579" spans="1:6" x14ac:dyDescent="0.4">
      <c r="A1579" s="148" t="s">
        <v>1235</v>
      </c>
      <c r="B1579" s="73">
        <f>'1117'!F4</f>
        <v>-0.15583749999996144</v>
      </c>
      <c r="C1579" s="40">
        <v>0</v>
      </c>
      <c r="D1579" s="40">
        <v>0</v>
      </c>
      <c r="E1579" s="33">
        <v>1117</v>
      </c>
    </row>
    <row r="1580" spans="1:6" x14ac:dyDescent="0.4">
      <c r="A1580" s="139" t="s">
        <v>1235</v>
      </c>
      <c r="B1580" s="73">
        <f>'1137'!F11</f>
        <v>28.29099999999994</v>
      </c>
      <c r="C1580" s="40">
        <v>0</v>
      </c>
      <c r="D1580" s="40">
        <v>0</v>
      </c>
      <c r="E1580" s="33">
        <v>1137</v>
      </c>
    </row>
    <row r="1581" spans="1:6" x14ac:dyDescent="0.4">
      <c r="A1581" s="42" t="s">
        <v>1236</v>
      </c>
      <c r="B1581" s="73">
        <v>-3.9581679999999437</v>
      </c>
      <c r="C1581" s="40">
        <v>0</v>
      </c>
      <c r="D1581" s="40">
        <v>-0.23743000000007441</v>
      </c>
      <c r="E1581" s="33" t="s">
        <v>1237</v>
      </c>
    </row>
    <row r="1582" spans="1:6" x14ac:dyDescent="0.4">
      <c r="A1582" s="42" t="s">
        <v>1238</v>
      </c>
      <c r="B1582" s="73">
        <v>5.8800000000246655E-2</v>
      </c>
      <c r="C1582" s="40">
        <v>0</v>
      </c>
      <c r="D1582" s="40">
        <v>5.8800000000246655E-2</v>
      </c>
      <c r="E1582" s="43">
        <v>465</v>
      </c>
      <c r="F1582" s="92"/>
    </row>
    <row r="1583" spans="1:6" x14ac:dyDescent="0.4">
      <c r="A1583" s="42" t="s">
        <v>1239</v>
      </c>
      <c r="B1583" s="73">
        <v>-0.34808717845774595</v>
      </c>
      <c r="C1583" s="40">
        <v>-0.34808717845774595</v>
      </c>
      <c r="D1583" s="40">
        <v>-0.34808717845774595</v>
      </c>
      <c r="E1583" s="43" t="s">
        <v>1240</v>
      </c>
    </row>
    <row r="1584" spans="1:6" x14ac:dyDescent="0.4">
      <c r="A1584" s="212" t="s">
        <v>1357</v>
      </c>
      <c r="B1584" s="73">
        <f>'1126'!F7</f>
        <v>-0.39149999999995089</v>
      </c>
      <c r="C1584" s="40">
        <v>0</v>
      </c>
      <c r="D1584" s="40">
        <v>0</v>
      </c>
      <c r="E1584" s="33">
        <v>1126</v>
      </c>
    </row>
    <row r="1585" spans="1:5" x14ac:dyDescent="0.4">
      <c r="A1585" s="130" t="s">
        <v>1241</v>
      </c>
      <c r="B1585" s="73">
        <v>0.21100000000001273</v>
      </c>
      <c r="C1585" s="40">
        <v>0</v>
      </c>
      <c r="D1585" s="40">
        <v>0.21100000000001273</v>
      </c>
      <c r="E1585" s="43">
        <v>556</v>
      </c>
    </row>
    <row r="1586" spans="1:5" x14ac:dyDescent="0.4">
      <c r="A1586" s="42" t="s">
        <v>1242</v>
      </c>
      <c r="B1586" s="73">
        <v>-0.4806999999996151</v>
      </c>
      <c r="C1586" s="40">
        <v>0</v>
      </c>
      <c r="D1586" s="40">
        <v>-0.17349999999987631</v>
      </c>
      <c r="E1586" s="33" t="s">
        <v>1243</v>
      </c>
    </row>
    <row r="1587" spans="1:5" x14ac:dyDescent="0.4">
      <c r="A1587" s="42" t="s">
        <v>1244</v>
      </c>
      <c r="B1587" s="73">
        <v>-1.9320000000002437</v>
      </c>
      <c r="C1587" s="40">
        <v>0</v>
      </c>
      <c r="D1587" s="40">
        <v>-0.17349999999987631</v>
      </c>
      <c r="E1587" s="33">
        <v>772</v>
      </c>
    </row>
    <row r="1588" spans="1:5" x14ac:dyDescent="0.4">
      <c r="A1588" s="130" t="s">
        <v>1245</v>
      </c>
      <c r="B1588" s="73">
        <v>-0.43787576099225589</v>
      </c>
      <c r="C1588" s="40">
        <v>-0.43787576099225589</v>
      </c>
      <c r="D1588" s="40">
        <v>-0.43787576099225589</v>
      </c>
      <c r="E1588" s="43">
        <v>254</v>
      </c>
    </row>
    <row r="1589" spans="1:5" x14ac:dyDescent="0.4">
      <c r="A1589" s="48" t="s">
        <v>1246</v>
      </c>
      <c r="B1589" s="73">
        <v>0.11100000000001842</v>
      </c>
      <c r="C1589" s="40">
        <v>0</v>
      </c>
      <c r="D1589" s="40">
        <v>0</v>
      </c>
      <c r="E1589" s="33">
        <v>970</v>
      </c>
    </row>
    <row r="1590" spans="1:5" x14ac:dyDescent="0.4">
      <c r="A1590" s="130" t="s">
        <v>1247</v>
      </c>
      <c r="B1590" s="73">
        <v>0.15239999999994325</v>
      </c>
      <c r="C1590" s="40">
        <v>0</v>
      </c>
      <c r="D1590" s="40">
        <v>0.15239999999994325</v>
      </c>
      <c r="E1590" s="43" t="s">
        <v>1248</v>
      </c>
    </row>
    <row r="1591" spans="1:5" x14ac:dyDescent="0.4">
      <c r="A1591" s="146" t="s">
        <v>1249</v>
      </c>
      <c r="B1591" s="73">
        <v>-0.47230000000013206</v>
      </c>
      <c r="C1591" s="40"/>
      <c r="D1591" s="40"/>
      <c r="E1591" s="33">
        <v>755</v>
      </c>
    </row>
    <row r="1592" spans="1:5" x14ac:dyDescent="0.4">
      <c r="A1592" s="146" t="s">
        <v>1249</v>
      </c>
      <c r="B1592" s="73">
        <v>-0.19208000000003267</v>
      </c>
      <c r="C1592" s="40">
        <v>0</v>
      </c>
      <c r="D1592" s="40">
        <v>0.2680000000000291</v>
      </c>
      <c r="E1592" s="33">
        <v>940</v>
      </c>
    </row>
    <row r="1593" spans="1:5" x14ac:dyDescent="0.4">
      <c r="A1593" s="48" t="s">
        <v>1249</v>
      </c>
      <c r="B1593" s="73">
        <v>-0.11847999999986314</v>
      </c>
      <c r="C1593" s="40">
        <v>0</v>
      </c>
      <c r="D1593" s="40">
        <v>0</v>
      </c>
      <c r="E1593" s="33">
        <v>966</v>
      </c>
    </row>
    <row r="1594" spans="1:5" x14ac:dyDescent="0.4">
      <c r="A1594" s="42" t="s">
        <v>1250</v>
      </c>
      <c r="B1594" s="73">
        <v>1.1311475065616605</v>
      </c>
      <c r="C1594" s="40">
        <v>1.1311475065616605</v>
      </c>
      <c r="D1594" s="40">
        <v>1.1311475065616605</v>
      </c>
      <c r="E1594" s="43" t="s">
        <v>1251</v>
      </c>
    </row>
    <row r="1595" spans="1:5" x14ac:dyDescent="0.4">
      <c r="A1595" s="55" t="s">
        <v>1252</v>
      </c>
      <c r="B1595" s="264">
        <v>-0.35008000000004813</v>
      </c>
      <c r="C1595" s="40">
        <v>0</v>
      </c>
      <c r="D1595" s="40">
        <v>0</v>
      </c>
      <c r="E1595" s="45">
        <v>1074</v>
      </c>
    </row>
    <row r="1596" spans="1:5" x14ac:dyDescent="0.4">
      <c r="A1596" s="55" t="s">
        <v>1252</v>
      </c>
      <c r="B1596" s="264">
        <v>-5.9074999999893407E-2</v>
      </c>
      <c r="C1596" s="40">
        <v>0</v>
      </c>
      <c r="D1596" s="40">
        <v>0</v>
      </c>
      <c r="E1596" s="45">
        <v>1079</v>
      </c>
    </row>
    <row r="1597" spans="1:5" x14ac:dyDescent="0.4">
      <c r="A1597" s="42" t="s">
        <v>1253</v>
      </c>
      <c r="B1597" s="264">
        <v>0.3629999999999427</v>
      </c>
      <c r="C1597" s="40">
        <v>0</v>
      </c>
      <c r="D1597" s="40">
        <v>0.3629999999999427</v>
      </c>
      <c r="E1597" s="43">
        <v>442</v>
      </c>
    </row>
    <row r="1598" spans="1:5" x14ac:dyDescent="0.4">
      <c r="A1598" s="42" t="s">
        <v>1254</v>
      </c>
      <c r="B1598" s="73">
        <v>-0.68160129940190473</v>
      </c>
      <c r="C1598" s="40">
        <v>34.153418700598309</v>
      </c>
      <c r="D1598" s="40">
        <v>-0.67210129940173147</v>
      </c>
      <c r="E1598" s="43" t="s">
        <v>1255</v>
      </c>
    </row>
    <row r="1599" spans="1:5" x14ac:dyDescent="0.4">
      <c r="A1599" s="39" t="s">
        <v>1254</v>
      </c>
      <c r="B1599" s="73">
        <v>-0.45344000000000051</v>
      </c>
      <c r="C1599" s="40">
        <v>0</v>
      </c>
      <c r="D1599" s="40">
        <v>0</v>
      </c>
      <c r="E1599" s="33">
        <v>1071</v>
      </c>
    </row>
    <row r="1600" spans="1:5" x14ac:dyDescent="0.4">
      <c r="A1600" s="42" t="s">
        <v>1256</v>
      </c>
      <c r="B1600" s="73">
        <v>9.3915999999999258</v>
      </c>
      <c r="C1600" s="40">
        <v>0</v>
      </c>
      <c r="D1600" s="40">
        <v>9.3915999999999258</v>
      </c>
      <c r="E1600" s="43">
        <v>486</v>
      </c>
    </row>
    <row r="1601" spans="1:5" x14ac:dyDescent="0.4">
      <c r="A1601" s="42" t="s">
        <v>1257</v>
      </c>
      <c r="B1601" s="73">
        <v>2.0222222222230357E-2</v>
      </c>
      <c r="C1601" s="40">
        <v>0</v>
      </c>
      <c r="D1601" s="40">
        <v>2.0222222222230357E-2</v>
      </c>
      <c r="E1601" s="43" t="s">
        <v>1258</v>
      </c>
    </row>
    <row r="1602" spans="1:5" x14ac:dyDescent="0.4">
      <c r="A1602" s="41" t="s">
        <v>1259</v>
      </c>
      <c r="B1602" s="73">
        <v>-0.30133749999993142</v>
      </c>
      <c r="C1602" s="40">
        <v>0</v>
      </c>
      <c r="D1602" s="40">
        <v>0</v>
      </c>
      <c r="E1602" s="33">
        <v>1098</v>
      </c>
    </row>
    <row r="1603" spans="1:5" x14ac:dyDescent="0.4">
      <c r="A1603" s="130" t="s">
        <v>1260</v>
      </c>
      <c r="B1603" s="73">
        <v>17.847172187281444</v>
      </c>
      <c r="C1603" s="40">
        <v>17.847172187281444</v>
      </c>
      <c r="D1603" s="40">
        <v>17.847172187281444</v>
      </c>
      <c r="E1603" s="33" t="s">
        <v>1261</v>
      </c>
    </row>
    <row r="1604" spans="1:5" x14ac:dyDescent="0.4">
      <c r="A1604" s="146" t="s">
        <v>1262</v>
      </c>
      <c r="B1604" s="73">
        <v>-3.2939999999999827</v>
      </c>
      <c r="C1604" s="40"/>
      <c r="D1604" s="40">
        <v>-3.2939999999999827</v>
      </c>
      <c r="E1604" s="33">
        <v>718</v>
      </c>
    </row>
    <row r="1605" spans="1:5" x14ac:dyDescent="0.4">
      <c r="A1605" s="146" t="s">
        <v>1262</v>
      </c>
      <c r="B1605" s="73">
        <v>-0.54300000000012005</v>
      </c>
      <c r="C1605" s="40">
        <v>0</v>
      </c>
      <c r="D1605" s="40">
        <v>0.2680000000000291</v>
      </c>
      <c r="E1605" s="33">
        <v>945</v>
      </c>
    </row>
    <row r="1606" spans="1:5" x14ac:dyDescent="0.4">
      <c r="A1606" s="46" t="s">
        <v>1262</v>
      </c>
      <c r="B1606" s="73">
        <v>0.3207750000001397</v>
      </c>
      <c r="C1606" s="40">
        <v>0</v>
      </c>
      <c r="D1606" s="40">
        <v>0</v>
      </c>
      <c r="E1606" s="33">
        <v>1094</v>
      </c>
    </row>
    <row r="1607" spans="1:5" x14ac:dyDescent="0.4">
      <c r="A1607" s="42" t="s">
        <v>1263</v>
      </c>
      <c r="B1607" s="73">
        <v>-4.40800000001218E-2</v>
      </c>
      <c r="C1607" s="40">
        <v>0</v>
      </c>
      <c r="D1607" s="40">
        <v>-4.40800000001218E-2</v>
      </c>
      <c r="E1607" s="33">
        <v>672</v>
      </c>
    </row>
    <row r="1608" spans="1:5" x14ac:dyDescent="0.4">
      <c r="A1608" s="42" t="s">
        <v>1264</v>
      </c>
      <c r="B1608" s="73">
        <v>-0.45129999999994652</v>
      </c>
      <c r="C1608" s="40">
        <v>0</v>
      </c>
      <c r="D1608" s="40">
        <v>-0.45129999999994652</v>
      </c>
      <c r="E1608" s="43" t="s">
        <v>1265</v>
      </c>
    </row>
    <row r="1609" spans="1:5" x14ac:dyDescent="0.4">
      <c r="A1609" s="70" t="s">
        <v>1266</v>
      </c>
      <c r="B1609" s="73">
        <v>0.82726999999982809</v>
      </c>
      <c r="C1609" s="40">
        <v>0</v>
      </c>
      <c r="D1609" s="40">
        <v>-5.5092300000002297</v>
      </c>
      <c r="E1609" s="43" t="s">
        <v>1267</v>
      </c>
    </row>
    <row r="1610" spans="1:5" x14ac:dyDescent="0.4">
      <c r="A1610" s="70" t="s">
        <v>1268</v>
      </c>
      <c r="B1610" s="73">
        <v>-0.32632500000016762</v>
      </c>
      <c r="C1610" s="40">
        <v>0</v>
      </c>
      <c r="D1610" s="40">
        <v>0.35077499999999873</v>
      </c>
      <c r="E1610" s="43" t="s">
        <v>1269</v>
      </c>
    </row>
    <row r="1611" spans="1:5" x14ac:dyDescent="0.4">
      <c r="A1611" s="191" t="s">
        <v>1268</v>
      </c>
      <c r="B1611" s="73">
        <f>'1118'!F4</f>
        <v>0.36195999999995365</v>
      </c>
      <c r="C1611" s="40">
        <v>0</v>
      </c>
      <c r="D1611" s="40">
        <v>0</v>
      </c>
      <c r="E1611" s="33">
        <v>1118</v>
      </c>
    </row>
    <row r="1612" spans="1:5" x14ac:dyDescent="0.4">
      <c r="A1612" s="130" t="s">
        <v>1270</v>
      </c>
      <c r="B1612" s="73">
        <v>0.47640000000001237</v>
      </c>
      <c r="C1612" s="40">
        <v>0</v>
      </c>
      <c r="D1612" s="40">
        <v>0.47640000000001237</v>
      </c>
      <c r="E1612" s="43" t="s">
        <v>1271</v>
      </c>
    </row>
    <row r="1613" spans="1:5" x14ac:dyDescent="0.4">
      <c r="A1613" s="130" t="s">
        <v>1272</v>
      </c>
      <c r="B1613" s="73">
        <v>0.41599999999993997</v>
      </c>
      <c r="C1613" s="40">
        <v>0</v>
      </c>
      <c r="D1613" s="40">
        <v>0.41599999999993997</v>
      </c>
      <c r="E1613" s="43">
        <v>459</v>
      </c>
    </row>
    <row r="1614" spans="1:5" x14ac:dyDescent="0.4">
      <c r="A1614" s="42" t="s">
        <v>1273</v>
      </c>
      <c r="B1614" s="73">
        <v>-0.27402359550558231</v>
      </c>
      <c r="C1614" s="40">
        <v>-0.27402359550558231</v>
      </c>
      <c r="D1614" s="40">
        <v>-0.27402359550558231</v>
      </c>
      <c r="E1614" s="33">
        <v>135</v>
      </c>
    </row>
    <row r="1615" spans="1:5" x14ac:dyDescent="0.4">
      <c r="A1615" s="42" t="s">
        <v>1274</v>
      </c>
      <c r="B1615" s="73">
        <v>-0.92486000000002377</v>
      </c>
      <c r="C1615" s="40">
        <v>0</v>
      </c>
      <c r="D1615" s="40">
        <v>1.5873400000001601</v>
      </c>
      <c r="E1615" s="33" t="s">
        <v>1275</v>
      </c>
    </row>
    <row r="1616" spans="1:5" x14ac:dyDescent="0.4">
      <c r="A1616" s="42" t="s">
        <v>1276</v>
      </c>
      <c r="B1616" s="73">
        <v>0.27849500000002081</v>
      </c>
      <c r="C1616" s="40">
        <v>0</v>
      </c>
      <c r="D1616" s="40">
        <v>0.27849500000002081</v>
      </c>
      <c r="E1616" s="43">
        <v>668</v>
      </c>
    </row>
    <row r="1617" spans="1:5" x14ac:dyDescent="0.4">
      <c r="A1617" s="42" t="s">
        <v>1277</v>
      </c>
      <c r="B1617" s="73">
        <v>-0.12487500000031559</v>
      </c>
      <c r="C1617" s="40">
        <v>0</v>
      </c>
      <c r="D1617" s="40">
        <v>-0.56787500000007185</v>
      </c>
      <c r="E1617" s="33" t="s">
        <v>1278</v>
      </c>
    </row>
    <row r="1618" spans="1:5" x14ac:dyDescent="0.4">
      <c r="A1618" s="42" t="s">
        <v>1279</v>
      </c>
      <c r="B1618" s="73">
        <v>0.29619999999965785</v>
      </c>
      <c r="C1618" s="40">
        <v>0</v>
      </c>
      <c r="D1618" s="40">
        <v>0.29619999999965785</v>
      </c>
      <c r="E1618" s="43" t="s">
        <v>1280</v>
      </c>
    </row>
    <row r="1619" spans="1:5" ht="32.25" x14ac:dyDescent="0.4">
      <c r="A1619" s="42" t="s">
        <v>1281</v>
      </c>
      <c r="B1619" s="73">
        <v>0.45401846211552765</v>
      </c>
      <c r="C1619" s="40">
        <v>27.73621123595467</v>
      </c>
      <c r="D1619" s="40">
        <v>0.45401846211552765</v>
      </c>
      <c r="E1619" s="33" t="s">
        <v>1282</v>
      </c>
    </row>
    <row r="1620" spans="1:5" x14ac:dyDescent="0.4">
      <c r="A1620" s="39" t="s">
        <v>1281</v>
      </c>
      <c r="B1620" s="73">
        <v>-0.14080000000001291</v>
      </c>
      <c r="C1620" s="40">
        <v>0</v>
      </c>
      <c r="D1620" s="40">
        <v>0</v>
      </c>
      <c r="E1620" s="33">
        <v>1055</v>
      </c>
    </row>
    <row r="1621" spans="1:5" x14ac:dyDescent="0.4">
      <c r="A1621" s="143" t="s">
        <v>1283</v>
      </c>
      <c r="B1621" s="73">
        <v>4.4039999999768042E-2</v>
      </c>
      <c r="C1621" s="40">
        <v>0</v>
      </c>
      <c r="D1621" s="40">
        <v>0.2680000000000291</v>
      </c>
      <c r="E1621" s="33">
        <v>958</v>
      </c>
    </row>
    <row r="1622" spans="1:5" x14ac:dyDescent="0.4">
      <c r="A1622" s="143" t="s">
        <v>1283</v>
      </c>
      <c r="B1622" s="73">
        <v>0.24800000000004729</v>
      </c>
      <c r="C1622" s="40">
        <v>0</v>
      </c>
      <c r="D1622" s="40">
        <v>0.2680000000000291</v>
      </c>
      <c r="E1622" s="33">
        <v>965</v>
      </c>
    </row>
    <row r="1623" spans="1:5" x14ac:dyDescent="0.4">
      <c r="A1623" s="47" t="s">
        <v>1283</v>
      </c>
      <c r="B1623" s="73">
        <v>-0.34581000000071072</v>
      </c>
      <c r="C1623" s="40">
        <v>0</v>
      </c>
      <c r="D1623" s="40">
        <v>0.2680000000000291</v>
      </c>
      <c r="E1623" s="33">
        <v>1007</v>
      </c>
    </row>
    <row r="1624" spans="1:5" x14ac:dyDescent="0.4">
      <c r="A1624" s="55" t="s">
        <v>1284</v>
      </c>
      <c r="B1624" s="73">
        <v>0.40862999999990279</v>
      </c>
      <c r="C1624" s="40">
        <v>0</v>
      </c>
      <c r="D1624" s="40">
        <v>0</v>
      </c>
      <c r="E1624" s="45">
        <v>1080</v>
      </c>
    </row>
    <row r="1625" spans="1:5" x14ac:dyDescent="0.4">
      <c r="A1625" s="41" t="s">
        <v>1284</v>
      </c>
      <c r="B1625" s="73">
        <v>3.4839999999974225E-2</v>
      </c>
      <c r="C1625" s="40">
        <v>0</v>
      </c>
      <c r="D1625" s="40">
        <v>0</v>
      </c>
      <c r="E1625" s="33">
        <v>1099</v>
      </c>
    </row>
    <row r="1626" spans="1:5" x14ac:dyDescent="0.4">
      <c r="A1626" s="42" t="s">
        <v>1285</v>
      </c>
      <c r="B1626" s="73">
        <v>8.0000000000012506E-2</v>
      </c>
      <c r="C1626" s="40">
        <v>0</v>
      </c>
      <c r="D1626" s="40">
        <v>0.2680000000000291</v>
      </c>
      <c r="E1626" s="33">
        <v>934</v>
      </c>
    </row>
    <row r="1627" spans="1:5" x14ac:dyDescent="0.4">
      <c r="A1627" s="47" t="s">
        <v>1286</v>
      </c>
      <c r="B1627" s="73">
        <v>0.45428750000019136</v>
      </c>
      <c r="C1627" s="40">
        <v>0</v>
      </c>
      <c r="D1627" s="40">
        <v>0.2680000000000291</v>
      </c>
      <c r="E1627" s="33">
        <v>1014</v>
      </c>
    </row>
    <row r="1628" spans="1:5" x14ac:dyDescent="0.4">
      <c r="A1628" s="42" t="s">
        <v>1287</v>
      </c>
      <c r="B1628" s="73">
        <v>-0.28025000000002365</v>
      </c>
      <c r="C1628" s="40">
        <v>0</v>
      </c>
      <c r="D1628" s="40">
        <v>-0.28025000000002365</v>
      </c>
      <c r="E1628" s="33">
        <v>680</v>
      </c>
    </row>
    <row r="1629" spans="1:5" x14ac:dyDescent="0.4">
      <c r="A1629" s="42" t="s">
        <v>1288</v>
      </c>
      <c r="B1629" s="73">
        <v>0.39242043263178061</v>
      </c>
      <c r="C1629" s="40">
        <v>0.39242043263178061</v>
      </c>
      <c r="D1629" s="40">
        <v>0.39242043263178061</v>
      </c>
      <c r="E1629" s="33" t="s">
        <v>1289</v>
      </c>
    </row>
    <row r="1630" spans="1:5" x14ac:dyDescent="0.4">
      <c r="A1630" s="42" t="s">
        <v>1290</v>
      </c>
      <c r="B1630" s="73">
        <v>-0.19644444444446663</v>
      </c>
      <c r="C1630" s="40">
        <v>-0.19644444444446663</v>
      </c>
      <c r="D1630" s="40">
        <v>-0.19644444444446663</v>
      </c>
      <c r="E1630" s="33">
        <v>3</v>
      </c>
    </row>
    <row r="1631" spans="1:5" x14ac:dyDescent="0.4">
      <c r="A1631" s="42" t="s">
        <v>1291</v>
      </c>
      <c r="B1631" s="73">
        <v>4.4179258426966328</v>
      </c>
      <c r="C1631" s="40">
        <v>4.4179258426966328</v>
      </c>
      <c r="D1631" s="40">
        <v>4.4179258426966328</v>
      </c>
      <c r="E1631" s="33">
        <v>89</v>
      </c>
    </row>
    <row r="1632" spans="1:5" x14ac:dyDescent="0.4">
      <c r="A1632" s="42" t="s">
        <v>1292</v>
      </c>
      <c r="B1632" s="73">
        <v>0.21739999999999782</v>
      </c>
      <c r="C1632" s="40">
        <v>0</v>
      </c>
      <c r="D1632" s="40">
        <v>0.21739999999999782</v>
      </c>
      <c r="E1632" s="33">
        <v>336</v>
      </c>
    </row>
    <row r="1633" spans="1:5" x14ac:dyDescent="0.4">
      <c r="A1633" s="70" t="s">
        <v>1293</v>
      </c>
      <c r="B1633" s="73">
        <v>-0.22430000000036898</v>
      </c>
      <c r="C1633" s="40">
        <v>0</v>
      </c>
      <c r="D1633" s="40">
        <v>0.32300000000009277</v>
      </c>
      <c r="E1633" s="33" t="s">
        <v>1294</v>
      </c>
    </row>
    <row r="1634" spans="1:5" x14ac:dyDescent="0.4">
      <c r="A1634" s="42" t="s">
        <v>1295</v>
      </c>
      <c r="B1634" s="73">
        <v>-1.4253999999999678</v>
      </c>
      <c r="C1634" s="40">
        <v>0</v>
      </c>
      <c r="D1634" s="40">
        <v>-1.4253999999999678</v>
      </c>
      <c r="E1634" s="33">
        <v>369</v>
      </c>
    </row>
    <row r="1635" spans="1:5" x14ac:dyDescent="0.4">
      <c r="A1635" s="42" t="s">
        <v>1296</v>
      </c>
      <c r="B1635" s="73">
        <v>-0.42956499999991138</v>
      </c>
      <c r="C1635" s="40">
        <v>0</v>
      </c>
      <c r="D1635" s="40">
        <v>-0.42956499999991138</v>
      </c>
      <c r="E1635" s="33">
        <v>676</v>
      </c>
    </row>
    <row r="1636" spans="1:5" x14ac:dyDescent="0.4">
      <c r="A1636" s="42" t="s">
        <v>1297</v>
      </c>
      <c r="B1636" s="73">
        <v>35.107159999999965</v>
      </c>
      <c r="C1636" s="40">
        <v>0</v>
      </c>
      <c r="D1636" s="40">
        <v>35.107159999999965</v>
      </c>
      <c r="E1636" s="33" t="s">
        <v>1298</v>
      </c>
    </row>
    <row r="1637" spans="1:5" x14ac:dyDescent="0.4">
      <c r="A1637" s="42" t="s">
        <v>1299</v>
      </c>
      <c r="B1637" s="73">
        <v>-2.9074170340677483</v>
      </c>
      <c r="C1637" s="40">
        <v>0</v>
      </c>
      <c r="D1637" s="40">
        <v>-2.9074170340677483</v>
      </c>
      <c r="E1637" s="33" t="s">
        <v>1300</v>
      </c>
    </row>
    <row r="1638" spans="1:5" x14ac:dyDescent="0.4">
      <c r="A1638" s="70" t="s">
        <v>1301</v>
      </c>
      <c r="B1638" s="73">
        <v>-6.5999999999348802E-3</v>
      </c>
      <c r="C1638" s="40"/>
      <c r="D1638" s="40"/>
      <c r="E1638" s="33">
        <v>839</v>
      </c>
    </row>
    <row r="1639" spans="1:5" x14ac:dyDescent="0.4">
      <c r="A1639" s="42" t="s">
        <v>1302</v>
      </c>
      <c r="B1639" s="73">
        <v>-0.54909999999995307</v>
      </c>
      <c r="C1639" s="40">
        <v>0</v>
      </c>
      <c r="D1639" s="40">
        <v>-0.54909999999995307</v>
      </c>
      <c r="E1639" s="33">
        <v>675</v>
      </c>
    </row>
    <row r="1640" spans="1:5" x14ac:dyDescent="0.4">
      <c r="A1640" s="137" t="s">
        <v>1303</v>
      </c>
      <c r="B1640" s="73">
        <v>-0.27861999999936415</v>
      </c>
      <c r="C1640" s="40"/>
      <c r="D1640" s="40"/>
      <c r="E1640" s="33" t="s">
        <v>1304</v>
      </c>
    </row>
    <row r="1641" spans="1:5" x14ac:dyDescent="0.4">
      <c r="A1641" s="137" t="s">
        <v>1303</v>
      </c>
      <c r="B1641" s="73">
        <v>-0.39756999999997333</v>
      </c>
      <c r="C1641" s="40">
        <v>0</v>
      </c>
      <c r="D1641" s="40">
        <v>0.2680000000000291</v>
      </c>
      <c r="E1641" s="33">
        <v>955</v>
      </c>
    </row>
    <row r="1642" spans="1:5" x14ac:dyDescent="0.4">
      <c r="A1642" s="39" t="s">
        <v>1303</v>
      </c>
      <c r="B1642" s="73">
        <v>-0.36660999999992328</v>
      </c>
      <c r="C1642" s="40">
        <v>0</v>
      </c>
      <c r="D1642" s="40">
        <v>0</v>
      </c>
      <c r="E1642" s="33">
        <v>1070</v>
      </c>
    </row>
    <row r="1643" spans="1:5" x14ac:dyDescent="0.4">
      <c r="A1643" s="42" t="s">
        <v>1305</v>
      </c>
      <c r="B1643" s="73">
        <v>0.45599999999990359</v>
      </c>
      <c r="C1643" s="40">
        <v>0</v>
      </c>
      <c r="D1643" s="40">
        <v>0.45599999999990359</v>
      </c>
      <c r="E1643" s="33">
        <v>571.61099999999999</v>
      </c>
    </row>
    <row r="1644" spans="1:5" x14ac:dyDescent="0.4">
      <c r="A1644" s="42" t="s">
        <v>1305</v>
      </c>
      <c r="B1644" s="73">
        <v>-0.54619999999999891</v>
      </c>
      <c r="C1644" s="40">
        <v>0</v>
      </c>
      <c r="D1644" s="40">
        <v>0</v>
      </c>
      <c r="E1644" s="33">
        <v>849</v>
      </c>
    </row>
    <row r="1645" spans="1:5" x14ac:dyDescent="0.4">
      <c r="A1645" s="42" t="s">
        <v>1306</v>
      </c>
      <c r="B1645" s="73">
        <v>-0.19533072003531515</v>
      </c>
      <c r="C1645" s="40">
        <v>-0.15499136260604018</v>
      </c>
      <c r="D1645" s="40">
        <v>-0.19533072003531515</v>
      </c>
      <c r="E1645" s="43" t="s">
        <v>1307</v>
      </c>
    </row>
    <row r="1646" spans="1:5" x14ac:dyDescent="0.4">
      <c r="A1646" s="42" t="s">
        <v>1308</v>
      </c>
      <c r="B1646" s="73">
        <v>5.2709999999933643E-2</v>
      </c>
      <c r="C1646" s="40">
        <v>0</v>
      </c>
      <c r="D1646" s="40">
        <v>5.2709999999933643E-2</v>
      </c>
      <c r="E1646" s="33">
        <v>357</v>
      </c>
    </row>
    <row r="1647" spans="1:5" x14ac:dyDescent="0.4">
      <c r="A1647" s="42" t="s">
        <v>1309</v>
      </c>
      <c r="B1647" s="73">
        <v>-0.37627999999995154</v>
      </c>
      <c r="C1647" s="40">
        <v>0</v>
      </c>
      <c r="D1647" s="40">
        <v>0</v>
      </c>
      <c r="E1647" s="33" t="s">
        <v>1310</v>
      </c>
    </row>
    <row r="1648" spans="1:5" x14ac:dyDescent="0.4">
      <c r="A1648" s="42" t="s">
        <v>1311</v>
      </c>
      <c r="B1648" s="73">
        <v>-4.1300000000546788E-2</v>
      </c>
      <c r="C1648" s="40">
        <v>0</v>
      </c>
      <c r="D1648" s="40">
        <v>-4.1300000000546788E-2</v>
      </c>
      <c r="E1648" s="33" t="s">
        <v>1312</v>
      </c>
    </row>
    <row r="1649" spans="1:5" x14ac:dyDescent="0.4">
      <c r="A1649" s="42" t="s">
        <v>1313</v>
      </c>
      <c r="B1649" s="73">
        <v>-0.43324146508812333</v>
      </c>
      <c r="C1649" s="40">
        <v>0.2698507100316121</v>
      </c>
      <c r="D1649" s="40">
        <v>-9.5641465088171174E-2</v>
      </c>
      <c r="E1649" s="33" t="s">
        <v>1314</v>
      </c>
    </row>
    <row r="1650" spans="1:5" x14ac:dyDescent="0.4">
      <c r="A1650" s="42" t="s">
        <v>1313</v>
      </c>
      <c r="B1650" s="97">
        <v>-0.4695999999999998</v>
      </c>
      <c r="C1650" s="40">
        <v>0.2680000000000291</v>
      </c>
      <c r="D1650" s="40">
        <v>0.2680000000000291</v>
      </c>
      <c r="E1650" s="59">
        <v>813</v>
      </c>
    </row>
    <row r="1651" spans="1:5" x14ac:dyDescent="0.4">
      <c r="A1651" s="42" t="s">
        <v>1315</v>
      </c>
      <c r="B1651" s="73">
        <v>0.58480000000002974</v>
      </c>
      <c r="C1651" s="40">
        <v>0</v>
      </c>
      <c r="D1651" s="40">
        <v>1.0361000000000331</v>
      </c>
      <c r="E1651" s="33" t="s">
        <v>1316</v>
      </c>
    </row>
    <row r="1652" spans="1:5" x14ac:dyDescent="0.4">
      <c r="A1652" s="42" t="s">
        <v>1317</v>
      </c>
      <c r="B1652" s="73">
        <v>0.82524999999964166</v>
      </c>
      <c r="C1652" s="40">
        <v>0.2680000000000291</v>
      </c>
      <c r="D1652" s="40">
        <v>0.44245000000006485</v>
      </c>
      <c r="E1652" s="33" t="s">
        <v>1318</v>
      </c>
    </row>
    <row r="1653" spans="1:5" x14ac:dyDescent="0.4">
      <c r="A1653" s="48" t="s">
        <v>1317</v>
      </c>
      <c r="B1653" s="73">
        <v>9.8149999999805004E-2</v>
      </c>
      <c r="C1653" s="40">
        <v>0</v>
      </c>
      <c r="D1653" s="40">
        <v>0</v>
      </c>
      <c r="E1653" s="33">
        <v>973</v>
      </c>
    </row>
    <row r="1654" spans="1:5" x14ac:dyDescent="0.4">
      <c r="A1654" s="47" t="s">
        <v>1317</v>
      </c>
      <c r="B1654" s="73">
        <v>8.8487500000155705E-2</v>
      </c>
      <c r="C1654" s="40">
        <v>0</v>
      </c>
      <c r="D1654" s="40">
        <v>0.2680000000000291</v>
      </c>
      <c r="E1654" s="45">
        <v>1035</v>
      </c>
    </row>
    <row r="1655" spans="1:5" x14ac:dyDescent="0.4">
      <c r="A1655" s="148" t="s">
        <v>1317</v>
      </c>
      <c r="B1655" s="73">
        <f>'1115'!F5</f>
        <v>-1.1612800000002608</v>
      </c>
      <c r="C1655" s="40">
        <v>0</v>
      </c>
      <c r="D1655" s="40">
        <v>0</v>
      </c>
      <c r="E1655" s="33">
        <v>1115</v>
      </c>
    </row>
    <row r="1656" spans="1:5" x14ac:dyDescent="0.4">
      <c r="A1656" s="191" t="s">
        <v>1317</v>
      </c>
      <c r="B1656" s="73">
        <f>'1118'!F9</f>
        <v>-0.63555999999994128</v>
      </c>
      <c r="C1656" s="40">
        <v>0</v>
      </c>
      <c r="D1656" s="40">
        <v>0</v>
      </c>
      <c r="E1656" s="33">
        <v>1118</v>
      </c>
    </row>
    <row r="1657" spans="1:5" x14ac:dyDescent="0.4">
      <c r="A1657" s="42" t="s">
        <v>1319</v>
      </c>
      <c r="B1657" s="73">
        <v>7.6538000000000466</v>
      </c>
      <c r="C1657" s="40">
        <v>0</v>
      </c>
      <c r="D1657" s="40">
        <v>0</v>
      </c>
      <c r="E1657" s="33">
        <v>791</v>
      </c>
    </row>
    <row r="1658" spans="1:5" x14ac:dyDescent="0.4">
      <c r="A1658" s="42" t="s">
        <v>1320</v>
      </c>
      <c r="B1658" s="73">
        <v>-0.10399999999998499</v>
      </c>
      <c r="C1658" s="40">
        <v>0</v>
      </c>
      <c r="D1658" s="40">
        <v>0.2680000000000291</v>
      </c>
      <c r="E1658" s="33">
        <v>950</v>
      </c>
    </row>
    <row r="1659" spans="1:5" ht="32.25" x14ac:dyDescent="0.4">
      <c r="A1659" s="42" t="s">
        <v>1321</v>
      </c>
      <c r="B1659" s="73">
        <v>0.33753500000113945</v>
      </c>
      <c r="C1659" s="40">
        <v>0</v>
      </c>
      <c r="D1659" s="40">
        <v>-0.28792999999950553</v>
      </c>
      <c r="E1659" s="33" t="s">
        <v>1322</v>
      </c>
    </row>
    <row r="1660" spans="1:5" x14ac:dyDescent="0.4">
      <c r="A1660" s="44" t="s">
        <v>1321</v>
      </c>
      <c r="B1660" s="73">
        <v>580.71942999999987</v>
      </c>
      <c r="C1660" s="40">
        <v>0</v>
      </c>
      <c r="D1660" s="40">
        <v>0.2680000000000291</v>
      </c>
      <c r="E1660" s="45">
        <v>999</v>
      </c>
    </row>
    <row r="1661" spans="1:5" x14ac:dyDescent="0.4">
      <c r="A1661" s="68" t="s">
        <v>1321</v>
      </c>
      <c r="B1661" s="73">
        <v>-580.86579599999993</v>
      </c>
      <c r="C1661" s="40">
        <v>0</v>
      </c>
      <c r="D1661" s="40">
        <v>0.2680000000000291</v>
      </c>
      <c r="E1661" s="45">
        <v>1000</v>
      </c>
    </row>
    <row r="1662" spans="1:5" x14ac:dyDescent="0.4">
      <c r="A1662" s="47" t="s">
        <v>1321</v>
      </c>
      <c r="B1662" s="73">
        <v>7.4287499999627471E-2</v>
      </c>
      <c r="C1662" s="40">
        <v>0</v>
      </c>
      <c r="D1662" s="40">
        <v>0.2680000000000291</v>
      </c>
      <c r="E1662" s="33">
        <v>1008</v>
      </c>
    </row>
    <row r="1663" spans="1:5" x14ac:dyDescent="0.4">
      <c r="A1663" s="39" t="s">
        <v>1321</v>
      </c>
      <c r="B1663" s="73">
        <v>-0.23161999999865657</v>
      </c>
      <c r="C1663" s="40">
        <v>0</v>
      </c>
      <c r="D1663" s="40">
        <v>0</v>
      </c>
      <c r="E1663" s="33">
        <v>1069</v>
      </c>
    </row>
    <row r="1664" spans="1:5" x14ac:dyDescent="0.4">
      <c r="A1664" s="55" t="s">
        <v>1321</v>
      </c>
      <c r="B1664" s="73">
        <v>1330.3991149999999</v>
      </c>
      <c r="C1664" s="40">
        <v>0</v>
      </c>
      <c r="D1664" s="40">
        <v>0</v>
      </c>
      <c r="E1664" s="45">
        <v>1081</v>
      </c>
    </row>
    <row r="1665" spans="1:6" x14ac:dyDescent="0.4">
      <c r="A1665" s="42" t="s">
        <v>1323</v>
      </c>
      <c r="B1665" s="73">
        <v>0.18499999999994543</v>
      </c>
      <c r="C1665" s="40">
        <v>0</v>
      </c>
      <c r="D1665" s="40">
        <v>0.18499999999994543</v>
      </c>
      <c r="E1665" s="33">
        <v>579</v>
      </c>
    </row>
    <row r="1666" spans="1:6" x14ac:dyDescent="0.4">
      <c r="A1666" s="42" t="s">
        <v>1324</v>
      </c>
      <c r="B1666" s="73">
        <v>23.718100432324235</v>
      </c>
      <c r="C1666" s="40">
        <v>23.718100432324235</v>
      </c>
      <c r="D1666" s="40">
        <v>23.718100432324235</v>
      </c>
      <c r="E1666" s="33" t="s">
        <v>1325</v>
      </c>
    </row>
    <row r="1667" spans="1:6" x14ac:dyDescent="0.4">
      <c r="A1667" s="42" t="s">
        <v>1326</v>
      </c>
      <c r="B1667" s="73">
        <v>0</v>
      </c>
      <c r="C1667" s="40">
        <v>0</v>
      </c>
      <c r="D1667" s="40">
        <v>0</v>
      </c>
      <c r="E1667" s="33">
        <v>729</v>
      </c>
    </row>
    <row r="1668" spans="1:6" x14ac:dyDescent="0.4">
      <c r="A1668" s="42" t="s">
        <v>1327</v>
      </c>
      <c r="B1668" s="73">
        <v>0</v>
      </c>
      <c r="C1668" s="40">
        <v>-0.36963409120745894</v>
      </c>
      <c r="D1668" s="40">
        <v>0</v>
      </c>
      <c r="E1668" s="33" t="s">
        <v>1328</v>
      </c>
    </row>
    <row r="1669" spans="1:6" x14ac:dyDescent="0.4">
      <c r="A1669" s="47" t="s">
        <v>1327</v>
      </c>
      <c r="B1669" s="73">
        <v>-0.15037999999992735</v>
      </c>
      <c r="C1669" s="40">
        <v>0</v>
      </c>
      <c r="D1669" s="40">
        <v>0</v>
      </c>
      <c r="E1669" s="33">
        <v>1013</v>
      </c>
    </row>
    <row r="1670" spans="1:6" x14ac:dyDescent="0.4">
      <c r="A1670" s="71" t="s">
        <v>1327</v>
      </c>
      <c r="B1670" s="73">
        <v>0.24885374999996657</v>
      </c>
      <c r="C1670" s="40">
        <v>0</v>
      </c>
      <c r="D1670" s="40">
        <v>0</v>
      </c>
      <c r="E1670" s="45">
        <v>1040</v>
      </c>
    </row>
    <row r="1671" spans="1:6" x14ac:dyDescent="0.4">
      <c r="A1671" s="46" t="s">
        <v>1327</v>
      </c>
      <c r="B1671" s="73">
        <v>6.5979500000025837E-2</v>
      </c>
      <c r="C1671" s="40">
        <v>0</v>
      </c>
      <c r="D1671" s="40">
        <v>0</v>
      </c>
      <c r="E1671" s="33">
        <v>1089</v>
      </c>
    </row>
    <row r="1672" spans="1:6" x14ac:dyDescent="0.4">
      <c r="A1672" s="231" t="s">
        <v>1327</v>
      </c>
      <c r="B1672" s="73">
        <f>'1130'!F5</f>
        <v>-9.861999999998261E-2</v>
      </c>
      <c r="C1672" s="40">
        <v>0</v>
      </c>
      <c r="D1672" s="40">
        <v>0</v>
      </c>
      <c r="E1672" s="33">
        <v>1130</v>
      </c>
    </row>
    <row r="1673" spans="1:6" x14ac:dyDescent="0.4">
      <c r="A1673" s="52" t="s">
        <v>1329</v>
      </c>
      <c r="B1673" s="73">
        <v>0.10077650000005178</v>
      </c>
      <c r="C1673" s="40">
        <v>0</v>
      </c>
      <c r="D1673" s="40">
        <v>0</v>
      </c>
      <c r="E1673" s="45">
        <v>1030</v>
      </c>
    </row>
    <row r="1674" spans="1:6" x14ac:dyDescent="0.4">
      <c r="A1674" s="42" t="s">
        <v>1330</v>
      </c>
      <c r="B1674" s="73">
        <v>0</v>
      </c>
      <c r="C1674" s="40">
        <v>0</v>
      </c>
      <c r="D1674" s="40">
        <v>0</v>
      </c>
      <c r="E1674" s="33">
        <v>520</v>
      </c>
    </row>
    <row r="1675" spans="1:6" x14ac:dyDescent="0.4">
      <c r="A1675" s="130" t="s">
        <v>1331</v>
      </c>
      <c r="B1675" s="73">
        <v>0</v>
      </c>
      <c r="C1675" s="40">
        <v>0</v>
      </c>
      <c r="D1675" s="40">
        <v>0</v>
      </c>
      <c r="E1675" s="33" t="s">
        <v>1332</v>
      </c>
      <c r="F1675" s="98"/>
    </row>
    <row r="1676" spans="1:6" x14ac:dyDescent="0.4">
      <c r="A1676" s="42" t="s">
        <v>1333</v>
      </c>
      <c r="B1676" s="73">
        <v>0</v>
      </c>
      <c r="C1676" s="40">
        <v>0</v>
      </c>
      <c r="D1676" s="40">
        <v>0</v>
      </c>
      <c r="E1676" s="33">
        <v>649</v>
      </c>
    </row>
    <row r="1677" spans="1:6" x14ac:dyDescent="0.4">
      <c r="A1677" s="54" t="s">
        <v>1333</v>
      </c>
      <c r="B1677" s="73">
        <v>-0.59210000000007312</v>
      </c>
      <c r="C1677" s="40">
        <v>0</v>
      </c>
      <c r="D1677" s="40">
        <v>0</v>
      </c>
      <c r="E1677" s="33">
        <v>991</v>
      </c>
    </row>
    <row r="1678" spans="1:6" x14ac:dyDescent="0.4">
      <c r="A1678" s="69" t="s">
        <v>1333</v>
      </c>
      <c r="B1678" s="73">
        <v>0.23798700000008899</v>
      </c>
      <c r="C1678" s="40">
        <v>0</v>
      </c>
      <c r="D1678" s="40">
        <v>0</v>
      </c>
      <c r="E1678" s="33">
        <v>1049</v>
      </c>
    </row>
  </sheetData>
  <sortState ref="A2:F1678">
    <sortCondition ref="A2:A1678"/>
  </sortState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43305</v>
      </c>
      <c r="C1" s="104"/>
      <c r="D1" s="105" t="s">
        <v>1335</v>
      </c>
      <c r="E1" s="106">
        <v>63.781999999999996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1362</v>
      </c>
      <c r="B4" s="12">
        <v>9.9499999999999993</v>
      </c>
      <c r="C4" s="123"/>
      <c r="D4" s="115">
        <f t="shared" ref="D4:D7" si="0">(B4+C4)*$E$1</f>
        <v>634.63089999999988</v>
      </c>
      <c r="E4" s="273">
        <v>635</v>
      </c>
      <c r="F4" s="117">
        <f t="shared" ref="F4:F7" si="1">-D4+E4</f>
        <v>0.36910000000011678</v>
      </c>
      <c r="G4" s="118"/>
    </row>
    <row r="5" spans="1:7" s="112" customFormat="1" x14ac:dyDescent="0.25">
      <c r="A5" s="139" t="s">
        <v>1327</v>
      </c>
      <c r="B5" s="12">
        <v>14.41</v>
      </c>
      <c r="C5" s="123"/>
      <c r="D5" s="115">
        <f t="shared" si="0"/>
        <v>919.09861999999998</v>
      </c>
      <c r="E5" s="275">
        <v>919</v>
      </c>
      <c r="F5" s="117">
        <f t="shared" si="1"/>
        <v>-9.861999999998261E-2</v>
      </c>
      <c r="G5" s="118"/>
    </row>
    <row r="6" spans="1:7" s="112" customFormat="1" x14ac:dyDescent="0.25">
      <c r="A6" s="139" t="s">
        <v>1363</v>
      </c>
      <c r="B6" s="12">
        <v>6</v>
      </c>
      <c r="C6" s="123"/>
      <c r="D6" s="115">
        <f t="shared" si="0"/>
        <v>382.69200000000001</v>
      </c>
      <c r="E6" s="271">
        <v>383</v>
      </c>
      <c r="F6" s="117">
        <f t="shared" si="1"/>
        <v>0.30799999999999272</v>
      </c>
      <c r="G6" s="118"/>
    </row>
    <row r="7" spans="1:7" s="112" customFormat="1" x14ac:dyDescent="0.25">
      <c r="A7" s="139" t="s">
        <v>877</v>
      </c>
      <c r="B7" s="12">
        <v>64.64</v>
      </c>
      <c r="C7" s="123"/>
      <c r="D7" s="115">
        <f t="shared" si="0"/>
        <v>4122.8684800000001</v>
      </c>
      <c r="E7" s="270">
        <v>4123</v>
      </c>
      <c r="F7" s="117">
        <f t="shared" si="1"/>
        <v>0.13151999999990949</v>
      </c>
      <c r="G7" s="118"/>
    </row>
    <row r="9" spans="1:7" x14ac:dyDescent="0.25">
      <c r="B9" s="119"/>
      <c r="C9" s="119"/>
    </row>
    <row r="10" spans="1:7" x14ac:dyDescent="0.25">
      <c r="B10" s="119"/>
      <c r="C10" s="119"/>
    </row>
    <row r="11" spans="1:7" x14ac:dyDescent="0.25">
      <c r="B11" s="119"/>
      <c r="C11" s="119"/>
    </row>
    <row r="15" spans="1:7" x14ac:dyDescent="0.25">
      <c r="E15" s="92"/>
      <c r="F15" s="120"/>
    </row>
    <row r="26" spans="5:6" x14ac:dyDescent="0.25">
      <c r="E26" s="92"/>
      <c r="F26" s="120"/>
    </row>
    <row r="94" spans="5:5" x14ac:dyDescent="0.25">
      <c r="E94" s="92"/>
    </row>
    <row r="111" spans="5:5" x14ac:dyDescent="0.25">
      <c r="E111" s="92"/>
    </row>
    <row r="122" spans="5:6" x14ac:dyDescent="0.25">
      <c r="E122" s="92"/>
      <c r="F122" s="120"/>
    </row>
    <row r="127" spans="5:6" x14ac:dyDescent="0.25">
      <c r="E127" s="92"/>
      <c r="F127" s="120"/>
    </row>
    <row r="164" spans="5:5" x14ac:dyDescent="0.25">
      <c r="E164" s="92"/>
    </row>
    <row r="176" spans="5:5" x14ac:dyDescent="0.25">
      <c r="E176" s="92"/>
    </row>
    <row r="183" spans="5:5" x14ac:dyDescent="0.25">
      <c r="E183" s="92"/>
    </row>
    <row r="252" spans="5:6" x14ac:dyDescent="0.25">
      <c r="E252" s="92"/>
      <c r="F252" s="120"/>
    </row>
    <row r="258" spans="5:5" x14ac:dyDescent="0.25">
      <c r="E258" s="92"/>
    </row>
    <row r="284" spans="5:5" x14ac:dyDescent="0.25">
      <c r="E284" s="92"/>
    </row>
    <row r="316" spans="5:5" x14ac:dyDescent="0.25">
      <c r="E316" s="92"/>
    </row>
    <row r="346" spans="5:5" x14ac:dyDescent="0.25">
      <c r="E346" s="92"/>
    </row>
    <row r="348" spans="5:5" x14ac:dyDescent="0.25">
      <c r="E348" s="92"/>
    </row>
    <row r="367" spans="5:5" x14ac:dyDescent="0.25">
      <c r="E367" s="92"/>
    </row>
    <row r="382" spans="5:5" x14ac:dyDescent="0.25">
      <c r="E382" s="9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4"/>
  <sheetViews>
    <sheetView workbookViewId="0">
      <selection activeCell="E10" sqref="E10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43304</v>
      </c>
      <c r="C1" s="104"/>
      <c r="D1" s="105" t="s">
        <v>1335</v>
      </c>
      <c r="E1" s="106">
        <v>63.781999999999996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1085</v>
      </c>
      <c r="B4" s="12">
        <f>18.5/2</f>
        <v>9.25</v>
      </c>
      <c r="C4" s="123"/>
      <c r="D4" s="115">
        <f t="shared" ref="D4:D8" si="0">(B4+C4)*$E$1</f>
        <v>589.98349999999994</v>
      </c>
      <c r="E4" s="286">
        <v>588</v>
      </c>
      <c r="F4" s="117">
        <f t="shared" ref="F4:F8" si="1">-D4+E4</f>
        <v>-1.9834999999999354</v>
      </c>
      <c r="G4" s="118"/>
    </row>
    <row r="5" spans="1:7" s="112" customFormat="1" x14ac:dyDescent="0.25">
      <c r="A5" s="139" t="s">
        <v>917</v>
      </c>
      <c r="B5" s="12">
        <v>13.51</v>
      </c>
      <c r="C5" s="123"/>
      <c r="D5" s="115">
        <f t="shared" si="0"/>
        <v>861.69481999999994</v>
      </c>
      <c r="E5" s="280">
        <v>862</v>
      </c>
      <c r="F5" s="117">
        <f t="shared" si="1"/>
        <v>0.30518000000006396</v>
      </c>
      <c r="G5" s="118"/>
    </row>
    <row r="6" spans="1:7" s="112" customFormat="1" x14ac:dyDescent="0.25">
      <c r="A6" s="139" t="s">
        <v>293</v>
      </c>
      <c r="B6" s="12">
        <v>22.26</v>
      </c>
      <c r="C6" s="123"/>
      <c r="D6" s="115">
        <f t="shared" si="0"/>
        <v>1419.7873199999999</v>
      </c>
      <c r="E6" s="272">
        <v>1421</v>
      </c>
      <c r="F6" s="117">
        <f t="shared" si="1"/>
        <v>1.2126800000000912</v>
      </c>
      <c r="G6" s="118"/>
    </row>
    <row r="7" spans="1:7" s="112" customFormat="1" x14ac:dyDescent="0.25">
      <c r="A7" s="139" t="s">
        <v>99</v>
      </c>
      <c r="B7" s="12">
        <v>25.28</v>
      </c>
      <c r="C7" s="123"/>
      <c r="D7" s="115">
        <f t="shared" si="0"/>
        <v>1612.40896</v>
      </c>
      <c r="E7" s="293">
        <v>1617</v>
      </c>
      <c r="F7" s="117">
        <f t="shared" si="1"/>
        <v>4.5910400000000209</v>
      </c>
      <c r="G7" s="118"/>
    </row>
    <row r="8" spans="1:7" s="112" customFormat="1" x14ac:dyDescent="0.25">
      <c r="A8" s="139" t="s">
        <v>1361</v>
      </c>
      <c r="B8" s="12">
        <v>15.47</v>
      </c>
      <c r="C8" s="123"/>
      <c r="D8" s="115">
        <f t="shared" si="0"/>
        <v>986.70753999999999</v>
      </c>
      <c r="E8" s="274">
        <v>1000</v>
      </c>
      <c r="F8" s="117">
        <f t="shared" si="1"/>
        <v>13.292460000000005</v>
      </c>
      <c r="G8" s="118"/>
    </row>
    <row r="11" spans="1:7" x14ac:dyDescent="0.25">
      <c r="B11" s="119"/>
      <c r="C11" s="119"/>
    </row>
    <row r="12" spans="1:7" x14ac:dyDescent="0.25">
      <c r="B12" s="119"/>
      <c r="C12" s="119"/>
    </row>
    <row r="13" spans="1:7" x14ac:dyDescent="0.25">
      <c r="B13" s="119"/>
      <c r="C13" s="119"/>
    </row>
    <row r="17" spans="5:6" x14ac:dyDescent="0.25">
      <c r="E17" s="92"/>
      <c r="F17" s="120"/>
    </row>
    <row r="28" spans="5:6" x14ac:dyDescent="0.25">
      <c r="E28" s="92"/>
      <c r="F28" s="120"/>
    </row>
    <row r="96" spans="5:5" x14ac:dyDescent="0.25">
      <c r="E96" s="92"/>
    </row>
    <row r="113" spans="5:6" x14ac:dyDescent="0.25">
      <c r="E113" s="92"/>
    </row>
    <row r="124" spans="5:6" x14ac:dyDescent="0.25">
      <c r="E124" s="92"/>
      <c r="F124" s="120"/>
    </row>
    <row r="129" spans="5:6" x14ac:dyDescent="0.25">
      <c r="E129" s="92"/>
      <c r="F129" s="120"/>
    </row>
    <row r="166" spans="5:5" x14ac:dyDescent="0.25">
      <c r="E166" s="92"/>
    </row>
    <row r="178" spans="5:5" x14ac:dyDescent="0.25">
      <c r="E178" s="92"/>
    </row>
    <row r="185" spans="5:5" x14ac:dyDescent="0.25">
      <c r="E185" s="92"/>
    </row>
    <row r="254" spans="5:6" x14ac:dyDescent="0.25">
      <c r="E254" s="92"/>
      <c r="F254" s="120"/>
    </row>
    <row r="260" spans="5:5" x14ac:dyDescent="0.25">
      <c r="E260" s="92"/>
    </row>
    <row r="286" spans="5:5" x14ac:dyDescent="0.25">
      <c r="E286" s="92"/>
    </row>
    <row r="318" spans="5:5" x14ac:dyDescent="0.25">
      <c r="E318" s="92"/>
    </row>
    <row r="348" spans="5:5" x14ac:dyDescent="0.25">
      <c r="E348" s="92"/>
    </row>
    <row r="350" spans="5:5" x14ac:dyDescent="0.25">
      <c r="E350" s="92"/>
    </row>
    <row r="369" spans="5:5" x14ac:dyDescent="0.25">
      <c r="E369" s="92"/>
    </row>
    <row r="384" spans="5:5" x14ac:dyDescent="0.25">
      <c r="E384" s="9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B22" sqref="B22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43303</v>
      </c>
      <c r="C1" s="104"/>
      <c r="D1" s="105" t="s">
        <v>1335</v>
      </c>
      <c r="E1" s="106">
        <v>64.27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735</v>
      </c>
      <c r="B4" s="12">
        <v>8.9499999999999993</v>
      </c>
      <c r="C4" s="123"/>
      <c r="D4" s="115">
        <f t="shared" ref="D4:D10" si="0">(B4+C4)*$E$1</f>
        <v>575.21649999999988</v>
      </c>
      <c r="E4" s="260">
        <v>575</v>
      </c>
      <c r="F4" s="117">
        <f t="shared" ref="F4:F10" si="1">-D4+E4</f>
        <v>-0.21649999999988268</v>
      </c>
      <c r="G4" s="118"/>
    </row>
    <row r="5" spans="1:7" s="112" customFormat="1" x14ac:dyDescent="0.25">
      <c r="A5" s="139" t="s">
        <v>1359</v>
      </c>
      <c r="B5" s="12">
        <v>20.399999999999999</v>
      </c>
      <c r="C5" s="123"/>
      <c r="D5" s="115">
        <f t="shared" si="0"/>
        <v>1311.1079999999997</v>
      </c>
      <c r="E5" s="256">
        <v>1311</v>
      </c>
      <c r="F5" s="117">
        <f t="shared" si="1"/>
        <v>-0.10799999999971988</v>
      </c>
      <c r="G5" s="118"/>
    </row>
    <row r="6" spans="1:7" s="112" customFormat="1" x14ac:dyDescent="0.25">
      <c r="A6" s="139" t="s">
        <v>1360</v>
      </c>
      <c r="B6" s="12">
        <v>18.989999999999998</v>
      </c>
      <c r="C6" s="123"/>
      <c r="D6" s="115">
        <f t="shared" si="0"/>
        <v>1220.4872999999998</v>
      </c>
      <c r="E6" s="261">
        <v>1220</v>
      </c>
      <c r="F6" s="117">
        <f t="shared" si="1"/>
        <v>-0.48729999999977736</v>
      </c>
      <c r="G6" s="118"/>
    </row>
    <row r="7" spans="1:7" s="112" customFormat="1" x14ac:dyDescent="0.25">
      <c r="A7" s="139" t="s">
        <v>1085</v>
      </c>
      <c r="B7" s="12">
        <v>25.19</v>
      </c>
      <c r="C7" s="123"/>
      <c r="D7" s="115">
        <f t="shared" si="0"/>
        <v>1618.9612999999999</v>
      </c>
      <c r="E7" s="259">
        <v>1619</v>
      </c>
      <c r="F7" s="117">
        <f t="shared" si="1"/>
        <v>3.8700000000062573E-2</v>
      </c>
      <c r="G7" s="118"/>
    </row>
    <row r="8" spans="1:7" s="112" customFormat="1" x14ac:dyDescent="0.25">
      <c r="A8" s="139" t="s">
        <v>248</v>
      </c>
      <c r="B8" s="12">
        <v>43.21</v>
      </c>
      <c r="C8" s="123"/>
      <c r="D8" s="115">
        <f t="shared" si="0"/>
        <v>2777.1066999999998</v>
      </c>
      <c r="E8" s="269">
        <v>2777</v>
      </c>
      <c r="F8" s="117">
        <f t="shared" si="1"/>
        <v>-0.10669999999981883</v>
      </c>
      <c r="G8" s="118"/>
    </row>
    <row r="9" spans="1:7" s="112" customFormat="1" x14ac:dyDescent="0.25">
      <c r="A9" s="139" t="s">
        <v>1089</v>
      </c>
      <c r="B9" s="12">
        <v>10.65</v>
      </c>
      <c r="C9" s="123"/>
      <c r="D9" s="115">
        <f t="shared" si="0"/>
        <v>684.47550000000001</v>
      </c>
      <c r="E9" s="230">
        <v>684</v>
      </c>
      <c r="F9" s="117">
        <f t="shared" si="1"/>
        <v>-0.47550000000001091</v>
      </c>
      <c r="G9" s="118"/>
    </row>
    <row r="10" spans="1:7" s="112" customFormat="1" x14ac:dyDescent="0.25">
      <c r="A10" s="139" t="s">
        <v>664</v>
      </c>
      <c r="B10" s="12">
        <v>9.08</v>
      </c>
      <c r="C10" s="123"/>
      <c r="D10" s="115">
        <f t="shared" si="0"/>
        <v>583.57159999999999</v>
      </c>
      <c r="E10" s="230">
        <v>583</v>
      </c>
      <c r="F10" s="117">
        <f t="shared" si="1"/>
        <v>-0.57159999999998945</v>
      </c>
      <c r="G10" s="118"/>
    </row>
    <row r="13" spans="1:7" x14ac:dyDescent="0.25">
      <c r="B13" s="119"/>
      <c r="C13" s="119"/>
    </row>
    <row r="14" spans="1:7" x14ac:dyDescent="0.25">
      <c r="B14" s="119"/>
      <c r="C14" s="119"/>
    </row>
    <row r="15" spans="1:7" x14ac:dyDescent="0.25">
      <c r="B15" s="119"/>
      <c r="C15" s="119"/>
    </row>
    <row r="19" spans="5:6" x14ac:dyDescent="0.25">
      <c r="E19" s="92"/>
      <c r="F19" s="120"/>
    </row>
    <row r="30" spans="5:6" x14ac:dyDescent="0.25">
      <c r="E30" s="92"/>
      <c r="F30" s="120"/>
    </row>
    <row r="98" spans="5:5" x14ac:dyDescent="0.25">
      <c r="E98" s="92"/>
    </row>
    <row r="115" spans="5:6" x14ac:dyDescent="0.25">
      <c r="E115" s="92"/>
    </row>
    <row r="126" spans="5:6" x14ac:dyDescent="0.25">
      <c r="E126" s="92"/>
      <c r="F126" s="120"/>
    </row>
    <row r="131" spans="5:6" x14ac:dyDescent="0.25">
      <c r="E131" s="92"/>
      <c r="F131" s="120"/>
    </row>
    <row r="168" spans="5:5" x14ac:dyDescent="0.25">
      <c r="E168" s="92"/>
    </row>
    <row r="180" spans="5:5" x14ac:dyDescent="0.25">
      <c r="E180" s="92"/>
    </row>
    <row r="187" spans="5:5" x14ac:dyDescent="0.25">
      <c r="E187" s="92"/>
    </row>
    <row r="256" spans="5:6" x14ac:dyDescent="0.25">
      <c r="E256" s="92"/>
      <c r="F256" s="120"/>
    </row>
    <row r="262" spans="5:5" x14ac:dyDescent="0.25">
      <c r="E262" s="92"/>
    </row>
    <row r="288" spans="5:5" x14ac:dyDescent="0.25">
      <c r="E288" s="92"/>
    </row>
    <row r="320" spans="5:5" x14ac:dyDescent="0.25">
      <c r="E320" s="92"/>
    </row>
    <row r="350" spans="5:5" x14ac:dyDescent="0.25">
      <c r="E350" s="92"/>
    </row>
    <row r="352" spans="5:5" x14ac:dyDescent="0.25">
      <c r="E352" s="92"/>
    </row>
    <row r="371" spans="5:5" x14ac:dyDescent="0.25">
      <c r="E371" s="92"/>
    </row>
    <row r="386" spans="5:5" x14ac:dyDescent="0.25">
      <c r="E386" s="9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E9" sqref="E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43303</v>
      </c>
      <c r="C1" s="104"/>
      <c r="D1" s="105" t="s">
        <v>1335</v>
      </c>
      <c r="E1" s="106">
        <v>64.27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1358</v>
      </c>
      <c r="B4" s="12">
        <v>15.68</v>
      </c>
      <c r="C4" s="123"/>
      <c r="D4" s="115">
        <f t="shared" ref="D4:D10" si="0">(B4+C4)*$E$1</f>
        <v>1007.7535999999999</v>
      </c>
      <c r="E4" s="252">
        <v>1008</v>
      </c>
      <c r="F4" s="117">
        <f t="shared" ref="F4:F10" si="1">-D4+E4</f>
        <v>0.24640000000010787</v>
      </c>
      <c r="G4" s="118"/>
    </row>
    <row r="5" spans="1:7" s="112" customFormat="1" x14ac:dyDescent="0.25">
      <c r="A5" s="139" t="s">
        <v>456</v>
      </c>
      <c r="B5" s="12">
        <v>10.08</v>
      </c>
      <c r="C5" s="123"/>
      <c r="D5" s="115">
        <f t="shared" si="0"/>
        <v>647.84159999999997</v>
      </c>
      <c r="E5" s="268">
        <v>648</v>
      </c>
      <c r="F5" s="117">
        <f t="shared" si="1"/>
        <v>0.15840000000002874</v>
      </c>
      <c r="G5" s="118"/>
    </row>
    <row r="6" spans="1:7" s="112" customFormat="1" x14ac:dyDescent="0.25">
      <c r="A6" s="139" t="s">
        <v>551</v>
      </c>
      <c r="B6" s="12">
        <v>10.65</v>
      </c>
      <c r="C6" s="123"/>
      <c r="D6" s="115">
        <f t="shared" si="0"/>
        <v>684.47550000000001</v>
      </c>
      <c r="E6" s="253">
        <v>684</v>
      </c>
      <c r="F6" s="117">
        <f t="shared" si="1"/>
        <v>-0.47550000000001091</v>
      </c>
      <c r="G6" s="118"/>
    </row>
    <row r="7" spans="1:7" s="112" customFormat="1" x14ac:dyDescent="0.25">
      <c r="A7" s="139" t="s">
        <v>604</v>
      </c>
      <c r="B7" s="12">
        <v>9.15</v>
      </c>
      <c r="C7" s="123"/>
      <c r="D7" s="115">
        <f t="shared" si="0"/>
        <v>588.07050000000004</v>
      </c>
      <c r="E7" s="257">
        <v>588</v>
      </c>
      <c r="F7" s="117">
        <f t="shared" si="1"/>
        <v>-7.0500000000038199E-2</v>
      </c>
      <c r="G7" s="118"/>
    </row>
    <row r="8" spans="1:7" s="112" customFormat="1" x14ac:dyDescent="0.25">
      <c r="A8" s="139" t="s">
        <v>889</v>
      </c>
      <c r="B8" s="12">
        <v>27.55</v>
      </c>
      <c r="C8" s="123"/>
      <c r="D8" s="115">
        <f t="shared" si="0"/>
        <v>1770.6385</v>
      </c>
      <c r="E8" s="254">
        <f>1711+60</f>
        <v>1771</v>
      </c>
      <c r="F8" s="117">
        <f t="shared" si="1"/>
        <v>0.36149999999997817</v>
      </c>
      <c r="G8" s="118"/>
    </row>
    <row r="9" spans="1:7" s="112" customFormat="1" x14ac:dyDescent="0.25">
      <c r="A9" s="139" t="s">
        <v>545</v>
      </c>
      <c r="B9" s="12">
        <v>26.7</v>
      </c>
      <c r="C9" s="123"/>
      <c r="D9" s="115">
        <f t="shared" si="0"/>
        <v>1716.0089999999998</v>
      </c>
      <c r="E9" s="255">
        <v>1716</v>
      </c>
      <c r="F9" s="117">
        <f t="shared" si="1"/>
        <v>-8.9999999997871782E-3</v>
      </c>
      <c r="G9" s="118"/>
    </row>
    <row r="10" spans="1:7" s="112" customFormat="1" x14ac:dyDescent="0.25">
      <c r="A10" s="139" t="s">
        <v>807</v>
      </c>
      <c r="B10" s="12">
        <v>19.36</v>
      </c>
      <c r="C10" s="123"/>
      <c r="D10" s="115">
        <f t="shared" si="0"/>
        <v>1244.2671999999998</v>
      </c>
      <c r="E10" s="258">
        <v>1244</v>
      </c>
      <c r="F10" s="117">
        <f t="shared" si="1"/>
        <v>-0.26719999999977517</v>
      </c>
      <c r="G10" s="118"/>
    </row>
    <row r="13" spans="1:7" x14ac:dyDescent="0.25">
      <c r="B13" s="119"/>
      <c r="C13" s="119"/>
    </row>
    <row r="14" spans="1:7" x14ac:dyDescent="0.25">
      <c r="B14" s="119"/>
      <c r="C14" s="119"/>
    </row>
    <row r="15" spans="1:7" x14ac:dyDescent="0.25">
      <c r="B15" s="119"/>
      <c r="C15" s="119"/>
    </row>
    <row r="19" spans="5:6" x14ac:dyDescent="0.25">
      <c r="E19" s="92"/>
      <c r="F19" s="120"/>
    </row>
    <row r="30" spans="5:6" x14ac:dyDescent="0.25">
      <c r="E30" s="92"/>
      <c r="F30" s="120"/>
    </row>
    <row r="98" spans="5:5" x14ac:dyDescent="0.25">
      <c r="E98" s="92"/>
    </row>
    <row r="115" spans="5:6" x14ac:dyDescent="0.25">
      <c r="E115" s="92"/>
    </row>
    <row r="126" spans="5:6" x14ac:dyDescent="0.25">
      <c r="E126" s="92"/>
      <c r="F126" s="120"/>
    </row>
    <row r="131" spans="5:6" x14ac:dyDescent="0.25">
      <c r="E131" s="92"/>
      <c r="F131" s="120"/>
    </row>
    <row r="168" spans="5:5" x14ac:dyDescent="0.25">
      <c r="E168" s="92"/>
    </row>
    <row r="180" spans="5:5" x14ac:dyDescent="0.25">
      <c r="E180" s="92"/>
    </row>
    <row r="187" spans="5:5" x14ac:dyDescent="0.25">
      <c r="E187" s="92"/>
    </row>
    <row r="256" spans="5:6" x14ac:dyDescent="0.25">
      <c r="E256" s="92"/>
      <c r="F256" s="120"/>
    </row>
    <row r="262" spans="5:5" x14ac:dyDescent="0.25">
      <c r="E262" s="92"/>
    </row>
    <row r="288" spans="5:5" x14ac:dyDescent="0.25">
      <c r="E288" s="92"/>
    </row>
    <row r="320" spans="5:5" x14ac:dyDescent="0.25">
      <c r="E320" s="92"/>
    </row>
    <row r="350" spans="5:5" x14ac:dyDescent="0.25">
      <c r="E350" s="92"/>
    </row>
    <row r="352" spans="5:5" x14ac:dyDescent="0.25">
      <c r="E352" s="92"/>
    </row>
    <row r="371" spans="5:5" x14ac:dyDescent="0.25">
      <c r="E371" s="92"/>
    </row>
    <row r="386" spans="5:5" x14ac:dyDescent="0.25">
      <c r="E386" s="92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4"/>
  <sheetViews>
    <sheetView workbookViewId="0">
      <selection activeCell="A8" sqref="A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43299</v>
      </c>
      <c r="C1" s="104"/>
      <c r="D1" s="105" t="s">
        <v>1335</v>
      </c>
      <c r="E1" s="106">
        <v>63.097000000000001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1356</v>
      </c>
      <c r="B4" s="133">
        <v>3.95</v>
      </c>
      <c r="C4" s="123"/>
      <c r="D4" s="115">
        <f t="shared" ref="D4:D8" si="0">(B4+C4)*$E$1</f>
        <v>249.23315000000002</v>
      </c>
      <c r="E4" s="240">
        <v>249</v>
      </c>
      <c r="F4" s="117">
        <f t="shared" ref="F4:F8" si="1">-D4+E4</f>
        <v>-0.23315000000002328</v>
      </c>
      <c r="G4" s="118"/>
    </row>
    <row r="5" spans="1:7" s="112" customFormat="1" x14ac:dyDescent="0.25">
      <c r="A5" s="139" t="s">
        <v>225</v>
      </c>
      <c r="B5" s="12">
        <v>13.95</v>
      </c>
      <c r="C5" s="123"/>
      <c r="D5" s="115">
        <f t="shared" si="0"/>
        <v>880.20314999999994</v>
      </c>
      <c r="E5" s="246">
        <v>880</v>
      </c>
      <c r="F5" s="117">
        <f t="shared" si="1"/>
        <v>-0.20314999999993688</v>
      </c>
      <c r="G5" s="118"/>
    </row>
    <row r="6" spans="1:7" s="112" customFormat="1" x14ac:dyDescent="0.25">
      <c r="A6" s="139" t="s">
        <v>694</v>
      </c>
      <c r="B6" s="12">
        <v>22.58</v>
      </c>
      <c r="C6" s="123"/>
      <c r="D6" s="115">
        <f t="shared" si="0"/>
        <v>1424.7302599999998</v>
      </c>
      <c r="E6" s="250">
        <v>1425</v>
      </c>
      <c r="F6" s="117">
        <f t="shared" si="1"/>
        <v>0.2697400000001835</v>
      </c>
      <c r="G6" s="118"/>
    </row>
    <row r="7" spans="1:7" s="112" customFormat="1" x14ac:dyDescent="0.25">
      <c r="A7" s="139" t="s">
        <v>1357</v>
      </c>
      <c r="B7" s="12">
        <v>19.5</v>
      </c>
      <c r="C7" s="123"/>
      <c r="D7" s="115">
        <f t="shared" si="0"/>
        <v>1230.3915</v>
      </c>
      <c r="E7" s="249">
        <v>1230</v>
      </c>
      <c r="F7" s="117">
        <f t="shared" si="1"/>
        <v>-0.39149999999995089</v>
      </c>
      <c r="G7" s="118"/>
    </row>
    <row r="8" spans="1:7" s="112" customFormat="1" x14ac:dyDescent="0.25">
      <c r="A8" s="139" t="s">
        <v>490</v>
      </c>
      <c r="B8" s="12">
        <v>20.22</v>
      </c>
      <c r="C8" s="123"/>
      <c r="D8" s="115">
        <f t="shared" si="0"/>
        <v>1275.82134</v>
      </c>
      <c r="E8" s="248">
        <v>1206</v>
      </c>
      <c r="F8" s="117">
        <f t="shared" si="1"/>
        <v>-69.821339999999964</v>
      </c>
      <c r="G8" s="118"/>
    </row>
    <row r="11" spans="1:7" x14ac:dyDescent="0.25">
      <c r="B11" s="119"/>
      <c r="C11" s="119"/>
    </row>
    <row r="12" spans="1:7" x14ac:dyDescent="0.25">
      <c r="B12" s="119"/>
      <c r="C12" s="119"/>
    </row>
    <row r="13" spans="1:7" x14ac:dyDescent="0.25">
      <c r="B13" s="119"/>
      <c r="C13" s="119"/>
    </row>
    <row r="17" spans="5:6" x14ac:dyDescent="0.25">
      <c r="E17" s="92"/>
      <c r="F17" s="120"/>
    </row>
    <row r="28" spans="5:6" x14ac:dyDescent="0.25">
      <c r="E28" s="92"/>
      <c r="F28" s="120"/>
    </row>
    <row r="96" spans="5:5" x14ac:dyDescent="0.25">
      <c r="E96" s="92"/>
    </row>
    <row r="113" spans="5:6" x14ac:dyDescent="0.25">
      <c r="E113" s="92"/>
    </row>
    <row r="124" spans="5:6" x14ac:dyDescent="0.25">
      <c r="E124" s="92"/>
      <c r="F124" s="120"/>
    </row>
    <row r="129" spans="5:6" x14ac:dyDescent="0.25">
      <c r="E129" s="92"/>
      <c r="F129" s="120"/>
    </row>
    <row r="166" spans="5:5" x14ac:dyDescent="0.25">
      <c r="E166" s="92"/>
    </row>
    <row r="178" spans="5:5" x14ac:dyDescent="0.25">
      <c r="E178" s="92"/>
    </row>
    <row r="185" spans="5:5" x14ac:dyDescent="0.25">
      <c r="E185" s="92"/>
    </row>
    <row r="254" spans="5:6" x14ac:dyDescent="0.25">
      <c r="E254" s="92"/>
      <c r="F254" s="120"/>
    </row>
    <row r="260" spans="5:5" x14ac:dyDescent="0.25">
      <c r="E260" s="92"/>
    </row>
    <row r="286" spans="5:5" x14ac:dyDescent="0.25">
      <c r="E286" s="92"/>
    </row>
    <row r="318" spans="5:5" x14ac:dyDescent="0.25">
      <c r="E318" s="92"/>
    </row>
    <row r="348" spans="5:5" x14ac:dyDescent="0.25">
      <c r="E348" s="92"/>
    </row>
    <row r="350" spans="5:5" x14ac:dyDescent="0.25">
      <c r="E350" s="92"/>
    </row>
    <row r="369" spans="5:5" x14ac:dyDescent="0.25">
      <c r="E369" s="92"/>
    </row>
    <row r="384" spans="5:5" x14ac:dyDescent="0.25">
      <c r="E384" s="92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E16" sqref="E16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43299</v>
      </c>
      <c r="C1" s="104"/>
      <c r="D1" s="105" t="s">
        <v>1335</v>
      </c>
      <c r="E1" s="106">
        <v>63.097000000000001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577</v>
      </c>
      <c r="B4" s="12">
        <v>15.58</v>
      </c>
      <c r="C4" s="123"/>
      <c r="D4" s="115">
        <f t="shared" ref="D4:D10" si="0">(B4+C4)*$E$1</f>
        <v>983.05126000000007</v>
      </c>
      <c r="E4" s="239">
        <v>983</v>
      </c>
      <c r="F4" s="117">
        <f t="shared" ref="F4:F10" si="1">-D4+E4</f>
        <v>-5.1260000000070249E-2</v>
      </c>
      <c r="G4" s="118"/>
    </row>
    <row r="5" spans="1:7" s="112" customFormat="1" x14ac:dyDescent="0.25">
      <c r="A5" s="139" t="s">
        <v>243</v>
      </c>
      <c r="B5" s="12">
        <v>24.99</v>
      </c>
      <c r="C5" s="123"/>
      <c r="D5" s="115">
        <f t="shared" si="0"/>
        <v>1576.79403</v>
      </c>
      <c r="E5" s="247">
        <v>1561</v>
      </c>
      <c r="F5" s="117">
        <f t="shared" si="1"/>
        <v>-15.794030000000021</v>
      </c>
      <c r="G5" s="118"/>
    </row>
    <row r="6" spans="1:7" s="112" customFormat="1" x14ac:dyDescent="0.25">
      <c r="A6" s="139" t="s">
        <v>1348</v>
      </c>
      <c r="B6" s="12">
        <v>14.93</v>
      </c>
      <c r="C6" s="123"/>
      <c r="D6" s="115">
        <f t="shared" si="0"/>
        <v>942.03821000000005</v>
      </c>
      <c r="E6" s="244">
        <v>942</v>
      </c>
      <c r="F6" s="117">
        <f t="shared" si="1"/>
        <v>-3.8210000000049149E-2</v>
      </c>
      <c r="G6" s="118"/>
    </row>
    <row r="7" spans="1:7" s="112" customFormat="1" x14ac:dyDescent="0.25">
      <c r="A7" s="139" t="s">
        <v>1198</v>
      </c>
      <c r="B7" s="12">
        <v>9.57</v>
      </c>
      <c r="C7" s="123"/>
      <c r="D7" s="115">
        <f t="shared" si="0"/>
        <v>603.83829000000003</v>
      </c>
      <c r="E7" s="241">
        <v>606</v>
      </c>
      <c r="F7" s="117">
        <f t="shared" si="1"/>
        <v>2.1617099999999709</v>
      </c>
      <c r="G7" s="118"/>
    </row>
    <row r="8" spans="1:7" s="112" customFormat="1" x14ac:dyDescent="0.25">
      <c r="A8" s="139" t="s">
        <v>1035</v>
      </c>
      <c r="B8" s="12">
        <v>10.7</v>
      </c>
      <c r="C8" s="123"/>
      <c r="D8" s="115">
        <f t="shared" ref="D8" si="2">(B8+C8)*$E$1</f>
        <v>675.13789999999995</v>
      </c>
      <c r="E8" s="211">
        <f>1000-325</f>
        <v>675</v>
      </c>
      <c r="F8" s="117">
        <f t="shared" ref="F8" si="3">-D8+E8</f>
        <v>-0.13789999999994507</v>
      </c>
      <c r="G8" s="118" t="s">
        <v>1376</v>
      </c>
    </row>
    <row r="9" spans="1:7" s="112" customFormat="1" x14ac:dyDescent="0.25">
      <c r="A9" s="139" t="s">
        <v>879</v>
      </c>
      <c r="B9" s="12">
        <v>8.3800000000000008</v>
      </c>
      <c r="C9" s="123"/>
      <c r="D9" s="115">
        <f t="shared" si="0"/>
        <v>528.75286000000006</v>
      </c>
      <c r="E9" s="251">
        <v>529</v>
      </c>
      <c r="F9" s="117">
        <f t="shared" si="1"/>
        <v>0.24713999999994485</v>
      </c>
      <c r="G9" s="118"/>
    </row>
    <row r="10" spans="1:7" s="112" customFormat="1" x14ac:dyDescent="0.25">
      <c r="A10" s="139" t="s">
        <v>788</v>
      </c>
      <c r="B10" s="12">
        <v>23.99</v>
      </c>
      <c r="C10" s="123"/>
      <c r="D10" s="115">
        <f t="shared" si="0"/>
        <v>1513.69703</v>
      </c>
      <c r="E10" s="245">
        <v>1514</v>
      </c>
      <c r="F10" s="117">
        <f t="shared" si="1"/>
        <v>0.30296999999995933</v>
      </c>
      <c r="G10" s="118"/>
    </row>
    <row r="13" spans="1:7" x14ac:dyDescent="0.25">
      <c r="B13" s="119"/>
      <c r="C13" s="119"/>
    </row>
    <row r="14" spans="1:7" x14ac:dyDescent="0.25">
      <c r="B14" s="119"/>
      <c r="C14" s="119"/>
    </row>
    <row r="15" spans="1:7" x14ac:dyDescent="0.25">
      <c r="B15" s="119"/>
      <c r="C15" s="119"/>
    </row>
    <row r="19" spans="5:6" x14ac:dyDescent="0.25">
      <c r="E19" s="92"/>
      <c r="F19" s="120"/>
    </row>
    <row r="30" spans="5:6" x14ac:dyDescent="0.25">
      <c r="E30" s="92"/>
      <c r="F30" s="120"/>
    </row>
    <row r="98" spans="5:5" x14ac:dyDescent="0.25">
      <c r="E98" s="92"/>
    </row>
    <row r="115" spans="5:6" x14ac:dyDescent="0.25">
      <c r="E115" s="92"/>
    </row>
    <row r="126" spans="5:6" x14ac:dyDescent="0.25">
      <c r="E126" s="92"/>
      <c r="F126" s="120"/>
    </row>
    <row r="131" spans="5:6" x14ac:dyDescent="0.25">
      <c r="E131" s="92"/>
      <c r="F131" s="120"/>
    </row>
    <row r="168" spans="5:5" x14ac:dyDescent="0.25">
      <c r="E168" s="92"/>
    </row>
    <row r="180" spans="5:5" x14ac:dyDescent="0.25">
      <c r="E180" s="92"/>
    </row>
    <row r="187" spans="5:5" x14ac:dyDescent="0.25">
      <c r="E187" s="92"/>
    </row>
    <row r="256" spans="5:6" x14ac:dyDescent="0.25">
      <c r="E256" s="92"/>
      <c r="F256" s="120"/>
    </row>
    <row r="262" spans="5:5" x14ac:dyDescent="0.25">
      <c r="E262" s="92"/>
    </row>
    <row r="288" spans="5:5" x14ac:dyDescent="0.25">
      <c r="E288" s="92"/>
    </row>
    <row r="320" spans="5:5" x14ac:dyDescent="0.25">
      <c r="E320" s="92"/>
    </row>
    <row r="350" spans="5:5" x14ac:dyDescent="0.25">
      <c r="E350" s="92"/>
    </row>
    <row r="352" spans="5:5" x14ac:dyDescent="0.25">
      <c r="E352" s="92"/>
    </row>
    <row r="371" spans="5:5" x14ac:dyDescent="0.25">
      <c r="E371" s="92"/>
    </row>
    <row r="386" spans="5:5" x14ac:dyDescent="0.25">
      <c r="E386" s="92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E9" sqref="E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43297</v>
      </c>
      <c r="C1" s="104"/>
      <c r="D1" s="105" t="s">
        <v>1335</v>
      </c>
      <c r="E1" s="106">
        <v>63.197000000000003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1187</v>
      </c>
      <c r="B4" s="114">
        <v>37.909999999999997</v>
      </c>
      <c r="C4" s="123"/>
      <c r="D4" s="115">
        <f t="shared" ref="D4:D9" si="0">(B4+C4)*$E$1</f>
        <v>2395.7982699999998</v>
      </c>
      <c r="E4" s="211">
        <v>2396</v>
      </c>
      <c r="F4" s="117">
        <f t="shared" ref="F4:F9" si="1">-D4+E4</f>
        <v>0.20173000000022512</v>
      </c>
      <c r="G4" s="118"/>
    </row>
    <row r="5" spans="1:7" s="112" customFormat="1" x14ac:dyDescent="0.25">
      <c r="A5" s="139" t="s">
        <v>919</v>
      </c>
      <c r="B5" s="12">
        <v>12.55</v>
      </c>
      <c r="C5" s="123"/>
      <c r="D5" s="115">
        <f t="shared" si="0"/>
        <v>793.1223500000001</v>
      </c>
      <c r="E5" s="223">
        <v>793</v>
      </c>
      <c r="F5" s="117">
        <f t="shared" si="1"/>
        <v>-0.12235000000009677</v>
      </c>
      <c r="G5" s="118"/>
    </row>
    <row r="6" spans="1:7" s="112" customFormat="1" x14ac:dyDescent="0.25">
      <c r="A6" s="139" t="s">
        <v>1061</v>
      </c>
      <c r="B6" s="12">
        <v>19.46</v>
      </c>
      <c r="C6" s="123"/>
      <c r="D6" s="115">
        <f t="shared" si="0"/>
        <v>1229.8136200000001</v>
      </c>
      <c r="E6" s="220">
        <v>1230</v>
      </c>
      <c r="F6" s="117">
        <f t="shared" si="1"/>
        <v>0.18637999999987187</v>
      </c>
      <c r="G6" s="118"/>
    </row>
    <row r="7" spans="1:7" s="112" customFormat="1" x14ac:dyDescent="0.25">
      <c r="A7" s="139" t="s">
        <v>170</v>
      </c>
      <c r="B7" s="12">
        <v>19.62</v>
      </c>
      <c r="C7" s="123"/>
      <c r="D7" s="115">
        <f t="shared" si="0"/>
        <v>1239.9251400000001</v>
      </c>
      <c r="E7" s="242">
        <v>1240</v>
      </c>
      <c r="F7" s="117">
        <f t="shared" si="1"/>
        <v>7.4859999999944193E-2</v>
      </c>
      <c r="G7" s="118"/>
    </row>
    <row r="8" spans="1:7" s="112" customFormat="1" x14ac:dyDescent="0.25">
      <c r="A8" s="139" t="s">
        <v>1355</v>
      </c>
      <c r="B8" s="12">
        <v>12.17</v>
      </c>
      <c r="C8" s="123"/>
      <c r="D8" s="115">
        <f t="shared" si="0"/>
        <v>769.10748999999998</v>
      </c>
      <c r="E8" s="221">
        <v>769</v>
      </c>
      <c r="F8" s="117">
        <f t="shared" si="1"/>
        <v>-0.10748999999998432</v>
      </c>
      <c r="G8" s="118"/>
    </row>
    <row r="9" spans="1:7" s="112" customFormat="1" x14ac:dyDescent="0.25">
      <c r="A9" s="139" t="s">
        <v>259</v>
      </c>
      <c r="B9" s="123">
        <v>8.99</v>
      </c>
      <c r="C9" s="123"/>
      <c r="D9" s="115">
        <f t="shared" si="0"/>
        <v>568.14103</v>
      </c>
      <c r="E9" s="243">
        <v>568</v>
      </c>
      <c r="F9" s="117">
        <f t="shared" si="1"/>
        <v>-0.14103000000000065</v>
      </c>
      <c r="G9" s="118"/>
    </row>
    <row r="12" spans="1:7" x14ac:dyDescent="0.25">
      <c r="B12" s="119"/>
      <c r="C12" s="119"/>
    </row>
    <row r="13" spans="1:7" x14ac:dyDescent="0.25">
      <c r="B13" s="119"/>
      <c r="C13" s="119"/>
    </row>
    <row r="14" spans="1:7" x14ac:dyDescent="0.25">
      <c r="B14" s="119"/>
      <c r="C14" s="119"/>
    </row>
    <row r="18" spans="5:6" x14ac:dyDescent="0.25">
      <c r="E18" s="92"/>
      <c r="F18" s="120"/>
    </row>
    <row r="29" spans="5:6" x14ac:dyDescent="0.25">
      <c r="E29" s="92"/>
      <c r="F29" s="120"/>
    </row>
    <row r="97" spans="5:5" x14ac:dyDescent="0.25">
      <c r="E97" s="92"/>
    </row>
    <row r="114" spans="5:6" x14ac:dyDescent="0.25">
      <c r="E114" s="92"/>
    </row>
    <row r="125" spans="5:6" x14ac:dyDescent="0.25">
      <c r="E125" s="92"/>
      <c r="F125" s="120"/>
    </row>
    <row r="130" spans="5:6" x14ac:dyDescent="0.25">
      <c r="E130" s="92"/>
      <c r="F130" s="120"/>
    </row>
    <row r="167" spans="5:5" x14ac:dyDescent="0.25">
      <c r="E167" s="92"/>
    </row>
    <row r="179" spans="5:5" x14ac:dyDescent="0.25">
      <c r="E179" s="92"/>
    </row>
    <row r="186" spans="5:5" x14ac:dyDescent="0.25">
      <c r="E186" s="92"/>
    </row>
    <row r="255" spans="5:6" x14ac:dyDescent="0.25">
      <c r="E255" s="92"/>
      <c r="F255" s="120"/>
    </row>
    <row r="261" spans="5:5" x14ac:dyDescent="0.25">
      <c r="E261" s="92"/>
    </row>
    <row r="287" spans="5:5" x14ac:dyDescent="0.25">
      <c r="E287" s="92"/>
    </row>
    <row r="319" spans="5:5" x14ac:dyDescent="0.25">
      <c r="E319" s="92"/>
    </row>
    <row r="349" spans="5:5" x14ac:dyDescent="0.25">
      <c r="E349" s="92"/>
    </row>
    <row r="351" spans="5:5" x14ac:dyDescent="0.25">
      <c r="E351" s="92"/>
    </row>
    <row r="370" spans="5:5" x14ac:dyDescent="0.25">
      <c r="E370" s="92"/>
    </row>
    <row r="385" spans="5:5" x14ac:dyDescent="0.25">
      <c r="E385" s="9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6" sqref="E6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43297</v>
      </c>
      <c r="C1" s="104"/>
      <c r="D1" s="105" t="s">
        <v>1335</v>
      </c>
      <c r="E1" s="106">
        <v>63.197000000000003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845</v>
      </c>
      <c r="B4" s="114">
        <v>55.63</v>
      </c>
      <c r="C4" s="123"/>
      <c r="D4" s="115">
        <f t="shared" ref="D4:D6" si="0">(B4+C4)*$E$1</f>
        <v>3515.6491100000003</v>
      </c>
      <c r="E4" s="225">
        <v>3516</v>
      </c>
      <c r="F4" s="117">
        <f t="shared" ref="F4:F6" si="1">-D4+E4</f>
        <v>0.35088999999970838</v>
      </c>
      <c r="G4" s="118"/>
    </row>
    <row r="5" spans="1:7" s="112" customFormat="1" x14ac:dyDescent="0.25">
      <c r="A5" s="139" t="s">
        <v>172</v>
      </c>
      <c r="B5" s="12">
        <v>26.98</v>
      </c>
      <c r="C5" s="123"/>
      <c r="D5" s="115">
        <f t="shared" si="0"/>
        <v>1705.0550600000001</v>
      </c>
      <c r="E5" s="224">
        <v>1705</v>
      </c>
      <c r="F5" s="117">
        <f t="shared" si="1"/>
        <v>-5.5060000000139553E-2</v>
      </c>
      <c r="G5" s="118"/>
    </row>
    <row r="6" spans="1:7" s="112" customFormat="1" x14ac:dyDescent="0.25">
      <c r="A6" s="139" t="s">
        <v>604</v>
      </c>
      <c r="B6" s="12">
        <v>53.67</v>
      </c>
      <c r="C6" s="123"/>
      <c r="D6" s="115">
        <f t="shared" si="0"/>
        <v>3391.7829900000002</v>
      </c>
      <c r="E6" s="226">
        <v>3392</v>
      </c>
      <c r="F6" s="117">
        <f t="shared" si="1"/>
        <v>0.2170099999998456</v>
      </c>
      <c r="G6" s="118"/>
    </row>
    <row r="9" spans="1:7" x14ac:dyDescent="0.25">
      <c r="B9" s="119"/>
      <c r="C9" s="119"/>
    </row>
    <row r="10" spans="1:7" x14ac:dyDescent="0.25">
      <c r="B10" s="119"/>
      <c r="C10" s="119"/>
    </row>
    <row r="11" spans="1:7" x14ac:dyDescent="0.25">
      <c r="B11" s="119"/>
      <c r="C11" s="119"/>
    </row>
    <row r="15" spans="1:7" x14ac:dyDescent="0.25">
      <c r="E15" s="92"/>
      <c r="F15" s="120"/>
    </row>
    <row r="26" spans="5:6" x14ac:dyDescent="0.25">
      <c r="E26" s="92"/>
      <c r="F26" s="120"/>
    </row>
    <row r="94" spans="5:5" x14ac:dyDescent="0.25">
      <c r="E94" s="92"/>
    </row>
    <row r="111" spans="5:5" x14ac:dyDescent="0.25">
      <c r="E111" s="92"/>
    </row>
    <row r="122" spans="5:6" x14ac:dyDescent="0.25">
      <c r="E122" s="92"/>
      <c r="F122" s="120"/>
    </row>
    <row r="127" spans="5:6" x14ac:dyDescent="0.25">
      <c r="E127" s="92"/>
      <c r="F127" s="120"/>
    </row>
    <row r="164" spans="5:5" x14ac:dyDescent="0.25">
      <c r="E164" s="92"/>
    </row>
    <row r="176" spans="5:5" x14ac:dyDescent="0.25">
      <c r="E176" s="92"/>
    </row>
    <row r="183" spans="5:5" x14ac:dyDescent="0.25">
      <c r="E183" s="92"/>
    </row>
    <row r="252" spans="5:6" x14ac:dyDescent="0.25">
      <c r="E252" s="92"/>
      <c r="F252" s="120"/>
    </row>
    <row r="258" spans="5:5" x14ac:dyDescent="0.25">
      <c r="E258" s="92"/>
    </row>
    <row r="284" spans="5:5" x14ac:dyDescent="0.25">
      <c r="E284" s="92"/>
    </row>
    <row r="316" spans="5:5" x14ac:dyDescent="0.25">
      <c r="E316" s="92"/>
    </row>
    <row r="346" spans="5:5" x14ac:dyDescent="0.25">
      <c r="E346" s="92"/>
    </row>
    <row r="348" spans="5:5" x14ac:dyDescent="0.25">
      <c r="E348" s="92"/>
    </row>
    <row r="367" spans="5:5" x14ac:dyDescent="0.25">
      <c r="E367" s="92"/>
    </row>
    <row r="382" spans="5:5" x14ac:dyDescent="0.25">
      <c r="E382" s="9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8"/>
  <sheetViews>
    <sheetView workbookViewId="0">
      <selection activeCell="E6" sqref="E6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43297</v>
      </c>
      <c r="C1" s="104"/>
      <c r="D1" s="105" t="s">
        <v>1335</v>
      </c>
      <c r="E1" s="106">
        <v>63.197000000000003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707</v>
      </c>
      <c r="B4" s="12">
        <v>10.029999999999999</v>
      </c>
      <c r="C4" s="123"/>
      <c r="D4" s="115">
        <f t="shared" ref="D4:D12" si="0">(B4+C4)*$E$1</f>
        <v>633.86590999999999</v>
      </c>
      <c r="E4" s="228">
        <v>634</v>
      </c>
      <c r="F4" s="117">
        <f t="shared" ref="F4:F12" si="1">-D4+E4</f>
        <v>0.1340900000000147</v>
      </c>
      <c r="G4" s="118"/>
    </row>
    <row r="5" spans="1:7" s="112" customFormat="1" x14ac:dyDescent="0.25">
      <c r="A5" s="139" t="s">
        <v>1035</v>
      </c>
      <c r="B5" s="12">
        <v>7.97</v>
      </c>
      <c r="C5" s="123"/>
      <c r="D5" s="115">
        <f t="shared" si="0"/>
        <v>503.68009000000001</v>
      </c>
      <c r="E5" s="211">
        <v>504</v>
      </c>
      <c r="F5" s="117">
        <f t="shared" si="1"/>
        <v>0.31990999999999303</v>
      </c>
      <c r="G5" s="118"/>
    </row>
    <row r="6" spans="1:7" s="112" customFormat="1" x14ac:dyDescent="0.25">
      <c r="A6" s="139" t="s">
        <v>99</v>
      </c>
      <c r="B6" s="12">
        <v>22.43</v>
      </c>
      <c r="C6" s="123"/>
      <c r="D6" s="115">
        <f t="shared" ref="D6:D8" si="2">(B6+C6)*$E$1</f>
        <v>1417.5087100000001</v>
      </c>
      <c r="E6" s="229">
        <v>1417</v>
      </c>
      <c r="F6" s="117">
        <f t="shared" ref="F6:F8" si="3">-D6+E6</f>
        <v>-0.50871000000006461</v>
      </c>
      <c r="G6" s="118"/>
    </row>
    <row r="7" spans="1:7" s="112" customFormat="1" x14ac:dyDescent="0.25">
      <c r="A7" s="139" t="s">
        <v>833</v>
      </c>
      <c r="B7" s="12">
        <v>16.989999999999998</v>
      </c>
      <c r="C7" s="123"/>
      <c r="D7" s="115">
        <f t="shared" si="2"/>
        <v>1073.71703</v>
      </c>
      <c r="E7" s="227">
        <v>1074</v>
      </c>
      <c r="F7" s="117">
        <f t="shared" si="3"/>
        <v>0.28296999999997752</v>
      </c>
      <c r="G7" s="118"/>
    </row>
    <row r="8" spans="1:7" s="112" customFormat="1" x14ac:dyDescent="0.25">
      <c r="A8" s="139" t="s">
        <v>974</v>
      </c>
      <c r="B8" s="12">
        <v>4.99</v>
      </c>
      <c r="C8" s="123"/>
      <c r="D8" s="115">
        <f t="shared" si="2"/>
        <v>315.35303000000005</v>
      </c>
      <c r="E8" s="230">
        <v>315</v>
      </c>
      <c r="F8" s="117">
        <f t="shared" si="3"/>
        <v>-0.35303000000004658</v>
      </c>
      <c r="G8" s="118"/>
    </row>
    <row r="9" spans="1:7" s="112" customFormat="1" x14ac:dyDescent="0.25">
      <c r="A9" s="139" t="s">
        <v>1353</v>
      </c>
      <c r="B9" s="12">
        <v>5.99</v>
      </c>
      <c r="C9" s="123"/>
      <c r="D9" s="115">
        <f t="shared" si="0"/>
        <v>378.55003000000005</v>
      </c>
      <c r="E9" s="219">
        <v>378</v>
      </c>
      <c r="F9" s="117">
        <f t="shared" si="1"/>
        <v>-0.55003000000004931</v>
      </c>
      <c r="G9" s="118"/>
    </row>
    <row r="10" spans="1:7" s="112" customFormat="1" x14ac:dyDescent="0.25">
      <c r="A10" s="139" t="s">
        <v>506</v>
      </c>
      <c r="B10" s="12">
        <v>17.989999999999998</v>
      </c>
      <c r="C10" s="123"/>
      <c r="D10" s="115">
        <f t="shared" si="0"/>
        <v>1136.9140299999999</v>
      </c>
      <c r="E10" s="222">
        <v>1137</v>
      </c>
      <c r="F10" s="117">
        <f t="shared" si="1"/>
        <v>8.5970000000088476E-2</v>
      </c>
      <c r="G10" s="118"/>
    </row>
    <row r="11" spans="1:7" s="112" customFormat="1" x14ac:dyDescent="0.25">
      <c r="A11" s="139" t="s">
        <v>1198</v>
      </c>
      <c r="B11" s="133">
        <v>20.7</v>
      </c>
      <c r="C11" s="123"/>
      <c r="D11" s="115">
        <f t="shared" si="0"/>
        <v>1308.1778999999999</v>
      </c>
      <c r="E11" s="217">
        <v>1308</v>
      </c>
      <c r="F11" s="117">
        <f t="shared" si="1"/>
        <v>-0.17789999999990869</v>
      </c>
      <c r="G11" s="118"/>
    </row>
    <row r="12" spans="1:7" s="112" customFormat="1" x14ac:dyDescent="0.25">
      <c r="A12" s="139" t="s">
        <v>1354</v>
      </c>
      <c r="B12" s="12">
        <v>6.04</v>
      </c>
      <c r="C12" s="123"/>
      <c r="D12" s="115">
        <f t="shared" si="0"/>
        <v>381.70988</v>
      </c>
      <c r="E12" s="218">
        <f>692-310</f>
        <v>382</v>
      </c>
      <c r="F12" s="117">
        <f t="shared" si="1"/>
        <v>0.29012000000000171</v>
      </c>
      <c r="G12" s="118"/>
    </row>
    <row r="15" spans="1:7" x14ac:dyDescent="0.25">
      <c r="B15" s="119"/>
      <c r="C15" s="119"/>
    </row>
    <row r="16" spans="1:7" x14ac:dyDescent="0.25">
      <c r="B16" s="119"/>
      <c r="C16" s="119"/>
    </row>
    <row r="17" spans="2:6" x14ac:dyDescent="0.25">
      <c r="B17" s="119"/>
      <c r="C17" s="119"/>
    </row>
    <row r="21" spans="2:6" x14ac:dyDescent="0.25">
      <c r="E21" s="92"/>
      <c r="F21" s="120"/>
    </row>
    <row r="32" spans="2:6" x14ac:dyDescent="0.25">
      <c r="E32" s="92"/>
      <c r="F32" s="120"/>
    </row>
    <row r="100" spans="5:5" x14ac:dyDescent="0.25">
      <c r="E100" s="92"/>
    </row>
    <row r="117" spans="5:6" x14ac:dyDescent="0.25">
      <c r="E117" s="92"/>
    </row>
    <row r="128" spans="5:6" x14ac:dyDescent="0.25">
      <c r="E128" s="92"/>
      <c r="F128" s="120"/>
    </row>
    <row r="133" spans="5:6" x14ac:dyDescent="0.25">
      <c r="E133" s="92"/>
      <c r="F133" s="120"/>
    </row>
    <row r="170" spans="5:5" x14ac:dyDescent="0.25">
      <c r="E170" s="92"/>
    </row>
    <row r="182" spans="5:5" x14ac:dyDescent="0.25">
      <c r="E182" s="92"/>
    </row>
    <row r="189" spans="5:5" x14ac:dyDescent="0.25">
      <c r="E189" s="92"/>
    </row>
    <row r="258" spans="5:6" x14ac:dyDescent="0.25">
      <c r="E258" s="92"/>
      <c r="F258" s="120"/>
    </row>
    <row r="264" spans="5:6" x14ac:dyDescent="0.25">
      <c r="E264" s="92"/>
    </row>
    <row r="290" spans="5:5" x14ac:dyDescent="0.25">
      <c r="E290" s="92"/>
    </row>
    <row r="322" spans="5:5" x14ac:dyDescent="0.25">
      <c r="E322" s="92"/>
    </row>
    <row r="352" spans="5:5" x14ac:dyDescent="0.25">
      <c r="E352" s="92"/>
    </row>
    <row r="354" spans="5:5" x14ac:dyDescent="0.25">
      <c r="E354" s="92"/>
    </row>
    <row r="373" spans="5:5" x14ac:dyDescent="0.25">
      <c r="E373" s="92"/>
    </row>
    <row r="388" spans="5:5" x14ac:dyDescent="0.25">
      <c r="E388" s="9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I31" sqref="I31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43292</v>
      </c>
      <c r="C1" s="104"/>
      <c r="D1" s="105" t="s">
        <v>1335</v>
      </c>
      <c r="E1" s="106">
        <v>63.37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1192</v>
      </c>
      <c r="B4" s="114">
        <v>5.39</v>
      </c>
      <c r="C4" s="123"/>
      <c r="D4" s="115">
        <f t="shared" ref="D4:D9" si="0">(B4+C4)*$E$1</f>
        <v>341.56429999999995</v>
      </c>
      <c r="E4" s="208">
        <v>341</v>
      </c>
      <c r="F4" s="117">
        <f t="shared" ref="F4:F9" si="1">-D4+E4</f>
        <v>-0.56429999999994607</v>
      </c>
      <c r="G4" s="118"/>
    </row>
    <row r="5" spans="1:7" s="112" customFormat="1" x14ac:dyDescent="0.25">
      <c r="A5" s="139" t="s">
        <v>1046</v>
      </c>
      <c r="B5" s="12">
        <v>17.98</v>
      </c>
      <c r="C5" s="123"/>
      <c r="D5" s="115">
        <f t="shared" si="0"/>
        <v>1139.3925999999999</v>
      </c>
      <c r="E5" s="209">
        <v>1139</v>
      </c>
      <c r="F5" s="117">
        <f t="shared" si="1"/>
        <v>-0.39259999999990214</v>
      </c>
      <c r="G5" s="118"/>
    </row>
    <row r="6" spans="1:7" s="112" customFormat="1" x14ac:dyDescent="0.25">
      <c r="A6" s="139" t="s">
        <v>714</v>
      </c>
      <c r="B6" s="12">
        <v>6.59</v>
      </c>
      <c r="C6" s="123"/>
      <c r="D6" s="115">
        <f t="shared" si="0"/>
        <v>417.60829999999999</v>
      </c>
      <c r="E6" s="215">
        <v>418</v>
      </c>
      <c r="F6" s="117">
        <f t="shared" si="1"/>
        <v>0.39170000000001437</v>
      </c>
      <c r="G6" s="118"/>
    </row>
    <row r="7" spans="1:7" s="112" customFormat="1" x14ac:dyDescent="0.25">
      <c r="A7" s="139" t="s">
        <v>99</v>
      </c>
      <c r="B7" s="12">
        <v>51.77</v>
      </c>
      <c r="C7" s="123"/>
      <c r="D7" s="115">
        <f t="shared" ref="D7:D8" si="2">(B7+C7)*$E$1</f>
        <v>3280.6649000000002</v>
      </c>
      <c r="E7" s="216">
        <v>3281</v>
      </c>
      <c r="F7" s="117">
        <f t="shared" ref="F7:F8" si="3">-D7+E7</f>
        <v>0.3350999999997839</v>
      </c>
      <c r="G7" s="118"/>
    </row>
    <row r="8" spans="1:7" s="112" customFormat="1" x14ac:dyDescent="0.25">
      <c r="A8" s="139" t="s">
        <v>1201</v>
      </c>
      <c r="B8" s="12">
        <v>36.32</v>
      </c>
      <c r="C8" s="123"/>
      <c r="D8" s="115">
        <f t="shared" si="2"/>
        <v>2301.5983999999999</v>
      </c>
      <c r="E8" s="238">
        <v>2302</v>
      </c>
      <c r="F8" s="117">
        <f t="shared" si="3"/>
        <v>0.40160000000014406</v>
      </c>
      <c r="G8" s="118"/>
    </row>
    <row r="9" spans="1:7" s="112" customFormat="1" x14ac:dyDescent="0.25">
      <c r="A9" s="139" t="s">
        <v>695</v>
      </c>
      <c r="B9" s="123">
        <v>47.64</v>
      </c>
      <c r="C9" s="123"/>
      <c r="D9" s="115">
        <f t="shared" si="0"/>
        <v>3018.9467999999997</v>
      </c>
      <c r="E9" s="210">
        <v>3019</v>
      </c>
      <c r="F9" s="117">
        <f t="shared" si="1"/>
        <v>5.3200000000288128E-2</v>
      </c>
      <c r="G9" s="118"/>
    </row>
    <row r="12" spans="1:7" x14ac:dyDescent="0.25">
      <c r="B12" s="119"/>
      <c r="C12" s="119"/>
    </row>
    <row r="13" spans="1:7" x14ac:dyDescent="0.25">
      <c r="B13" s="119"/>
      <c r="C13" s="119"/>
    </row>
    <row r="14" spans="1:7" x14ac:dyDescent="0.25">
      <c r="B14" s="119"/>
      <c r="C14" s="119"/>
    </row>
    <row r="18" spans="5:6" x14ac:dyDescent="0.25">
      <c r="E18" s="92"/>
      <c r="F18" s="120"/>
    </row>
    <row r="29" spans="5:6" x14ac:dyDescent="0.25">
      <c r="E29" s="92"/>
      <c r="F29" s="120"/>
    </row>
    <row r="97" spans="5:5" x14ac:dyDescent="0.25">
      <c r="E97" s="92"/>
    </row>
    <row r="114" spans="5:6" x14ac:dyDescent="0.25">
      <c r="E114" s="92"/>
    </row>
    <row r="125" spans="5:6" x14ac:dyDescent="0.25">
      <c r="E125" s="92"/>
      <c r="F125" s="120"/>
    </row>
    <row r="130" spans="5:6" x14ac:dyDescent="0.25">
      <c r="E130" s="92"/>
      <c r="F130" s="120"/>
    </row>
    <row r="167" spans="5:5" x14ac:dyDescent="0.25">
      <c r="E167" s="92"/>
    </row>
    <row r="179" spans="5:5" x14ac:dyDescent="0.25">
      <c r="E179" s="92"/>
    </row>
    <row r="186" spans="5:5" x14ac:dyDescent="0.25">
      <c r="E186" s="92"/>
    </row>
    <row r="255" spans="5:6" x14ac:dyDescent="0.25">
      <c r="E255" s="92"/>
      <c r="F255" s="120"/>
    </row>
    <row r="261" spans="5:5" x14ac:dyDescent="0.25">
      <c r="E261" s="92"/>
    </row>
    <row r="287" spans="5:5" x14ac:dyDescent="0.25">
      <c r="E287" s="92"/>
    </row>
    <row r="319" spans="5:5" x14ac:dyDescent="0.25">
      <c r="E319" s="92"/>
    </row>
    <row r="349" spans="5:5" x14ac:dyDescent="0.25">
      <c r="E349" s="92"/>
    </row>
    <row r="351" spans="5:5" x14ac:dyDescent="0.25">
      <c r="E351" s="92"/>
    </row>
    <row r="370" spans="5:5" x14ac:dyDescent="0.25">
      <c r="E370" s="92"/>
    </row>
    <row r="385" spans="5:5" x14ac:dyDescent="0.25">
      <c r="E385" s="9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4"/>
  <sheetViews>
    <sheetView workbookViewId="0">
      <selection activeCell="B4" sqref="B4:B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43322</v>
      </c>
      <c r="C1" s="104"/>
      <c r="D1" s="105" t="s">
        <v>1335</v>
      </c>
      <c r="E1" s="106">
        <v>65.018000000000001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456</v>
      </c>
      <c r="B4" s="133">
        <v>17.239999999999998</v>
      </c>
      <c r="C4" s="123"/>
      <c r="D4" s="115">
        <f t="shared" ref="D4:D8" si="0">(B4+C4)*$E$1</f>
        <v>1120.91032</v>
      </c>
      <c r="E4" s="340"/>
      <c r="F4" s="117">
        <f t="shared" ref="F4:F8" si="1">-D4+E4</f>
        <v>-1120.91032</v>
      </c>
      <c r="G4" s="118"/>
    </row>
    <row r="5" spans="1:7" s="112" customFormat="1" x14ac:dyDescent="0.25">
      <c r="A5" s="139" t="s">
        <v>762</v>
      </c>
      <c r="B5" s="133">
        <v>10.19</v>
      </c>
      <c r="C5" s="123"/>
      <c r="D5" s="115">
        <f t="shared" si="0"/>
        <v>662.53341999999998</v>
      </c>
      <c r="E5" s="261"/>
      <c r="F5" s="117">
        <f t="shared" si="1"/>
        <v>-662.53341999999998</v>
      </c>
      <c r="G5" s="118"/>
    </row>
    <row r="6" spans="1:7" s="112" customFormat="1" x14ac:dyDescent="0.25">
      <c r="A6" s="139" t="s">
        <v>604</v>
      </c>
      <c r="B6" s="133">
        <v>23.4</v>
      </c>
      <c r="C6" s="123"/>
      <c r="D6" s="115">
        <f t="shared" si="0"/>
        <v>1521.4212</v>
      </c>
      <c r="E6" s="340"/>
      <c r="F6" s="117">
        <f t="shared" si="1"/>
        <v>-1521.4212</v>
      </c>
      <c r="G6" s="118"/>
    </row>
    <row r="7" spans="1:7" s="112" customFormat="1" x14ac:dyDescent="0.25">
      <c r="A7" s="139" t="s">
        <v>1359</v>
      </c>
      <c r="B7" s="133">
        <v>12.94</v>
      </c>
      <c r="C7" s="123"/>
      <c r="D7" s="115">
        <f t="shared" si="0"/>
        <v>841.33291999999994</v>
      </c>
      <c r="E7" s="340"/>
      <c r="F7" s="117">
        <f t="shared" si="1"/>
        <v>-841.33291999999994</v>
      </c>
      <c r="G7" s="118"/>
    </row>
    <row r="8" spans="1:7" s="112" customFormat="1" x14ac:dyDescent="0.25">
      <c r="A8" s="139" t="s">
        <v>1187</v>
      </c>
      <c r="B8" s="133">
        <v>31.51</v>
      </c>
      <c r="C8" s="123"/>
      <c r="D8" s="115">
        <f t="shared" si="0"/>
        <v>2048.7171800000001</v>
      </c>
      <c r="E8" s="340"/>
      <c r="F8" s="117">
        <f t="shared" si="1"/>
        <v>-2048.7171800000001</v>
      </c>
      <c r="G8" s="118"/>
    </row>
    <row r="11" spans="1:7" x14ac:dyDescent="0.25">
      <c r="B11" s="119"/>
      <c r="C11" s="119"/>
    </row>
    <row r="12" spans="1:7" x14ac:dyDescent="0.25">
      <c r="B12" s="119"/>
      <c r="C12" s="119"/>
    </row>
    <row r="13" spans="1:7" x14ac:dyDescent="0.25">
      <c r="B13" s="119"/>
      <c r="C13" s="119"/>
    </row>
    <row r="17" spans="5:6" x14ac:dyDescent="0.25">
      <c r="E17" s="92"/>
      <c r="F17" s="120"/>
    </row>
    <row r="28" spans="5:6" x14ac:dyDescent="0.25">
      <c r="E28" s="92"/>
      <c r="F28" s="120"/>
    </row>
    <row r="96" spans="5:5" x14ac:dyDescent="0.25">
      <c r="E96" s="92"/>
    </row>
    <row r="113" spans="5:6" x14ac:dyDescent="0.25">
      <c r="E113" s="92"/>
    </row>
    <row r="124" spans="5:6" x14ac:dyDescent="0.25">
      <c r="E124" s="92"/>
      <c r="F124" s="120"/>
    </row>
    <row r="129" spans="5:6" x14ac:dyDescent="0.25">
      <c r="E129" s="92"/>
      <c r="F129" s="120"/>
    </row>
    <row r="166" spans="5:5" x14ac:dyDescent="0.25">
      <c r="E166" s="92"/>
    </row>
    <row r="178" spans="5:5" x14ac:dyDescent="0.25">
      <c r="E178" s="92"/>
    </row>
    <row r="185" spans="5:5" x14ac:dyDescent="0.25">
      <c r="E185" s="92"/>
    </row>
    <row r="254" spans="5:6" x14ac:dyDescent="0.25">
      <c r="E254" s="92"/>
      <c r="F254" s="120"/>
    </row>
    <row r="260" spans="5:5" x14ac:dyDescent="0.25">
      <c r="E260" s="92"/>
    </row>
    <row r="286" spans="5:5" x14ac:dyDescent="0.25">
      <c r="E286" s="92"/>
    </row>
    <row r="318" spans="5:5" x14ac:dyDescent="0.25">
      <c r="E318" s="92"/>
    </row>
    <row r="348" spans="5:5" x14ac:dyDescent="0.25">
      <c r="E348" s="92"/>
    </row>
    <row r="350" spans="5:5" x14ac:dyDescent="0.25">
      <c r="E350" s="92"/>
    </row>
    <row r="369" spans="5:5" x14ac:dyDescent="0.25">
      <c r="E369" s="92"/>
    </row>
    <row r="384" spans="5:5" x14ac:dyDescent="0.25">
      <c r="E384" s="9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B18" sqref="B1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43289</v>
      </c>
      <c r="C1" s="104"/>
      <c r="D1" s="105" t="s">
        <v>1335</v>
      </c>
      <c r="E1" s="106">
        <v>63.601999999999997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268</v>
      </c>
      <c r="B4" s="12">
        <v>11.98</v>
      </c>
      <c r="C4" s="123"/>
      <c r="D4" s="115">
        <f t="shared" ref="D4:D7" si="0">(B4+C4)*$E$1</f>
        <v>761.95195999999999</v>
      </c>
      <c r="E4" s="203">
        <v>762</v>
      </c>
      <c r="F4" s="117">
        <f t="shared" ref="F4:F7" si="1">-D4+E4</f>
        <v>4.8040000000014516E-2</v>
      </c>
      <c r="G4" s="118"/>
    </row>
    <row r="5" spans="1:7" s="112" customFormat="1" x14ac:dyDescent="0.25">
      <c r="A5" s="139" t="s">
        <v>545</v>
      </c>
      <c r="B5" s="12">
        <v>15.25</v>
      </c>
      <c r="C5" s="123"/>
      <c r="D5" s="115">
        <f t="shared" si="0"/>
        <v>969.93049999999994</v>
      </c>
      <c r="E5" s="207">
        <v>970</v>
      </c>
      <c r="F5" s="117">
        <f t="shared" si="1"/>
        <v>6.9500000000061846E-2</v>
      </c>
      <c r="G5" s="118"/>
    </row>
    <row r="6" spans="1:7" s="112" customFormat="1" x14ac:dyDescent="0.25">
      <c r="A6" s="139" t="s">
        <v>735</v>
      </c>
      <c r="B6" s="12">
        <v>20.420000000000002</v>
      </c>
      <c r="C6" s="123"/>
      <c r="D6" s="115">
        <f t="shared" si="0"/>
        <v>1298.7528400000001</v>
      </c>
      <c r="E6" s="206">
        <v>1299</v>
      </c>
      <c r="F6" s="117">
        <f t="shared" si="1"/>
        <v>0.24715999999989435</v>
      </c>
      <c r="G6" s="118"/>
    </row>
    <row r="7" spans="1:7" s="112" customFormat="1" x14ac:dyDescent="0.25">
      <c r="A7" s="139" t="s">
        <v>879</v>
      </c>
      <c r="B7" s="123">
        <v>14.36</v>
      </c>
      <c r="C7" s="123"/>
      <c r="D7" s="115">
        <f t="shared" si="0"/>
        <v>913.32471999999996</v>
      </c>
      <c r="E7" s="204">
        <v>913</v>
      </c>
      <c r="F7" s="117">
        <f t="shared" si="1"/>
        <v>-0.3247199999999566</v>
      </c>
      <c r="G7" s="118"/>
    </row>
    <row r="10" spans="1:7" x14ac:dyDescent="0.25">
      <c r="B10" s="119"/>
      <c r="C10" s="119"/>
    </row>
    <row r="11" spans="1:7" x14ac:dyDescent="0.25">
      <c r="B11" s="119"/>
      <c r="C11" s="119"/>
    </row>
    <row r="12" spans="1:7" x14ac:dyDescent="0.25">
      <c r="B12" s="119"/>
      <c r="C12" s="119"/>
    </row>
    <row r="16" spans="1:7" x14ac:dyDescent="0.25">
      <c r="E16" s="92"/>
      <c r="F16" s="120"/>
    </row>
    <row r="27" spans="5:6" x14ac:dyDescent="0.25">
      <c r="E27" s="92"/>
      <c r="F27" s="120"/>
    </row>
    <row r="95" spans="5:5" x14ac:dyDescent="0.25">
      <c r="E95" s="92"/>
    </row>
    <row r="112" spans="5:5" x14ac:dyDescent="0.25">
      <c r="E112" s="92"/>
    </row>
    <row r="123" spans="5:6" x14ac:dyDescent="0.25">
      <c r="E123" s="92"/>
      <c r="F123" s="120"/>
    </row>
    <row r="128" spans="5:6" x14ac:dyDescent="0.25">
      <c r="E128" s="92"/>
      <c r="F128" s="120"/>
    </row>
    <row r="165" spans="5:5" x14ac:dyDescent="0.25">
      <c r="E165" s="92"/>
    </row>
    <row r="177" spans="5:5" x14ac:dyDescent="0.25">
      <c r="E177" s="92"/>
    </row>
    <row r="184" spans="5:5" x14ac:dyDescent="0.25">
      <c r="E184" s="92"/>
    </row>
    <row r="253" spans="5:6" x14ac:dyDescent="0.25">
      <c r="E253" s="92"/>
      <c r="F253" s="120"/>
    </row>
    <row r="259" spans="5:5" x14ac:dyDescent="0.25">
      <c r="E259" s="92"/>
    </row>
    <row r="285" spans="5:5" x14ac:dyDescent="0.25">
      <c r="E285" s="92"/>
    </row>
    <row r="317" spans="5:5" x14ac:dyDescent="0.25">
      <c r="E317" s="92"/>
    </row>
    <row r="347" spans="5:5" x14ac:dyDescent="0.25">
      <c r="E347" s="92"/>
    </row>
    <row r="349" spans="5:5" x14ac:dyDescent="0.25">
      <c r="E349" s="92"/>
    </row>
    <row r="368" spans="5:5" x14ac:dyDescent="0.25">
      <c r="E368" s="92"/>
    </row>
    <row r="383" spans="5:5" x14ac:dyDescent="0.25">
      <c r="E383" s="92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7" sqref="E7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43289</v>
      </c>
      <c r="C1" s="104"/>
      <c r="D1" s="105" t="s">
        <v>1335</v>
      </c>
      <c r="E1" s="106">
        <v>63.601999999999997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1198</v>
      </c>
      <c r="B4" s="12">
        <v>81.48</v>
      </c>
      <c r="C4" s="123"/>
      <c r="D4" s="115">
        <f t="shared" ref="D4:D7" si="0">(B4+C4)*$E$1</f>
        <v>5182.2909600000003</v>
      </c>
      <c r="E4" s="202">
        <v>5182</v>
      </c>
      <c r="F4" s="117">
        <f t="shared" ref="F4:F7" si="1">-D4+E4</f>
        <v>-0.29096000000026834</v>
      </c>
      <c r="G4" s="118"/>
    </row>
    <row r="5" spans="1:7" s="112" customFormat="1" x14ac:dyDescent="0.25">
      <c r="A5" s="139" t="s">
        <v>1352</v>
      </c>
      <c r="B5" s="12">
        <v>10</v>
      </c>
      <c r="C5" s="123"/>
      <c r="D5" s="115">
        <f t="shared" si="0"/>
        <v>636.02</v>
      </c>
      <c r="E5" s="201">
        <v>636</v>
      </c>
      <c r="F5" s="117">
        <f t="shared" si="1"/>
        <v>-1.999999999998181E-2</v>
      </c>
      <c r="G5" s="118"/>
    </row>
    <row r="6" spans="1:7" s="112" customFormat="1" x14ac:dyDescent="0.25">
      <c r="A6" s="139" t="s">
        <v>999</v>
      </c>
      <c r="B6" s="12">
        <v>7.99</v>
      </c>
      <c r="C6" s="123"/>
      <c r="D6" s="115">
        <f t="shared" si="0"/>
        <v>508.17998</v>
      </c>
      <c r="E6" s="200">
        <v>508</v>
      </c>
      <c r="F6" s="117">
        <f t="shared" si="1"/>
        <v>-0.17998000000000047</v>
      </c>
      <c r="G6" s="118"/>
    </row>
    <row r="7" spans="1:7" s="112" customFormat="1" x14ac:dyDescent="0.25">
      <c r="A7" s="139" t="s">
        <v>397</v>
      </c>
      <c r="B7" s="12">
        <v>17.079999999999998</v>
      </c>
      <c r="C7" s="123"/>
      <c r="D7" s="115">
        <f t="shared" si="0"/>
        <v>1086.3221599999999</v>
      </c>
      <c r="E7" s="205">
        <v>1086</v>
      </c>
      <c r="F7" s="117">
        <f t="shared" si="1"/>
        <v>-0.32215999999993983</v>
      </c>
      <c r="G7" s="118"/>
    </row>
    <row r="10" spans="1:7" x14ac:dyDescent="0.25">
      <c r="B10" s="119"/>
      <c r="C10" s="119"/>
    </row>
    <row r="11" spans="1:7" x14ac:dyDescent="0.25">
      <c r="B11" s="119"/>
      <c r="C11" s="119"/>
    </row>
    <row r="12" spans="1:7" x14ac:dyDescent="0.25">
      <c r="B12" s="119"/>
      <c r="C12" s="119"/>
    </row>
    <row r="16" spans="1:7" x14ac:dyDescent="0.25">
      <c r="E16" s="92"/>
      <c r="F16" s="120"/>
    </row>
    <row r="27" spans="5:6" x14ac:dyDescent="0.25">
      <c r="E27" s="92"/>
      <c r="F27" s="120"/>
    </row>
    <row r="95" spans="5:5" x14ac:dyDescent="0.25">
      <c r="E95" s="92"/>
    </row>
    <row r="112" spans="5:5" x14ac:dyDescent="0.25">
      <c r="E112" s="92"/>
    </row>
    <row r="123" spans="5:6" x14ac:dyDescent="0.25">
      <c r="E123" s="92"/>
      <c r="F123" s="120"/>
    </row>
    <row r="128" spans="5:6" x14ac:dyDescent="0.25">
      <c r="E128" s="92"/>
      <c r="F128" s="120"/>
    </row>
    <row r="165" spans="5:5" x14ac:dyDescent="0.25">
      <c r="E165" s="92"/>
    </row>
    <row r="177" spans="5:5" x14ac:dyDescent="0.25">
      <c r="E177" s="92"/>
    </row>
    <row r="184" spans="5:5" x14ac:dyDescent="0.25">
      <c r="E184" s="92"/>
    </row>
    <row r="253" spans="5:6" x14ac:dyDescent="0.25">
      <c r="E253" s="92"/>
      <c r="F253" s="120"/>
    </row>
    <row r="259" spans="5:5" x14ac:dyDescent="0.25">
      <c r="E259" s="92"/>
    </row>
    <row r="285" spans="5:5" x14ac:dyDescent="0.25">
      <c r="E285" s="92"/>
    </row>
    <row r="317" spans="5:5" x14ac:dyDescent="0.25">
      <c r="E317" s="92"/>
    </row>
    <row r="347" spans="5:5" x14ac:dyDescent="0.25">
      <c r="E347" s="92"/>
    </row>
    <row r="349" spans="5:5" x14ac:dyDescent="0.25">
      <c r="E349" s="92"/>
    </row>
    <row r="368" spans="5:5" x14ac:dyDescent="0.25">
      <c r="E368" s="92"/>
    </row>
    <row r="383" spans="5:5" x14ac:dyDescent="0.25">
      <c r="E383" s="9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C21" sqref="C21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43285</v>
      </c>
      <c r="C1" s="104"/>
      <c r="D1" s="105" t="s">
        <v>1335</v>
      </c>
      <c r="E1" s="106">
        <v>63.881999999999998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1268</v>
      </c>
      <c r="B4" s="12">
        <v>12.22</v>
      </c>
      <c r="C4" s="123"/>
      <c r="D4" s="115">
        <f t="shared" ref="D4:D5" si="0">(B4+C4)*$E$1</f>
        <v>780.63804000000005</v>
      </c>
      <c r="E4" s="198">
        <v>781</v>
      </c>
      <c r="F4" s="117">
        <f t="shared" ref="F4:F10" si="1">-D4+E4</f>
        <v>0.36195999999995365</v>
      </c>
      <c r="G4" s="118"/>
    </row>
    <row r="5" spans="1:7" s="112" customFormat="1" x14ac:dyDescent="0.25">
      <c r="A5" s="139" t="s">
        <v>807</v>
      </c>
      <c r="B5" s="12">
        <v>15.1</v>
      </c>
      <c r="C5" s="123"/>
      <c r="D5" s="115">
        <f t="shared" si="0"/>
        <v>964.6182</v>
      </c>
      <c r="E5" s="195">
        <v>965</v>
      </c>
      <c r="F5" s="117">
        <f t="shared" si="1"/>
        <v>0.38179999999999836</v>
      </c>
      <c r="G5" s="118"/>
    </row>
    <row r="6" spans="1:7" s="112" customFormat="1" x14ac:dyDescent="0.25">
      <c r="A6" s="139" t="s">
        <v>716</v>
      </c>
      <c r="B6" s="12">
        <v>5.0199999999999996</v>
      </c>
      <c r="C6" s="123"/>
      <c r="D6" s="115">
        <f t="shared" ref="D6:D7" si="2">(B6+C6)*$E$1</f>
        <v>320.68763999999999</v>
      </c>
      <c r="E6" s="211">
        <v>321</v>
      </c>
      <c r="F6" s="117">
        <f t="shared" ref="F6:F7" si="3">-D6+E6</f>
        <v>0.31236000000001241</v>
      </c>
      <c r="G6" s="118"/>
    </row>
    <row r="7" spans="1:7" s="112" customFormat="1" x14ac:dyDescent="0.25">
      <c r="A7" s="139" t="s">
        <v>879</v>
      </c>
      <c r="B7" s="12">
        <v>15.58</v>
      </c>
      <c r="C7" s="123"/>
      <c r="D7" s="115">
        <f t="shared" si="2"/>
        <v>995.28156000000001</v>
      </c>
      <c r="E7" s="194">
        <v>995</v>
      </c>
      <c r="F7" s="117">
        <f t="shared" si="3"/>
        <v>-0.28156000000001313</v>
      </c>
      <c r="G7" s="118"/>
    </row>
    <row r="8" spans="1:7" s="112" customFormat="1" x14ac:dyDescent="0.25">
      <c r="A8" s="139" t="s">
        <v>999</v>
      </c>
      <c r="B8" s="12">
        <v>27.19</v>
      </c>
      <c r="C8" s="123"/>
      <c r="D8" s="115">
        <f>(B8+C8)*$E$1</f>
        <v>1736.9515799999999</v>
      </c>
      <c r="E8" s="196">
        <v>1737</v>
      </c>
      <c r="F8" s="117">
        <f t="shared" ref="F8:F9" si="4">-D8+E8</f>
        <v>4.8420000000078289E-2</v>
      </c>
      <c r="G8" s="118"/>
    </row>
    <row r="9" spans="1:7" s="112" customFormat="1" x14ac:dyDescent="0.25">
      <c r="A9" s="139" t="s">
        <v>1317</v>
      </c>
      <c r="B9" s="12">
        <v>12.58</v>
      </c>
      <c r="C9" s="123"/>
      <c r="D9" s="115">
        <f t="shared" ref="D9" si="5">(B9+C9)*$E$1</f>
        <v>803.63555999999994</v>
      </c>
      <c r="E9" s="197">
        <v>803</v>
      </c>
      <c r="F9" s="117">
        <f t="shared" si="4"/>
        <v>-0.63555999999994128</v>
      </c>
      <c r="G9" s="118"/>
    </row>
    <row r="10" spans="1:7" s="112" customFormat="1" x14ac:dyDescent="0.25">
      <c r="A10" s="139" t="s">
        <v>99</v>
      </c>
      <c r="B10" s="12">
        <v>18.82</v>
      </c>
      <c r="C10" s="123"/>
      <c r="D10" s="115">
        <f>(B10+C10)*$E$1</f>
        <v>1202.2592400000001</v>
      </c>
      <c r="E10" s="199">
        <v>1202</v>
      </c>
      <c r="F10" s="117">
        <f t="shared" si="1"/>
        <v>-0.25924000000009073</v>
      </c>
      <c r="G10" s="118"/>
    </row>
    <row r="13" spans="1:7" x14ac:dyDescent="0.25">
      <c r="B13" s="119"/>
      <c r="C13" s="119"/>
    </row>
    <row r="14" spans="1:7" x14ac:dyDescent="0.25">
      <c r="B14" s="119"/>
      <c r="C14" s="119"/>
    </row>
    <row r="15" spans="1:7" x14ac:dyDescent="0.25">
      <c r="B15" s="119"/>
      <c r="C15" s="119"/>
    </row>
    <row r="19" spans="5:6" x14ac:dyDescent="0.25">
      <c r="E19" s="92"/>
      <c r="F19" s="120"/>
    </row>
    <row r="30" spans="5:6" x14ac:dyDescent="0.25">
      <c r="E30" s="92"/>
      <c r="F30" s="120"/>
    </row>
    <row r="98" spans="5:5" x14ac:dyDescent="0.25">
      <c r="E98" s="92"/>
    </row>
    <row r="115" spans="5:6" x14ac:dyDescent="0.25">
      <c r="E115" s="92"/>
    </row>
    <row r="126" spans="5:6" x14ac:dyDescent="0.25">
      <c r="E126" s="92"/>
      <c r="F126" s="120"/>
    </row>
    <row r="131" spans="5:6" x14ac:dyDescent="0.25">
      <c r="E131" s="92"/>
      <c r="F131" s="120"/>
    </row>
    <row r="168" spans="5:5" x14ac:dyDescent="0.25">
      <c r="E168" s="92"/>
    </row>
    <row r="180" spans="5:5" x14ac:dyDescent="0.25">
      <c r="E180" s="92"/>
    </row>
    <row r="187" spans="5:5" x14ac:dyDescent="0.25">
      <c r="E187" s="92"/>
    </row>
    <row r="256" spans="5:6" x14ac:dyDescent="0.25">
      <c r="E256" s="92"/>
      <c r="F256" s="120"/>
    </row>
    <row r="262" spans="5:5" x14ac:dyDescent="0.25">
      <c r="E262" s="92"/>
    </row>
    <row r="288" spans="5:5" x14ac:dyDescent="0.25">
      <c r="E288" s="92"/>
    </row>
    <row r="320" spans="5:5" x14ac:dyDescent="0.25">
      <c r="E320" s="92"/>
    </row>
    <row r="350" spans="5:5" x14ac:dyDescent="0.25">
      <c r="E350" s="92"/>
    </row>
    <row r="352" spans="5:5" x14ac:dyDescent="0.25">
      <c r="E352" s="92"/>
    </row>
    <row r="371" spans="5:5" x14ac:dyDescent="0.25">
      <c r="E371" s="92"/>
    </row>
    <row r="386" spans="5:5" x14ac:dyDescent="0.25">
      <c r="E386" s="92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C4" sqref="C4:C7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43281</v>
      </c>
      <c r="C1" s="104"/>
      <c r="D1" s="105" t="s">
        <v>1335</v>
      </c>
      <c r="E1" s="106">
        <v>63.704999999999998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48" t="s">
        <v>1235</v>
      </c>
      <c r="B4" s="123">
        <v>57.35</v>
      </c>
      <c r="C4" s="123">
        <f t="shared" ref="C4:C6" si="0">B4*0.05</f>
        <v>2.8675000000000002</v>
      </c>
      <c r="D4" s="115">
        <f t="shared" ref="D4:D6" si="1">(B4+C4)*$E$1</f>
        <v>3836.1558375</v>
      </c>
      <c r="E4" s="183">
        <v>3836</v>
      </c>
      <c r="F4" s="117">
        <f t="shared" ref="F4:F6" si="2">-D4+E4</f>
        <v>-0.15583749999996144</v>
      </c>
      <c r="G4" s="118"/>
    </row>
    <row r="5" spans="1:7" s="112" customFormat="1" x14ac:dyDescent="0.25">
      <c r="A5" s="148" t="s">
        <v>66</v>
      </c>
      <c r="B5" s="12">
        <v>12.38</v>
      </c>
      <c r="C5" s="123">
        <f t="shared" si="0"/>
        <v>0.61900000000000011</v>
      </c>
      <c r="D5" s="115">
        <f t="shared" si="1"/>
        <v>828.10129500000005</v>
      </c>
      <c r="E5" s="180">
        <v>830</v>
      </c>
      <c r="F5" s="117">
        <f t="shared" si="2"/>
        <v>1.8987049999999499</v>
      </c>
      <c r="G5" s="118"/>
    </row>
    <row r="6" spans="1:7" s="112" customFormat="1" x14ac:dyDescent="0.25">
      <c r="A6" s="148" t="s">
        <v>811</v>
      </c>
      <c r="B6" s="12">
        <v>11.2</v>
      </c>
      <c r="C6" s="123">
        <f t="shared" si="0"/>
        <v>0.55999999999999994</v>
      </c>
      <c r="D6" s="115">
        <f t="shared" si="1"/>
        <v>749.17079999999999</v>
      </c>
      <c r="E6" s="185">
        <v>749</v>
      </c>
      <c r="F6" s="117">
        <f t="shared" si="2"/>
        <v>-0.17079999999998563</v>
      </c>
      <c r="G6" s="118"/>
    </row>
    <row r="7" spans="1:7" s="112" customFormat="1" x14ac:dyDescent="0.25">
      <c r="A7" s="148" t="s">
        <v>389</v>
      </c>
      <c r="B7" s="123">
        <v>60.65</v>
      </c>
      <c r="C7" s="123">
        <f t="shared" ref="C7" si="3">B7*0.05</f>
        <v>3.0325000000000002</v>
      </c>
      <c r="D7" s="115">
        <f t="shared" ref="D7" si="4">(B7+C7)*$E$1</f>
        <v>4056.8936624999997</v>
      </c>
      <c r="E7" s="184">
        <v>4057</v>
      </c>
      <c r="F7" s="117">
        <f t="shared" ref="F7" si="5">-D7+E7</f>
        <v>0.10633750000033615</v>
      </c>
      <c r="G7" s="118"/>
    </row>
    <row r="10" spans="1:7" x14ac:dyDescent="0.25">
      <c r="B10" s="119"/>
      <c r="C10" s="119"/>
    </row>
    <row r="11" spans="1:7" x14ac:dyDescent="0.25">
      <c r="B11" s="119"/>
      <c r="C11" s="119"/>
    </row>
    <row r="12" spans="1:7" x14ac:dyDescent="0.25">
      <c r="B12" s="119"/>
      <c r="C12" s="119"/>
    </row>
    <row r="16" spans="1:7" x14ac:dyDescent="0.25">
      <c r="E16" s="92"/>
      <c r="F16" s="120"/>
    </row>
    <row r="27" spans="5:6" x14ac:dyDescent="0.25">
      <c r="E27" s="92"/>
      <c r="F27" s="120"/>
    </row>
    <row r="95" spans="5:5" x14ac:dyDescent="0.25">
      <c r="E95" s="92"/>
    </row>
    <row r="112" spans="5:5" x14ac:dyDescent="0.25">
      <c r="E112" s="92"/>
    </row>
    <row r="123" spans="5:6" x14ac:dyDescent="0.25">
      <c r="E123" s="92"/>
      <c r="F123" s="120"/>
    </row>
    <row r="128" spans="5:6" x14ac:dyDescent="0.25">
      <c r="E128" s="92"/>
      <c r="F128" s="120"/>
    </row>
    <row r="165" spans="5:5" x14ac:dyDescent="0.25">
      <c r="E165" s="92"/>
    </row>
    <row r="177" spans="5:5" x14ac:dyDescent="0.25">
      <c r="E177" s="92"/>
    </row>
    <row r="184" spans="5:5" x14ac:dyDescent="0.25">
      <c r="E184" s="92"/>
    </row>
    <row r="253" spans="5:6" x14ac:dyDescent="0.25">
      <c r="E253" s="92"/>
      <c r="F253" s="120"/>
    </row>
    <row r="259" spans="5:5" x14ac:dyDescent="0.25">
      <c r="E259" s="92"/>
    </row>
    <row r="285" spans="5:5" x14ac:dyDescent="0.25">
      <c r="E285" s="92"/>
    </row>
    <row r="317" spans="5:5" x14ac:dyDescent="0.25">
      <c r="E317" s="92"/>
    </row>
    <row r="347" spans="5:5" x14ac:dyDescent="0.25">
      <c r="E347" s="92"/>
    </row>
    <row r="349" spans="5:5" x14ac:dyDescent="0.25">
      <c r="E349" s="92"/>
    </row>
    <row r="368" spans="5:5" x14ac:dyDescent="0.25">
      <c r="E368" s="92"/>
    </row>
    <row r="383" spans="5:5" x14ac:dyDescent="0.25">
      <c r="E383" s="92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8" sqref="E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43281</v>
      </c>
      <c r="C1" s="104"/>
      <c r="D1" s="105" t="s">
        <v>1335</v>
      </c>
      <c r="E1" s="106">
        <v>63.704999999999998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48" t="s">
        <v>1351</v>
      </c>
      <c r="B4" s="123">
        <v>42.96</v>
      </c>
      <c r="C4" s="123">
        <f t="shared" ref="C4:C6" si="0">B4*0.05</f>
        <v>2.1480000000000001</v>
      </c>
      <c r="D4" s="115">
        <f t="shared" ref="D4:D6" si="1">(B4+C4)*$E$1</f>
        <v>2873.6051400000001</v>
      </c>
      <c r="E4" s="181">
        <v>2874</v>
      </c>
      <c r="F4" s="117">
        <f t="shared" ref="F4:F6" si="2">-D4+E4</f>
        <v>0.39485999999988053</v>
      </c>
      <c r="G4" s="118"/>
    </row>
    <row r="5" spans="1:7" s="112" customFormat="1" x14ac:dyDescent="0.25">
      <c r="A5" s="148" t="s">
        <v>879</v>
      </c>
      <c r="B5" s="123">
        <v>31.86</v>
      </c>
      <c r="C5" s="123">
        <f t="shared" si="0"/>
        <v>1.593</v>
      </c>
      <c r="D5" s="115">
        <f t="shared" si="1"/>
        <v>2131.1233649999999</v>
      </c>
      <c r="E5" s="186">
        <v>2133</v>
      </c>
      <c r="F5" s="117">
        <f t="shared" si="2"/>
        <v>1.8766350000000784</v>
      </c>
      <c r="G5" s="118"/>
    </row>
    <row r="6" spans="1:7" s="112" customFormat="1" x14ac:dyDescent="0.25">
      <c r="A6" s="148" t="s">
        <v>1050</v>
      </c>
      <c r="B6" s="12">
        <v>7.9</v>
      </c>
      <c r="C6" s="123">
        <f t="shared" si="0"/>
        <v>0.39500000000000002</v>
      </c>
      <c r="D6" s="115">
        <f t="shared" si="1"/>
        <v>528.43297499999994</v>
      </c>
      <c r="E6" s="182">
        <v>529</v>
      </c>
      <c r="F6" s="117">
        <f t="shared" si="2"/>
        <v>0.56702500000005784</v>
      </c>
      <c r="G6" s="118"/>
    </row>
    <row r="7" spans="1:7" s="112" customFormat="1" x14ac:dyDescent="0.25">
      <c r="A7" s="148" t="s">
        <v>48</v>
      </c>
      <c r="B7" s="12">
        <v>11</v>
      </c>
      <c r="C7" s="123">
        <f t="shared" ref="C7:C8" si="3">B7*0.05</f>
        <v>0.55000000000000004</v>
      </c>
      <c r="D7" s="115">
        <f t="shared" ref="D7:D8" si="4">(B7+C7)*$E$1</f>
        <v>735.79275000000007</v>
      </c>
      <c r="E7" s="179">
        <v>736</v>
      </c>
      <c r="F7" s="117">
        <f t="shared" ref="F7:F8" si="5">-D7+E7</f>
        <v>0.20724999999993088</v>
      </c>
      <c r="G7" s="118"/>
    </row>
    <row r="8" spans="1:7" s="112" customFormat="1" x14ac:dyDescent="0.25">
      <c r="A8" s="148" t="s">
        <v>694</v>
      </c>
      <c r="B8" s="123">
        <v>25.11</v>
      </c>
      <c r="C8" s="123">
        <f t="shared" si="3"/>
        <v>1.2555000000000001</v>
      </c>
      <c r="D8" s="115">
        <f t="shared" si="4"/>
        <v>1679.6141775000001</v>
      </c>
      <c r="E8" s="189">
        <v>1680</v>
      </c>
      <c r="F8" s="117">
        <f t="shared" si="5"/>
        <v>0.38582249999990381</v>
      </c>
      <c r="G8" s="118"/>
    </row>
    <row r="9" spans="1:7" x14ac:dyDescent="0.25">
      <c r="A9" s="98"/>
    </row>
    <row r="10" spans="1:7" x14ac:dyDescent="0.25">
      <c r="B10" s="119"/>
      <c r="C10" s="119"/>
    </row>
    <row r="11" spans="1:7" x14ac:dyDescent="0.25">
      <c r="B11" s="119"/>
      <c r="C11" s="119"/>
    </row>
    <row r="12" spans="1:7" x14ac:dyDescent="0.25">
      <c r="B12" s="119"/>
      <c r="C12" s="119"/>
    </row>
    <row r="16" spans="1:7" x14ac:dyDescent="0.25">
      <c r="E16" s="92"/>
      <c r="F16" s="120"/>
    </row>
    <row r="27" spans="5:6" x14ac:dyDescent="0.25">
      <c r="E27" s="92"/>
      <c r="F27" s="120"/>
    </row>
    <row r="95" spans="5:5" x14ac:dyDescent="0.25">
      <c r="E95" s="92"/>
    </row>
    <row r="112" spans="5:5" x14ac:dyDescent="0.25">
      <c r="E112" s="92"/>
    </row>
    <row r="123" spans="5:6" x14ac:dyDescent="0.25">
      <c r="E123" s="92"/>
      <c r="F123" s="120"/>
    </row>
    <row r="128" spans="5:6" x14ac:dyDescent="0.25">
      <c r="E128" s="92"/>
      <c r="F128" s="120"/>
    </row>
    <row r="165" spans="5:5" x14ac:dyDescent="0.25">
      <c r="E165" s="92"/>
    </row>
    <row r="177" spans="5:5" x14ac:dyDescent="0.25">
      <c r="E177" s="92"/>
    </row>
    <row r="184" spans="5:5" x14ac:dyDescent="0.25">
      <c r="E184" s="92"/>
    </row>
    <row r="253" spans="5:6" x14ac:dyDescent="0.25">
      <c r="E253" s="92"/>
      <c r="F253" s="120"/>
    </row>
    <row r="259" spans="5:5" x14ac:dyDescent="0.25">
      <c r="E259" s="92"/>
    </row>
    <row r="285" spans="5:5" x14ac:dyDescent="0.25">
      <c r="E285" s="92"/>
    </row>
    <row r="317" spans="5:5" x14ac:dyDescent="0.25">
      <c r="E317" s="92"/>
    </row>
    <row r="347" spans="5:5" x14ac:dyDescent="0.25">
      <c r="E347" s="92"/>
    </row>
    <row r="349" spans="5:5" x14ac:dyDescent="0.25">
      <c r="E349" s="92"/>
    </row>
    <row r="368" spans="5:5" x14ac:dyDescent="0.25">
      <c r="E368" s="92"/>
    </row>
    <row r="383" spans="5:5" x14ac:dyDescent="0.25">
      <c r="E383" s="92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7" sqref="E7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43281</v>
      </c>
      <c r="C1" s="104"/>
      <c r="D1" s="105" t="s">
        <v>1335</v>
      </c>
      <c r="E1" s="106">
        <v>63.704999999999998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48" t="s">
        <v>1046</v>
      </c>
      <c r="B4" s="12">
        <v>13.28</v>
      </c>
      <c r="C4" s="123">
        <f t="shared" ref="C4:C6" si="0">B4*0.05</f>
        <v>0.66400000000000003</v>
      </c>
      <c r="D4" s="115">
        <f t="shared" ref="D4:D6" si="1">(B4+C4)*$E$1</f>
        <v>888.30251999999996</v>
      </c>
      <c r="E4" s="187">
        <v>888</v>
      </c>
      <c r="F4" s="117">
        <f t="shared" ref="F4:F6" si="2">-D4+E4</f>
        <v>-0.3025199999999586</v>
      </c>
      <c r="G4" s="118"/>
    </row>
    <row r="5" spans="1:7" s="112" customFormat="1" x14ac:dyDescent="0.25">
      <c r="A5" s="148" t="s">
        <v>1317</v>
      </c>
      <c r="B5" s="123">
        <v>49.92</v>
      </c>
      <c r="C5" s="123">
        <f t="shared" si="0"/>
        <v>2.4960000000000004</v>
      </c>
      <c r="D5" s="115">
        <f t="shared" si="1"/>
        <v>3339.1612800000003</v>
      </c>
      <c r="E5" s="188">
        <v>3338</v>
      </c>
      <c r="F5" s="117">
        <f t="shared" si="2"/>
        <v>-1.1612800000002608</v>
      </c>
      <c r="G5" s="118"/>
    </row>
    <row r="6" spans="1:7" s="112" customFormat="1" x14ac:dyDescent="0.25">
      <c r="A6" s="148" t="s">
        <v>1350</v>
      </c>
      <c r="B6" s="123">
        <v>21.35</v>
      </c>
      <c r="C6" s="123">
        <f t="shared" si="0"/>
        <v>1.0675000000000001</v>
      </c>
      <c r="D6" s="115">
        <f t="shared" si="1"/>
        <v>1428.1068375</v>
      </c>
      <c r="E6" s="133">
        <v>1428</v>
      </c>
      <c r="F6" s="117">
        <f t="shared" si="2"/>
        <v>-0.10683749999998327</v>
      </c>
      <c r="G6" s="118"/>
    </row>
    <row r="7" spans="1:7" s="112" customFormat="1" x14ac:dyDescent="0.25">
      <c r="A7" s="148" t="s">
        <v>1061</v>
      </c>
      <c r="B7" s="123">
        <v>33.369999999999997</v>
      </c>
      <c r="C7" s="123">
        <f t="shared" ref="C7" si="3">B7*0.05</f>
        <v>1.6684999999999999</v>
      </c>
      <c r="D7" s="115">
        <f t="shared" ref="D7" si="4">(B7+C7)*$E$1</f>
        <v>2232.1276425000001</v>
      </c>
      <c r="E7" s="190">
        <v>2199</v>
      </c>
      <c r="F7" s="117">
        <f t="shared" ref="F7" si="5">-D7+E7</f>
        <v>-33.127642500000093</v>
      </c>
      <c r="G7" s="118"/>
    </row>
    <row r="10" spans="1:7" x14ac:dyDescent="0.25">
      <c r="B10" s="119"/>
      <c r="C10" s="119"/>
    </row>
    <row r="11" spans="1:7" x14ac:dyDescent="0.25">
      <c r="B11" s="119"/>
      <c r="C11" s="119"/>
    </row>
    <row r="12" spans="1:7" x14ac:dyDescent="0.25">
      <c r="B12" s="119"/>
      <c r="C12" s="119"/>
    </row>
    <row r="16" spans="1:7" x14ac:dyDescent="0.25">
      <c r="E16" s="92"/>
      <c r="F16" s="120"/>
    </row>
    <row r="27" spans="5:6" x14ac:dyDescent="0.25">
      <c r="E27" s="92"/>
      <c r="F27" s="120"/>
    </row>
    <row r="95" spans="5:5" x14ac:dyDescent="0.25">
      <c r="E95" s="92"/>
    </row>
    <row r="112" spans="5:5" x14ac:dyDescent="0.25">
      <c r="E112" s="92"/>
    </row>
    <row r="123" spans="5:6" x14ac:dyDescent="0.25">
      <c r="E123" s="92"/>
      <c r="F123" s="120"/>
    </row>
    <row r="128" spans="5:6" x14ac:dyDescent="0.25">
      <c r="E128" s="92"/>
      <c r="F128" s="120"/>
    </row>
    <row r="165" spans="5:5" x14ac:dyDescent="0.25">
      <c r="E165" s="92"/>
    </row>
    <row r="177" spans="5:5" x14ac:dyDescent="0.25">
      <c r="E177" s="92"/>
    </row>
    <row r="184" spans="5:5" x14ac:dyDescent="0.25">
      <c r="E184" s="92"/>
    </row>
    <row r="253" spans="5:6" x14ac:dyDescent="0.25">
      <c r="E253" s="92"/>
      <c r="F253" s="120"/>
    </row>
    <row r="259" spans="5:5" x14ac:dyDescent="0.25">
      <c r="E259" s="92"/>
    </row>
    <row r="285" spans="5:5" x14ac:dyDescent="0.25">
      <c r="E285" s="92"/>
    </row>
    <row r="317" spans="5:5" x14ac:dyDescent="0.25">
      <c r="E317" s="92"/>
    </row>
    <row r="347" spans="5:5" x14ac:dyDescent="0.25">
      <c r="E347" s="92"/>
    </row>
    <row r="349" spans="5:5" x14ac:dyDescent="0.25">
      <c r="E349" s="92"/>
    </row>
    <row r="368" spans="5:5" x14ac:dyDescent="0.25">
      <c r="E368" s="92"/>
    </row>
    <row r="383" spans="5:5" x14ac:dyDescent="0.25">
      <c r="E383" s="92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43278</v>
      </c>
      <c r="C1" s="104"/>
      <c r="D1" s="105" t="s">
        <v>1335</v>
      </c>
      <c r="E1" s="106">
        <v>63.588000000000001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48" t="s">
        <v>1349</v>
      </c>
      <c r="B4" s="12">
        <v>22.46</v>
      </c>
      <c r="C4" s="123">
        <f t="shared" ref="C4:C6" si="0">B4*0.05</f>
        <v>1.123</v>
      </c>
      <c r="D4" s="115">
        <f t="shared" ref="D4:D6" si="1">(B4+C4)*$E$1</f>
        <v>1499.595804</v>
      </c>
      <c r="E4" s="169">
        <v>1499</v>
      </c>
      <c r="F4" s="117">
        <f t="shared" ref="F4:F6" si="2">-D4+E4</f>
        <v>-0.59580400000004374</v>
      </c>
      <c r="G4" s="118"/>
    </row>
    <row r="5" spans="1:7" s="112" customFormat="1" x14ac:dyDescent="0.25">
      <c r="A5" s="148" t="s">
        <v>439</v>
      </c>
      <c r="B5" s="12">
        <v>14.61</v>
      </c>
      <c r="C5" s="123">
        <f t="shared" si="0"/>
        <v>0.73050000000000004</v>
      </c>
      <c r="D5" s="115">
        <f t="shared" si="1"/>
        <v>975.47171399999991</v>
      </c>
      <c r="E5" s="175">
        <v>975</v>
      </c>
      <c r="F5" s="117">
        <f t="shared" si="2"/>
        <v>-0.47171399999990626</v>
      </c>
      <c r="G5" s="118"/>
    </row>
    <row r="6" spans="1:7" s="112" customFormat="1" x14ac:dyDescent="0.25">
      <c r="A6" s="148" t="s">
        <v>987</v>
      </c>
      <c r="B6" s="12">
        <v>17.04</v>
      </c>
      <c r="C6" s="123">
        <f t="shared" si="0"/>
        <v>0.85199999999999998</v>
      </c>
      <c r="D6" s="115">
        <f t="shared" si="1"/>
        <v>1137.716496</v>
      </c>
      <c r="E6" s="174">
        <v>1138</v>
      </c>
      <c r="F6" s="117">
        <f t="shared" si="2"/>
        <v>0.28350399999999354</v>
      </c>
      <c r="G6" s="118"/>
    </row>
    <row r="7" spans="1:7" s="112" customFormat="1" x14ac:dyDescent="0.25">
      <c r="A7" s="148" t="s">
        <v>1162</v>
      </c>
      <c r="B7" s="12">
        <v>3.95</v>
      </c>
      <c r="C7" s="123">
        <f t="shared" ref="C7:C9" si="3">B7*0.05</f>
        <v>0.19750000000000001</v>
      </c>
      <c r="D7" s="115">
        <f t="shared" ref="D7:D9" si="4">(B7+C7)*$E$1</f>
        <v>263.73122999999998</v>
      </c>
      <c r="E7" s="171">
        <v>264</v>
      </c>
      <c r="F7" s="117">
        <f t="shared" ref="F7:F9" si="5">-D7+E7</f>
        <v>0.26877000000001772</v>
      </c>
      <c r="G7" s="118"/>
    </row>
    <row r="8" spans="1:7" s="112" customFormat="1" x14ac:dyDescent="0.25">
      <c r="A8" s="148" t="s">
        <v>758</v>
      </c>
      <c r="B8" s="123">
        <v>28.98</v>
      </c>
      <c r="C8" s="123">
        <f t="shared" si="3"/>
        <v>1.4490000000000001</v>
      </c>
      <c r="D8" s="115">
        <f t="shared" si="4"/>
        <v>1934.9192520000001</v>
      </c>
      <c r="E8" s="162">
        <v>1936</v>
      </c>
      <c r="F8" s="117">
        <f t="shared" si="5"/>
        <v>1.0807479999998577</v>
      </c>
      <c r="G8" s="118"/>
    </row>
    <row r="9" spans="1:7" s="112" customFormat="1" x14ac:dyDescent="0.25">
      <c r="A9" s="148" t="s">
        <v>890</v>
      </c>
      <c r="B9" s="123">
        <v>19.72</v>
      </c>
      <c r="C9" s="123">
        <f t="shared" si="3"/>
        <v>0.98599999999999999</v>
      </c>
      <c r="D9" s="115">
        <f t="shared" si="4"/>
        <v>1316.6531279999999</v>
      </c>
      <c r="E9" s="172">
        <v>1317</v>
      </c>
      <c r="F9" s="117">
        <f t="shared" si="5"/>
        <v>0.34687200000007579</v>
      </c>
      <c r="G9" s="118"/>
    </row>
    <row r="10" spans="1:7" x14ac:dyDescent="0.25">
      <c r="B10" s="119"/>
      <c r="C10" s="119"/>
    </row>
    <row r="11" spans="1:7" x14ac:dyDescent="0.25">
      <c r="B11" s="119"/>
      <c r="C11" s="119"/>
    </row>
    <row r="12" spans="1:7" x14ac:dyDescent="0.25">
      <c r="B12" s="119"/>
      <c r="C12" s="119"/>
    </row>
    <row r="16" spans="1:7" x14ac:dyDescent="0.25">
      <c r="E16" s="92"/>
      <c r="F16" s="120"/>
    </row>
    <row r="27" spans="5:6" x14ac:dyDescent="0.25">
      <c r="E27" s="92"/>
      <c r="F27" s="120"/>
    </row>
    <row r="95" spans="5:5" x14ac:dyDescent="0.25">
      <c r="E95" s="92"/>
    </row>
    <row r="112" spans="5:5" x14ac:dyDescent="0.25">
      <c r="E112" s="92"/>
    </row>
    <row r="123" spans="5:6" x14ac:dyDescent="0.25">
      <c r="E123" s="92"/>
      <c r="F123" s="120"/>
    </row>
    <row r="128" spans="5:6" x14ac:dyDescent="0.25">
      <c r="E128" s="92"/>
      <c r="F128" s="120"/>
    </row>
    <row r="165" spans="5:5" x14ac:dyDescent="0.25">
      <c r="E165" s="92"/>
    </row>
    <row r="177" spans="5:5" x14ac:dyDescent="0.25">
      <c r="E177" s="92"/>
    </row>
    <row r="184" spans="5:5" x14ac:dyDescent="0.25">
      <c r="E184" s="92"/>
    </row>
    <row r="253" spans="5:6" x14ac:dyDescent="0.25">
      <c r="E253" s="92"/>
      <c r="F253" s="120"/>
    </row>
    <row r="259" spans="5:5" x14ac:dyDescent="0.25">
      <c r="E259" s="92"/>
    </row>
    <row r="285" spans="5:5" x14ac:dyDescent="0.25">
      <c r="E285" s="92"/>
    </row>
    <row r="317" spans="5:5" x14ac:dyDescent="0.25">
      <c r="E317" s="92"/>
    </row>
    <row r="347" spans="5:5" x14ac:dyDescent="0.25">
      <c r="E347" s="92"/>
    </row>
    <row r="349" spans="5:5" x14ac:dyDescent="0.25">
      <c r="E349" s="92"/>
    </row>
    <row r="368" spans="5:5" x14ac:dyDescent="0.25">
      <c r="E368" s="92"/>
    </row>
    <row r="383" spans="5:5" x14ac:dyDescent="0.25">
      <c r="E383" s="9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4" sqref="E4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43278</v>
      </c>
      <c r="C1" s="104"/>
      <c r="D1" s="105" t="s">
        <v>1335</v>
      </c>
      <c r="E1" s="106">
        <v>63.588000000000001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48" t="s">
        <v>579</v>
      </c>
      <c r="B4" s="12">
        <v>5.26</v>
      </c>
      <c r="C4" s="123">
        <f t="shared" ref="C4:C6" si="0">B4*0.05</f>
        <v>0.26300000000000001</v>
      </c>
      <c r="D4" s="115">
        <f t="shared" ref="D4:D6" si="1">(B4+C4)*$E$1</f>
        <v>351.19652400000001</v>
      </c>
      <c r="E4" s="176">
        <v>351</v>
      </c>
      <c r="F4" s="117">
        <f t="shared" ref="F4:F6" si="2">-D4+E4</f>
        <v>-0.1965240000000108</v>
      </c>
      <c r="G4" s="118"/>
    </row>
    <row r="5" spans="1:7" s="112" customFormat="1" x14ac:dyDescent="0.25">
      <c r="A5" s="148" t="s">
        <v>551</v>
      </c>
      <c r="B5" s="12">
        <v>7.65</v>
      </c>
      <c r="C5" s="123">
        <f t="shared" si="0"/>
        <v>0.38250000000000006</v>
      </c>
      <c r="D5" s="115">
        <f t="shared" si="1"/>
        <v>510.77061000000003</v>
      </c>
      <c r="E5" s="166">
        <v>511</v>
      </c>
      <c r="F5" s="117">
        <f t="shared" si="2"/>
        <v>0.22938999999996668</v>
      </c>
      <c r="G5" s="118"/>
    </row>
    <row r="6" spans="1:7" s="112" customFormat="1" x14ac:dyDescent="0.25">
      <c r="A6" s="148" t="s">
        <v>999</v>
      </c>
      <c r="B6" s="12">
        <v>20.28</v>
      </c>
      <c r="C6" s="123">
        <f t="shared" si="0"/>
        <v>1.014</v>
      </c>
      <c r="D6" s="115">
        <f t="shared" si="1"/>
        <v>1354.042872</v>
      </c>
      <c r="E6" s="170">
        <v>1354</v>
      </c>
      <c r="F6" s="117">
        <f t="shared" si="2"/>
        <v>-4.2871999999988475E-2</v>
      </c>
      <c r="G6" s="118"/>
    </row>
    <row r="7" spans="1:7" s="112" customFormat="1" x14ac:dyDescent="0.25">
      <c r="A7" s="148" t="s">
        <v>54</v>
      </c>
      <c r="B7" s="123">
        <v>30.17</v>
      </c>
      <c r="C7" s="123">
        <f t="shared" ref="C7:C9" si="3">B7*0.05</f>
        <v>1.5085000000000002</v>
      </c>
      <c r="D7" s="115">
        <f t="shared" ref="D7:D9" si="4">(B7+C7)*$E$1</f>
        <v>2014.3724580000003</v>
      </c>
      <c r="E7" s="167">
        <v>2014</v>
      </c>
      <c r="F7" s="117">
        <f t="shared" ref="F7:F9" si="5">-D7+E7</f>
        <v>-0.37245800000027884</v>
      </c>
      <c r="G7" s="118"/>
    </row>
    <row r="8" spans="1:7" s="112" customFormat="1" x14ac:dyDescent="0.25">
      <c r="A8" s="148" t="s">
        <v>707</v>
      </c>
      <c r="B8" s="123">
        <v>16.05</v>
      </c>
      <c r="C8" s="123">
        <f t="shared" si="3"/>
        <v>0.8025000000000001</v>
      </c>
      <c r="D8" s="115">
        <f t="shared" si="4"/>
        <v>1071.6167699999999</v>
      </c>
      <c r="E8" s="173">
        <v>1072</v>
      </c>
      <c r="F8" s="117">
        <f t="shared" si="5"/>
        <v>0.38323000000013963</v>
      </c>
      <c r="G8" s="118"/>
    </row>
    <row r="9" spans="1:7" s="112" customFormat="1" x14ac:dyDescent="0.25">
      <c r="A9" s="148" t="s">
        <v>1348</v>
      </c>
      <c r="B9" s="12">
        <v>14.4</v>
      </c>
      <c r="C9" s="123">
        <f t="shared" si="3"/>
        <v>0.72000000000000008</v>
      </c>
      <c r="D9" s="115">
        <f t="shared" si="4"/>
        <v>961.45056000000011</v>
      </c>
      <c r="E9" s="168">
        <v>961</v>
      </c>
      <c r="F9" s="117">
        <f t="shared" si="5"/>
        <v>-0.45056000000010954</v>
      </c>
      <c r="G9" s="118"/>
    </row>
    <row r="10" spans="1:7" x14ac:dyDescent="0.25">
      <c r="B10" s="119"/>
      <c r="C10" s="119"/>
    </row>
    <row r="11" spans="1:7" x14ac:dyDescent="0.25">
      <c r="B11" s="119"/>
      <c r="C11" s="119"/>
    </row>
    <row r="12" spans="1:7" x14ac:dyDescent="0.25">
      <c r="B12" s="119"/>
      <c r="C12" s="119"/>
    </row>
    <row r="16" spans="1:7" x14ac:dyDescent="0.25">
      <c r="E16" s="92"/>
      <c r="F16" s="120"/>
    </row>
    <row r="27" spans="5:6" x14ac:dyDescent="0.25">
      <c r="E27" s="92"/>
      <c r="F27" s="120"/>
    </row>
    <row r="95" spans="5:5" x14ac:dyDescent="0.25">
      <c r="E95" s="92"/>
    </row>
    <row r="112" spans="5:5" x14ac:dyDescent="0.25">
      <c r="E112" s="92"/>
    </row>
    <row r="123" spans="5:6" x14ac:dyDescent="0.25">
      <c r="E123" s="92"/>
      <c r="F123" s="120"/>
    </row>
    <row r="128" spans="5:6" x14ac:dyDescent="0.25">
      <c r="E128" s="92"/>
      <c r="F128" s="120"/>
    </row>
    <row r="165" spans="5:5" x14ac:dyDescent="0.25">
      <c r="E165" s="92"/>
    </row>
    <row r="177" spans="5:5" x14ac:dyDescent="0.25">
      <c r="E177" s="92"/>
    </row>
    <row r="184" spans="5:5" x14ac:dyDescent="0.25">
      <c r="E184" s="92"/>
    </row>
    <row r="253" spans="5:6" x14ac:dyDescent="0.25">
      <c r="E253" s="92"/>
      <c r="F253" s="120"/>
    </row>
    <row r="259" spans="5:5" x14ac:dyDescent="0.25">
      <c r="E259" s="92"/>
    </row>
    <row r="285" spans="5:5" x14ac:dyDescent="0.25">
      <c r="E285" s="92"/>
    </row>
    <row r="317" spans="5:5" x14ac:dyDescent="0.25">
      <c r="E317" s="92"/>
    </row>
    <row r="347" spans="5:5" x14ac:dyDescent="0.25">
      <c r="E347" s="92"/>
    </row>
    <row r="349" spans="5:5" x14ac:dyDescent="0.25">
      <c r="E349" s="92"/>
    </row>
    <row r="368" spans="5:5" x14ac:dyDescent="0.25">
      <c r="E368" s="92"/>
    </row>
    <row r="383" spans="5:5" x14ac:dyDescent="0.25">
      <c r="E383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79"/>
  <sheetViews>
    <sheetView workbookViewId="0">
      <selection activeCell="C30" sqref="C30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43276</v>
      </c>
      <c r="C1" s="104"/>
      <c r="D1" s="105" t="s">
        <v>1335</v>
      </c>
      <c r="E1" s="106">
        <v>63.619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48" t="s">
        <v>968</v>
      </c>
      <c r="B4" s="12">
        <v>13.5</v>
      </c>
      <c r="C4" s="123">
        <f t="shared" ref="C4:C6" si="0">B4*0.05</f>
        <v>0.67500000000000004</v>
      </c>
      <c r="D4" s="115">
        <f t="shared" ref="D4:D6" si="1">(B4+C4)*$E$1</f>
        <v>901.79932500000007</v>
      </c>
      <c r="E4" s="161">
        <v>902</v>
      </c>
      <c r="F4" s="117">
        <f t="shared" ref="F4:F6" si="2">-D4+E4</f>
        <v>0.20067499999993288</v>
      </c>
      <c r="G4" s="118"/>
    </row>
    <row r="5" spans="1:7" s="112" customFormat="1" x14ac:dyDescent="0.25">
      <c r="A5" s="148" t="s">
        <v>660</v>
      </c>
      <c r="B5" s="12">
        <v>28.95</v>
      </c>
      <c r="C5" s="123">
        <f t="shared" si="0"/>
        <v>1.4475</v>
      </c>
      <c r="D5" s="115">
        <f t="shared" si="1"/>
        <v>1933.8585525000001</v>
      </c>
      <c r="E5" s="165">
        <v>1934</v>
      </c>
      <c r="F5" s="117">
        <f t="shared" si="2"/>
        <v>0.14144749999991291</v>
      </c>
      <c r="G5" s="118"/>
    </row>
    <row r="6" spans="1:7" s="112" customFormat="1" x14ac:dyDescent="0.25">
      <c r="A6" s="148" t="s">
        <v>1349</v>
      </c>
      <c r="B6" s="12">
        <v>21.15</v>
      </c>
      <c r="C6" s="123">
        <f t="shared" si="0"/>
        <v>1.0574999999999999</v>
      </c>
      <c r="D6" s="115">
        <f t="shared" si="1"/>
        <v>1412.8189425</v>
      </c>
      <c r="E6" s="160">
        <v>1416</v>
      </c>
      <c r="F6" s="117">
        <f t="shared" si="2"/>
        <v>3.1810574999999517</v>
      </c>
      <c r="G6" s="118"/>
    </row>
    <row r="7" spans="1:7" s="112" customFormat="1" x14ac:dyDescent="0.25">
      <c r="A7" s="148" t="s">
        <v>764</v>
      </c>
      <c r="B7" s="12">
        <v>5.4</v>
      </c>
      <c r="C7" s="123">
        <f t="shared" ref="C7:C9" si="3">B7*0.05</f>
        <v>0.27</v>
      </c>
      <c r="D7" s="115">
        <f t="shared" ref="D7:D9" si="4">(B7+C7)*$E$1</f>
        <v>360.71972999999997</v>
      </c>
      <c r="E7" s="163">
        <v>361</v>
      </c>
      <c r="F7" s="117">
        <f t="shared" ref="F7:F9" si="5">-D7+E7</f>
        <v>0.28027000000003</v>
      </c>
      <c r="G7" s="118"/>
    </row>
    <row r="8" spans="1:7" s="112" customFormat="1" x14ac:dyDescent="0.25">
      <c r="A8" s="148" t="s">
        <v>464</v>
      </c>
      <c r="B8" s="12">
        <v>8.4499999999999993</v>
      </c>
      <c r="C8" s="123">
        <f t="shared" si="3"/>
        <v>0.42249999999999999</v>
      </c>
      <c r="D8" s="115">
        <f t="shared" si="4"/>
        <v>564.45957749999991</v>
      </c>
      <c r="E8" s="116">
        <f>546+18</f>
        <v>564</v>
      </c>
      <c r="F8" s="117">
        <f t="shared" si="5"/>
        <v>-0.45957749999990938</v>
      </c>
      <c r="G8" s="118"/>
    </row>
    <row r="9" spans="1:7" s="112" customFormat="1" x14ac:dyDescent="0.25">
      <c r="A9" s="148" t="s">
        <v>509</v>
      </c>
      <c r="B9" s="12">
        <v>16.920000000000002</v>
      </c>
      <c r="C9" s="123">
        <f t="shared" si="3"/>
        <v>0.84600000000000009</v>
      </c>
      <c r="D9" s="115">
        <f t="shared" si="4"/>
        <v>1130.2551540000002</v>
      </c>
      <c r="E9" s="164">
        <v>1130</v>
      </c>
      <c r="F9" s="117">
        <f t="shared" si="5"/>
        <v>-0.25515400000017507</v>
      </c>
      <c r="G9" s="118"/>
    </row>
    <row r="12" spans="1:7" x14ac:dyDescent="0.25">
      <c r="E12" s="92"/>
      <c r="F12" s="120"/>
    </row>
    <row r="23" spans="5:6" x14ac:dyDescent="0.25">
      <c r="E23" s="92"/>
      <c r="F23" s="120"/>
    </row>
    <row r="91" spans="5:5" x14ac:dyDescent="0.25">
      <c r="E91" s="92"/>
    </row>
    <row r="108" spans="5:5" x14ac:dyDescent="0.25">
      <c r="E108" s="92"/>
    </row>
    <row r="119" spans="5:6" x14ac:dyDescent="0.25">
      <c r="E119" s="92"/>
      <c r="F119" s="120"/>
    </row>
    <row r="124" spans="5:6" x14ac:dyDescent="0.25">
      <c r="E124" s="92"/>
      <c r="F124" s="120"/>
    </row>
    <row r="161" spans="5:5" x14ac:dyDescent="0.25">
      <c r="E161" s="92"/>
    </row>
    <row r="173" spans="5:5" x14ac:dyDescent="0.25">
      <c r="E173" s="92"/>
    </row>
    <row r="180" spans="5:5" x14ac:dyDescent="0.25">
      <c r="E180" s="92"/>
    </row>
    <row r="249" spans="5:6" x14ac:dyDescent="0.25">
      <c r="E249" s="92"/>
      <c r="F249" s="120"/>
    </row>
    <row r="255" spans="5:6" x14ac:dyDescent="0.25">
      <c r="E255" s="92"/>
    </row>
    <row r="281" spans="5:5" x14ac:dyDescent="0.25">
      <c r="E281" s="92"/>
    </row>
    <row r="313" spans="5:5" x14ac:dyDescent="0.25">
      <c r="E313" s="92"/>
    </row>
    <row r="343" spans="5:5" x14ac:dyDescent="0.25">
      <c r="E343" s="92"/>
    </row>
    <row r="345" spans="5:5" x14ac:dyDescent="0.25">
      <c r="E345" s="92"/>
    </row>
    <row r="364" spans="5:5" x14ac:dyDescent="0.25">
      <c r="E364" s="92"/>
    </row>
    <row r="379" spans="5:5" x14ac:dyDescent="0.25">
      <c r="E379" s="92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4" sqref="E4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43273</v>
      </c>
      <c r="C1" s="104"/>
      <c r="D1" s="105" t="s">
        <v>1335</v>
      </c>
      <c r="E1" s="106">
        <v>64.296999999999997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735</v>
      </c>
      <c r="B4" s="123">
        <v>19.27</v>
      </c>
      <c r="C4" s="123">
        <f t="shared" ref="C4:C6" si="0">B4*0.05</f>
        <v>0.96350000000000002</v>
      </c>
      <c r="D4" s="115">
        <f t="shared" ref="D4:D6" si="1">(B4+C4)*$E$1</f>
        <v>1300.9533494999998</v>
      </c>
      <c r="E4" s="177">
        <v>1239</v>
      </c>
      <c r="F4" s="117">
        <f t="shared" ref="F4:F6" si="2">-D4+E4</f>
        <v>-61.953349499999831</v>
      </c>
      <c r="G4" s="118"/>
    </row>
    <row r="5" spans="1:7" s="112" customFormat="1" x14ac:dyDescent="0.25">
      <c r="A5" s="139" t="s">
        <v>1040</v>
      </c>
      <c r="B5" s="123">
        <v>39.18</v>
      </c>
      <c r="C5" s="123">
        <f t="shared" si="0"/>
        <v>1.9590000000000001</v>
      </c>
      <c r="D5" s="115">
        <f t="shared" si="1"/>
        <v>2645.1142829999999</v>
      </c>
      <c r="E5" s="157">
        <v>2645</v>
      </c>
      <c r="F5" s="117">
        <f t="shared" si="2"/>
        <v>-0.11428299999988667</v>
      </c>
      <c r="G5" s="118"/>
    </row>
    <row r="6" spans="1:7" s="112" customFormat="1" x14ac:dyDescent="0.25">
      <c r="A6" s="139" t="s">
        <v>509</v>
      </c>
      <c r="B6" s="123">
        <v>54.83</v>
      </c>
      <c r="C6" s="123">
        <f t="shared" si="0"/>
        <v>2.7415000000000003</v>
      </c>
      <c r="D6" s="115">
        <f t="shared" si="1"/>
        <v>3701.6747354999998</v>
      </c>
      <c r="E6" s="159">
        <v>3705</v>
      </c>
      <c r="F6" s="117">
        <f t="shared" si="2"/>
        <v>3.3252645000002303</v>
      </c>
      <c r="G6" s="118"/>
    </row>
    <row r="10" spans="1:7" x14ac:dyDescent="0.25">
      <c r="B10" s="119"/>
      <c r="C10" s="119"/>
    </row>
    <row r="11" spans="1:7" x14ac:dyDescent="0.25">
      <c r="B11" s="119"/>
      <c r="C11" s="119"/>
    </row>
    <row r="12" spans="1:7" x14ac:dyDescent="0.25">
      <c r="B12" s="119"/>
      <c r="C12" s="119"/>
    </row>
    <row r="16" spans="1:7" x14ac:dyDescent="0.25">
      <c r="E16" s="92"/>
      <c r="F16" s="120"/>
    </row>
    <row r="27" spans="5:6" x14ac:dyDescent="0.25">
      <c r="E27" s="92"/>
      <c r="F27" s="120"/>
    </row>
    <row r="95" spans="5:5" x14ac:dyDescent="0.25">
      <c r="E95" s="92"/>
    </row>
    <row r="112" spans="5:5" x14ac:dyDescent="0.25">
      <c r="E112" s="92"/>
    </row>
    <row r="123" spans="5:6" x14ac:dyDescent="0.25">
      <c r="E123" s="92"/>
      <c r="F123" s="120"/>
    </row>
    <row r="128" spans="5:6" x14ac:dyDescent="0.25">
      <c r="E128" s="92"/>
      <c r="F128" s="120"/>
    </row>
    <row r="165" spans="5:5" x14ac:dyDescent="0.25">
      <c r="E165" s="92"/>
    </row>
    <row r="177" spans="5:5" x14ac:dyDescent="0.25">
      <c r="E177" s="92"/>
    </row>
    <row r="184" spans="5:5" x14ac:dyDescent="0.25">
      <c r="E184" s="92"/>
    </row>
    <row r="253" spans="5:6" x14ac:dyDescent="0.25">
      <c r="E253" s="92"/>
      <c r="F253" s="120"/>
    </row>
    <row r="259" spans="5:5" x14ac:dyDescent="0.25">
      <c r="E259" s="92"/>
    </row>
    <row r="285" spans="5:5" x14ac:dyDescent="0.25">
      <c r="E285" s="92"/>
    </row>
    <row r="317" spans="5:5" x14ac:dyDescent="0.25">
      <c r="E317" s="92"/>
    </row>
    <row r="347" spans="5:5" x14ac:dyDescent="0.25">
      <c r="E347" s="92"/>
    </row>
    <row r="349" spans="5:5" x14ac:dyDescent="0.25">
      <c r="E349" s="92"/>
    </row>
    <row r="368" spans="5:5" x14ac:dyDescent="0.25">
      <c r="E368" s="92"/>
    </row>
    <row r="383" spans="5:5" x14ac:dyDescent="0.25">
      <c r="E383" s="9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3"/>
  <sheetViews>
    <sheetView workbookViewId="0">
      <selection activeCell="D10" sqref="D10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43322</v>
      </c>
      <c r="C1" s="104"/>
      <c r="D1" s="105" t="s">
        <v>1335</v>
      </c>
      <c r="E1" s="106">
        <v>65.018000000000001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1061</v>
      </c>
      <c r="B4" s="133">
        <v>104.07</v>
      </c>
      <c r="C4" s="123"/>
      <c r="D4" s="115">
        <f t="shared" ref="D4:D7" si="0">(B4+C4)*$E$1</f>
        <v>6766.4232599999996</v>
      </c>
      <c r="E4" s="340"/>
      <c r="F4" s="117">
        <f t="shared" ref="F4:F7" si="1">-D4+E4</f>
        <v>-6766.4232599999996</v>
      </c>
      <c r="G4" s="118"/>
    </row>
    <row r="5" spans="1:7" s="112" customFormat="1" x14ac:dyDescent="0.25">
      <c r="A5" s="139" t="s">
        <v>509</v>
      </c>
      <c r="B5" s="133">
        <v>25.51</v>
      </c>
      <c r="C5" s="123"/>
      <c r="D5" s="115">
        <f t="shared" si="0"/>
        <v>1658.6091800000002</v>
      </c>
      <c r="E5" s="261"/>
      <c r="F5" s="117">
        <f t="shared" si="1"/>
        <v>-1658.6091800000002</v>
      </c>
      <c r="G5" s="118"/>
    </row>
    <row r="6" spans="1:7" s="112" customFormat="1" x14ac:dyDescent="0.25">
      <c r="A6" s="139" t="s">
        <v>504</v>
      </c>
      <c r="B6" s="133">
        <v>8.4049999999999994</v>
      </c>
      <c r="C6" s="123"/>
      <c r="D6" s="115">
        <f t="shared" si="0"/>
        <v>546.47628999999995</v>
      </c>
      <c r="E6" s="340"/>
      <c r="F6" s="117">
        <f t="shared" si="1"/>
        <v>-546.47628999999995</v>
      </c>
      <c r="G6" s="118"/>
    </row>
    <row r="7" spans="1:7" s="112" customFormat="1" x14ac:dyDescent="0.25">
      <c r="A7" s="139" t="s">
        <v>428</v>
      </c>
      <c r="B7" s="133">
        <v>9.7200000000000006</v>
      </c>
      <c r="C7" s="123"/>
      <c r="D7" s="115">
        <f t="shared" si="0"/>
        <v>631.97496000000001</v>
      </c>
      <c r="E7" s="340"/>
      <c r="F7" s="117">
        <f t="shared" si="1"/>
        <v>-631.97496000000001</v>
      </c>
      <c r="G7" s="118"/>
    </row>
    <row r="10" spans="1:7" x14ac:dyDescent="0.25">
      <c r="B10" s="119"/>
      <c r="C10" s="119"/>
    </row>
    <row r="11" spans="1:7" x14ac:dyDescent="0.25">
      <c r="B11" s="119"/>
      <c r="C11" s="119"/>
    </row>
    <row r="12" spans="1:7" x14ac:dyDescent="0.25">
      <c r="B12" s="119"/>
      <c r="C12" s="119"/>
    </row>
    <row r="16" spans="1:7" x14ac:dyDescent="0.25">
      <c r="E16" s="92"/>
      <c r="F16" s="120"/>
    </row>
    <row r="27" spans="5:6" x14ac:dyDescent="0.25">
      <c r="E27" s="92"/>
      <c r="F27" s="120"/>
    </row>
    <row r="95" spans="5:5" x14ac:dyDescent="0.25">
      <c r="E95" s="92"/>
    </row>
    <row r="112" spans="5:5" x14ac:dyDescent="0.25">
      <c r="E112" s="92"/>
    </row>
    <row r="123" spans="5:6" x14ac:dyDescent="0.25">
      <c r="E123" s="92"/>
      <c r="F123" s="120"/>
    </row>
    <row r="128" spans="5:6" x14ac:dyDescent="0.25">
      <c r="E128" s="92"/>
      <c r="F128" s="120"/>
    </row>
    <row r="165" spans="5:5" x14ac:dyDescent="0.25">
      <c r="E165" s="92"/>
    </row>
    <row r="177" spans="5:5" x14ac:dyDescent="0.25">
      <c r="E177" s="92"/>
    </row>
    <row r="184" spans="5:5" x14ac:dyDescent="0.25">
      <c r="E184" s="92"/>
    </row>
    <row r="253" spans="5:6" x14ac:dyDescent="0.25">
      <c r="E253" s="92"/>
      <c r="F253" s="120"/>
    </row>
    <row r="259" spans="5:5" x14ac:dyDescent="0.25">
      <c r="E259" s="92"/>
    </row>
    <row r="285" spans="5:5" x14ac:dyDescent="0.25">
      <c r="E285" s="92"/>
    </row>
    <row r="317" spans="5:5" x14ac:dyDescent="0.25">
      <c r="E317" s="92"/>
    </row>
    <row r="347" spans="5:5" x14ac:dyDescent="0.25">
      <c r="E347" s="92"/>
    </row>
    <row r="349" spans="5:5" x14ac:dyDescent="0.25">
      <c r="E349" s="92"/>
    </row>
    <row r="368" spans="5:5" x14ac:dyDescent="0.25">
      <c r="E368" s="92"/>
    </row>
    <row r="383" spans="5:5" x14ac:dyDescent="0.25">
      <c r="E383" s="9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H13" sqref="H13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43270</v>
      </c>
      <c r="C1" s="104"/>
      <c r="D1" s="105" t="s">
        <v>1335</v>
      </c>
      <c r="E1" s="106">
        <v>63.993000000000002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1347</v>
      </c>
      <c r="B4" s="123">
        <v>32.340000000000003</v>
      </c>
      <c r="C4" s="123">
        <f t="shared" ref="C4:C6" si="0">B4*0.05</f>
        <v>1.6170000000000002</v>
      </c>
      <c r="D4" s="115">
        <f t="shared" ref="D4:D6" si="1">(B4+C4)*$E$1</f>
        <v>2173.0103010000003</v>
      </c>
      <c r="E4" s="116">
        <v>2173</v>
      </c>
      <c r="F4" s="117">
        <f t="shared" ref="F4:F6" si="2">-D4+E4</f>
        <v>-1.0301000000254135E-2</v>
      </c>
      <c r="G4" s="118"/>
    </row>
    <row r="5" spans="1:7" s="112" customFormat="1" x14ac:dyDescent="0.25">
      <c r="A5" s="139" t="s">
        <v>829</v>
      </c>
      <c r="B5" s="12">
        <v>19.28</v>
      </c>
      <c r="C5" s="123">
        <f t="shared" si="0"/>
        <v>0.96400000000000008</v>
      </c>
      <c r="D5" s="115">
        <f t="shared" si="1"/>
        <v>1295.4742920000001</v>
      </c>
      <c r="E5" s="116">
        <v>1295</v>
      </c>
      <c r="F5" s="117">
        <f t="shared" si="2"/>
        <v>-0.47429200000010496</v>
      </c>
      <c r="G5" s="118"/>
    </row>
    <row r="6" spans="1:7" s="112" customFormat="1" x14ac:dyDescent="0.25">
      <c r="A6" s="139" t="s">
        <v>1061</v>
      </c>
      <c r="B6" s="123">
        <v>89.87</v>
      </c>
      <c r="C6" s="123">
        <f t="shared" si="0"/>
        <v>4.4935</v>
      </c>
      <c r="D6" s="115">
        <f t="shared" si="1"/>
        <v>6038.6034555000006</v>
      </c>
      <c r="E6" s="155">
        <v>6038</v>
      </c>
      <c r="F6" s="117">
        <f t="shared" si="2"/>
        <v>-0.60345550000056392</v>
      </c>
      <c r="G6" s="118"/>
    </row>
    <row r="10" spans="1:7" x14ac:dyDescent="0.25">
      <c r="B10" s="119"/>
      <c r="C10" s="119"/>
    </row>
    <row r="11" spans="1:7" x14ac:dyDescent="0.25">
      <c r="B11" s="119"/>
      <c r="C11" s="119"/>
    </row>
    <row r="12" spans="1:7" x14ac:dyDescent="0.25">
      <c r="B12" s="119"/>
      <c r="C12" s="119"/>
    </row>
    <row r="16" spans="1:7" x14ac:dyDescent="0.25">
      <c r="E16" s="92"/>
      <c r="F16" s="120"/>
    </row>
    <row r="27" spans="5:6" x14ac:dyDescent="0.25">
      <c r="E27" s="92"/>
      <c r="F27" s="120"/>
    </row>
    <row r="95" spans="5:5" x14ac:dyDescent="0.25">
      <c r="E95" s="92"/>
    </row>
    <row r="112" spans="5:5" x14ac:dyDescent="0.25">
      <c r="E112" s="92"/>
    </row>
    <row r="123" spans="5:6" x14ac:dyDescent="0.25">
      <c r="E123" s="92"/>
      <c r="F123" s="120"/>
    </row>
    <row r="128" spans="5:6" x14ac:dyDescent="0.25">
      <c r="E128" s="92"/>
      <c r="F128" s="120"/>
    </row>
    <row r="165" spans="5:5" x14ac:dyDescent="0.25">
      <c r="E165" s="92"/>
    </row>
    <row r="177" spans="5:5" x14ac:dyDescent="0.25">
      <c r="E177" s="92"/>
    </row>
    <row r="184" spans="5:5" x14ac:dyDescent="0.25">
      <c r="E184" s="92"/>
    </row>
    <row r="253" spans="5:6" x14ac:dyDescent="0.25">
      <c r="E253" s="92"/>
      <c r="F253" s="120"/>
    </row>
    <row r="259" spans="5:5" x14ac:dyDescent="0.25">
      <c r="E259" s="92"/>
    </row>
    <row r="285" spans="5:5" x14ac:dyDescent="0.25">
      <c r="E285" s="92"/>
    </row>
    <row r="317" spans="5:5" x14ac:dyDescent="0.25">
      <c r="E317" s="92"/>
    </row>
    <row r="347" spans="5:5" x14ac:dyDescent="0.25">
      <c r="E347" s="92"/>
    </row>
    <row r="349" spans="5:5" x14ac:dyDescent="0.25">
      <c r="E349" s="92"/>
    </row>
    <row r="368" spans="5:5" x14ac:dyDescent="0.25">
      <c r="E368" s="92"/>
    </row>
    <row r="383" spans="5:5" x14ac:dyDescent="0.25">
      <c r="E383" s="9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43272</v>
      </c>
      <c r="C1" s="104"/>
      <c r="D1" s="105" t="s">
        <v>1335</v>
      </c>
      <c r="E1" s="106">
        <v>64.296999999999997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365</v>
      </c>
      <c r="B4" s="123">
        <v>30.76</v>
      </c>
      <c r="C4" s="123">
        <f t="shared" ref="C4:C5" si="0">B4*0.05</f>
        <v>1.5380000000000003</v>
      </c>
      <c r="D4" s="115">
        <f t="shared" ref="D4:D5" si="1">(B4+C4)*$E$1</f>
        <v>2076.6645060000001</v>
      </c>
      <c r="E4" s="116">
        <v>2077</v>
      </c>
      <c r="F4" s="117">
        <f t="shared" ref="F4:F5" si="2">-D4+E4</f>
        <v>0.33549399999992602</v>
      </c>
      <c r="G4" s="118"/>
    </row>
    <row r="5" spans="1:7" s="112" customFormat="1" x14ac:dyDescent="0.25">
      <c r="A5" s="139" t="s">
        <v>1348</v>
      </c>
      <c r="B5" s="123">
        <v>72</v>
      </c>
      <c r="C5" s="123">
        <f t="shared" si="0"/>
        <v>3.6</v>
      </c>
      <c r="D5" s="115">
        <f t="shared" si="1"/>
        <v>4860.8531999999996</v>
      </c>
      <c r="E5" s="158">
        <v>4861</v>
      </c>
      <c r="F5" s="117">
        <f t="shared" si="2"/>
        <v>0.14680000000043947</v>
      </c>
      <c r="G5" s="118"/>
    </row>
    <row r="9" spans="1:7" x14ac:dyDescent="0.25">
      <c r="B9" s="119"/>
      <c r="C9" s="119"/>
    </row>
    <row r="10" spans="1:7" x14ac:dyDescent="0.25">
      <c r="B10" s="119"/>
      <c r="C10" s="119"/>
    </row>
    <row r="11" spans="1:7" x14ac:dyDescent="0.25">
      <c r="B11" s="119"/>
      <c r="C11" s="119"/>
    </row>
    <row r="15" spans="1:7" x14ac:dyDescent="0.25">
      <c r="E15" s="92"/>
      <c r="F15" s="120"/>
    </row>
    <row r="26" spans="5:6" x14ac:dyDescent="0.25">
      <c r="E26" s="92"/>
      <c r="F26" s="120"/>
    </row>
    <row r="94" spans="5:5" x14ac:dyDescent="0.25">
      <c r="E94" s="92"/>
    </row>
    <row r="111" spans="5:5" x14ac:dyDescent="0.25">
      <c r="E111" s="92"/>
    </row>
    <row r="122" spans="5:6" x14ac:dyDescent="0.25">
      <c r="E122" s="92"/>
      <c r="F122" s="120"/>
    </row>
    <row r="127" spans="5:6" x14ac:dyDescent="0.25">
      <c r="E127" s="92"/>
      <c r="F127" s="120"/>
    </row>
    <row r="164" spans="5:5" x14ac:dyDescent="0.25">
      <c r="E164" s="92"/>
    </row>
    <row r="176" spans="5:5" x14ac:dyDescent="0.25">
      <c r="E176" s="92"/>
    </row>
    <row r="183" spans="5:5" x14ac:dyDescent="0.25">
      <c r="E183" s="92"/>
    </row>
    <row r="252" spans="5:6" x14ac:dyDescent="0.25">
      <c r="E252" s="92"/>
      <c r="F252" s="120"/>
    </row>
    <row r="258" spans="5:5" x14ac:dyDescent="0.25">
      <c r="E258" s="92"/>
    </row>
    <row r="284" spans="5:5" x14ac:dyDescent="0.25">
      <c r="E284" s="92"/>
    </row>
    <row r="316" spans="5:5" x14ac:dyDescent="0.25">
      <c r="E316" s="92"/>
    </row>
    <row r="346" spans="5:5" x14ac:dyDescent="0.25">
      <c r="E346" s="92"/>
    </row>
    <row r="348" spans="5:5" x14ac:dyDescent="0.25">
      <c r="E348" s="92"/>
    </row>
    <row r="367" spans="5:5" x14ac:dyDescent="0.25">
      <c r="E367" s="92"/>
    </row>
    <row r="382" spans="5:5" x14ac:dyDescent="0.25">
      <c r="E382" s="9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F9" sqref="F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43270</v>
      </c>
      <c r="C1" s="104"/>
      <c r="D1" s="105" t="s">
        <v>1335</v>
      </c>
      <c r="E1" s="106">
        <v>64.430000000000007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1206</v>
      </c>
      <c r="B4" s="12">
        <v>3.82</v>
      </c>
      <c r="C4" s="123">
        <f t="shared" ref="C4:C6" si="0">B4*0.05</f>
        <v>0.191</v>
      </c>
      <c r="D4" s="115">
        <f t="shared" ref="D4:D6" si="1">(B4+C4)*$E$1</f>
        <v>258.42873000000003</v>
      </c>
      <c r="E4" s="147">
        <v>258</v>
      </c>
      <c r="F4" s="117">
        <f t="shared" ref="F4:F6" si="2">-D4+E4</f>
        <v>-0.42873000000003003</v>
      </c>
      <c r="G4" s="118"/>
    </row>
    <row r="5" spans="1:7" s="112" customFormat="1" x14ac:dyDescent="0.25">
      <c r="A5" s="139" t="s">
        <v>506</v>
      </c>
      <c r="B5" s="123">
        <v>69.319999999999993</v>
      </c>
      <c r="C5" s="123">
        <f t="shared" si="0"/>
        <v>3.4659999999999997</v>
      </c>
      <c r="D5" s="115">
        <f t="shared" si="1"/>
        <v>4689.6019799999995</v>
      </c>
      <c r="E5" s="156">
        <v>4690</v>
      </c>
      <c r="F5" s="117">
        <f t="shared" si="2"/>
        <v>0.3980200000005425</v>
      </c>
      <c r="G5" s="118"/>
    </row>
    <row r="6" spans="1:7" s="112" customFormat="1" x14ac:dyDescent="0.25">
      <c r="A6" s="139" t="s">
        <v>718</v>
      </c>
      <c r="B6" s="123">
        <v>35.96</v>
      </c>
      <c r="C6" s="123">
        <f t="shared" si="0"/>
        <v>1.798</v>
      </c>
      <c r="D6" s="115">
        <f t="shared" si="1"/>
        <v>2432.7479400000007</v>
      </c>
      <c r="E6" s="116">
        <v>2433</v>
      </c>
      <c r="F6" s="117">
        <f t="shared" si="2"/>
        <v>0.25205999999934647</v>
      </c>
      <c r="G6" s="118"/>
    </row>
    <row r="10" spans="1:7" x14ac:dyDescent="0.25">
      <c r="B10" s="119"/>
      <c r="C10" s="119"/>
    </row>
    <row r="11" spans="1:7" x14ac:dyDescent="0.25">
      <c r="B11" s="119"/>
      <c r="C11" s="119"/>
    </row>
    <row r="12" spans="1:7" x14ac:dyDescent="0.25">
      <c r="B12" s="119"/>
      <c r="C12" s="119"/>
    </row>
    <row r="16" spans="1:7" x14ac:dyDescent="0.25">
      <c r="E16" s="92"/>
      <c r="F16" s="120"/>
    </row>
    <row r="27" spans="5:6" x14ac:dyDescent="0.25">
      <c r="E27" s="92"/>
      <c r="F27" s="120"/>
    </row>
    <row r="95" spans="5:5" x14ac:dyDescent="0.25">
      <c r="E95" s="92"/>
    </row>
    <row r="112" spans="5:5" x14ac:dyDescent="0.25">
      <c r="E112" s="92"/>
    </row>
    <row r="123" spans="5:6" x14ac:dyDescent="0.25">
      <c r="E123" s="92"/>
      <c r="F123" s="120"/>
    </row>
    <row r="128" spans="5:6" x14ac:dyDescent="0.25">
      <c r="E128" s="92"/>
      <c r="F128" s="120"/>
    </row>
    <row r="165" spans="5:5" x14ac:dyDescent="0.25">
      <c r="E165" s="92"/>
    </row>
    <row r="177" spans="5:5" x14ac:dyDescent="0.25">
      <c r="E177" s="92"/>
    </row>
    <row r="184" spans="5:5" x14ac:dyDescent="0.25">
      <c r="E184" s="92"/>
    </row>
    <row r="253" spans="5:6" x14ac:dyDescent="0.25">
      <c r="E253" s="92"/>
      <c r="F253" s="120"/>
    </row>
    <row r="259" spans="5:5" x14ac:dyDescent="0.25">
      <c r="E259" s="92"/>
    </row>
    <row r="285" spans="5:5" x14ac:dyDescent="0.25">
      <c r="E285" s="92"/>
    </row>
    <row r="317" spans="5:5" x14ac:dyDescent="0.25">
      <c r="E317" s="92"/>
    </row>
    <row r="347" spans="5:5" x14ac:dyDescent="0.25">
      <c r="E347" s="92"/>
    </row>
    <row r="349" spans="5:5" x14ac:dyDescent="0.25">
      <c r="E349" s="92"/>
    </row>
    <row r="368" spans="5:5" x14ac:dyDescent="0.25">
      <c r="E368" s="92"/>
    </row>
    <row r="383" spans="5:5" x14ac:dyDescent="0.25">
      <c r="E383" s="9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43270</v>
      </c>
      <c r="C1" s="104"/>
      <c r="D1" s="105" t="s">
        <v>1335</v>
      </c>
      <c r="E1" s="106">
        <v>63.993000000000002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955</v>
      </c>
      <c r="B4" s="123">
        <v>59.51</v>
      </c>
      <c r="C4" s="123">
        <f t="shared" ref="C4:C5" si="0">B4*0.05</f>
        <v>2.9755000000000003</v>
      </c>
      <c r="D4" s="115">
        <f t="shared" ref="D4:D5" si="1">(B4+C4)*$E$1</f>
        <v>3998.6346015000004</v>
      </c>
      <c r="E4" s="116">
        <v>3998</v>
      </c>
      <c r="F4" s="117">
        <f t="shared" ref="F4:F5" si="2">-D4+E4</f>
        <v>-0.63460150000037174</v>
      </c>
      <c r="G4" s="118"/>
    </row>
    <row r="5" spans="1:7" s="112" customFormat="1" x14ac:dyDescent="0.25">
      <c r="A5" s="139" t="s">
        <v>11</v>
      </c>
      <c r="B5" s="12">
        <v>70.55</v>
      </c>
      <c r="C5" s="123">
        <f t="shared" si="0"/>
        <v>3.5274999999999999</v>
      </c>
      <c r="D5" s="115">
        <f t="shared" si="1"/>
        <v>4740.4414575000001</v>
      </c>
      <c r="E5" s="147">
        <v>4740</v>
      </c>
      <c r="F5" s="117">
        <f t="shared" si="2"/>
        <v>-0.44145750000006956</v>
      </c>
      <c r="G5" s="118"/>
    </row>
    <row r="9" spans="1:7" x14ac:dyDescent="0.25">
      <c r="B9" s="119"/>
      <c r="C9" s="119"/>
    </row>
    <row r="10" spans="1:7" x14ac:dyDescent="0.25">
      <c r="B10" s="119"/>
      <c r="C10" s="119"/>
    </row>
    <row r="11" spans="1:7" x14ac:dyDescent="0.25">
      <c r="B11" s="119"/>
      <c r="C11" s="119"/>
    </row>
    <row r="15" spans="1:7" x14ac:dyDescent="0.25">
      <c r="E15" s="92"/>
      <c r="F15" s="120"/>
    </row>
    <row r="26" spans="5:6" x14ac:dyDescent="0.25">
      <c r="E26" s="92"/>
      <c r="F26" s="120"/>
    </row>
    <row r="94" spans="5:5" x14ac:dyDescent="0.25">
      <c r="E94" s="92"/>
    </row>
    <row r="111" spans="5:5" x14ac:dyDescent="0.25">
      <c r="E111" s="92"/>
    </row>
    <row r="122" spans="5:6" x14ac:dyDescent="0.25">
      <c r="E122" s="92"/>
      <c r="F122" s="120"/>
    </row>
    <row r="127" spans="5:6" x14ac:dyDescent="0.25">
      <c r="E127" s="92"/>
      <c r="F127" s="120"/>
    </row>
    <row r="164" spans="5:5" x14ac:dyDescent="0.25">
      <c r="E164" s="92"/>
    </row>
    <row r="176" spans="5:5" x14ac:dyDescent="0.25">
      <c r="E176" s="92"/>
    </row>
    <row r="183" spans="5:5" x14ac:dyDescent="0.25">
      <c r="E183" s="92"/>
    </row>
    <row r="252" spans="5:6" x14ac:dyDescent="0.25">
      <c r="E252" s="92"/>
      <c r="F252" s="120"/>
    </row>
    <row r="258" spans="5:5" x14ac:dyDescent="0.25">
      <c r="E258" s="92"/>
    </row>
    <row r="284" spans="5:5" x14ac:dyDescent="0.25">
      <c r="E284" s="92"/>
    </row>
    <row r="316" spans="5:5" x14ac:dyDescent="0.25">
      <c r="E316" s="92"/>
    </row>
    <row r="346" spans="5:5" x14ac:dyDescent="0.25">
      <c r="E346" s="92"/>
    </row>
    <row r="348" spans="5:5" x14ac:dyDescent="0.25">
      <c r="E348" s="92"/>
    </row>
    <row r="367" spans="5:5" x14ac:dyDescent="0.25">
      <c r="E367" s="92"/>
    </row>
    <row r="382" spans="5:5" x14ac:dyDescent="0.25">
      <c r="E382" s="9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2"/>
  <sheetViews>
    <sheetView workbookViewId="0">
      <selection activeCell="B23" sqref="B23"/>
    </sheetView>
  </sheetViews>
  <sheetFormatPr defaultRowHeight="15" x14ac:dyDescent="0.25"/>
  <cols>
    <col min="1" max="1" width="29" customWidth="1"/>
    <col min="2" max="2" width="18.7109375" customWidth="1"/>
    <col min="3" max="4" width="11.5703125" customWidth="1"/>
    <col min="5" max="5" width="10.85546875" customWidth="1"/>
  </cols>
  <sheetData>
    <row r="1" spans="1:6" ht="21" x14ac:dyDescent="0.35">
      <c r="A1" s="103" t="s">
        <v>1334</v>
      </c>
      <c r="B1" s="104">
        <v>43269</v>
      </c>
      <c r="C1" s="104"/>
      <c r="D1" s="105" t="s">
        <v>1335</v>
      </c>
      <c r="E1" s="106">
        <v>63.77</v>
      </c>
      <c r="F1" s="107" t="s">
        <v>1336</v>
      </c>
    </row>
    <row r="2" spans="1:6" x14ac:dyDescent="0.25">
      <c r="A2" s="108"/>
      <c r="B2" s="107"/>
      <c r="C2" s="107"/>
      <c r="D2" s="107"/>
      <c r="E2" s="107"/>
      <c r="F2" s="107"/>
    </row>
    <row r="3" spans="1:6" ht="30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6" x14ac:dyDescent="0.25">
      <c r="A4" s="134" t="s">
        <v>1214</v>
      </c>
      <c r="B4" s="12">
        <v>13.95</v>
      </c>
      <c r="C4" s="123">
        <f t="shared" ref="C4:C12" si="0">B4*0.05</f>
        <v>0.69750000000000001</v>
      </c>
      <c r="D4" s="115">
        <f t="shared" ref="D4:D12" si="1">(B4+C4)*$E$1</f>
        <v>934.07107499999995</v>
      </c>
      <c r="E4" s="116">
        <v>934</v>
      </c>
      <c r="F4" s="117">
        <f t="shared" ref="F4:F12" si="2">-D4+E4</f>
        <v>-7.1074999999950705E-2</v>
      </c>
    </row>
    <row r="5" spans="1:6" x14ac:dyDescent="0.25">
      <c r="A5" s="134" t="s">
        <v>16</v>
      </c>
      <c r="B5" s="12">
        <v>10</v>
      </c>
      <c r="C5" s="123">
        <f t="shared" si="0"/>
        <v>0.5</v>
      </c>
      <c r="D5" s="115">
        <f t="shared" si="1"/>
        <v>669.58500000000004</v>
      </c>
      <c r="E5" s="147">
        <f>650+23</f>
        <v>673</v>
      </c>
      <c r="F5" s="117">
        <f t="shared" si="2"/>
        <v>3.4149999999999636</v>
      </c>
    </row>
    <row r="6" spans="1:6" x14ac:dyDescent="0.25">
      <c r="A6" s="134" t="s">
        <v>551</v>
      </c>
      <c r="B6" s="12">
        <v>10.65</v>
      </c>
      <c r="C6" s="123">
        <f t="shared" si="0"/>
        <v>0.53250000000000008</v>
      </c>
      <c r="D6" s="115">
        <f t="shared" si="1"/>
        <v>713.10802500000011</v>
      </c>
      <c r="E6" s="116">
        <v>714</v>
      </c>
      <c r="F6" s="117">
        <f t="shared" si="2"/>
        <v>0.8919749999998885</v>
      </c>
    </row>
    <row r="7" spans="1:6" x14ac:dyDescent="0.25">
      <c r="A7" s="134" t="s">
        <v>1346</v>
      </c>
      <c r="B7" s="12">
        <v>9.34</v>
      </c>
      <c r="C7" s="123">
        <f t="shared" si="0"/>
        <v>0.46700000000000003</v>
      </c>
      <c r="D7" s="115">
        <f t="shared" si="1"/>
        <v>625.39239000000009</v>
      </c>
      <c r="E7" s="152">
        <v>625</v>
      </c>
      <c r="F7" s="117">
        <f t="shared" si="2"/>
        <v>-0.39239000000009128</v>
      </c>
    </row>
    <row r="8" spans="1:6" x14ac:dyDescent="0.25">
      <c r="A8" s="134" t="s">
        <v>762</v>
      </c>
      <c r="B8" s="12">
        <v>8.18</v>
      </c>
      <c r="C8" s="123">
        <f t="shared" si="0"/>
        <v>0.40900000000000003</v>
      </c>
      <c r="D8" s="115">
        <f t="shared" si="1"/>
        <v>547.72053000000005</v>
      </c>
      <c r="E8" s="116">
        <v>548</v>
      </c>
      <c r="F8" s="117">
        <f t="shared" si="2"/>
        <v>0.27946999999994659</v>
      </c>
    </row>
    <row r="9" spans="1:6" x14ac:dyDescent="0.25">
      <c r="A9" s="134" t="s">
        <v>99</v>
      </c>
      <c r="B9" s="12">
        <v>17</v>
      </c>
      <c r="C9" s="123">
        <f t="shared" si="0"/>
        <v>0.85000000000000009</v>
      </c>
      <c r="D9" s="115">
        <f t="shared" si="1"/>
        <v>1138.2945000000002</v>
      </c>
      <c r="E9" s="153">
        <v>1138</v>
      </c>
      <c r="F9" s="117">
        <f t="shared" si="2"/>
        <v>-0.29450000000019827</v>
      </c>
    </row>
    <row r="10" spans="1:6" x14ac:dyDescent="0.25">
      <c r="A10" s="134" t="s">
        <v>845</v>
      </c>
      <c r="B10" s="123">
        <v>15.92</v>
      </c>
      <c r="C10" s="123">
        <f t="shared" si="0"/>
        <v>0.79600000000000004</v>
      </c>
      <c r="D10" s="115">
        <f t="shared" si="1"/>
        <v>1065.9793200000001</v>
      </c>
      <c r="E10" s="116">
        <v>1066</v>
      </c>
      <c r="F10" s="117">
        <f t="shared" si="2"/>
        <v>2.0679999999856591E-2</v>
      </c>
    </row>
    <row r="11" spans="1:6" x14ac:dyDescent="0.25">
      <c r="A11" s="134" t="s">
        <v>268</v>
      </c>
      <c r="B11" s="123">
        <v>15.99</v>
      </c>
      <c r="C11" s="123">
        <f t="shared" si="0"/>
        <v>0.7995000000000001</v>
      </c>
      <c r="D11" s="115">
        <f t="shared" si="1"/>
        <v>1070.6664150000001</v>
      </c>
      <c r="E11" s="116">
        <v>1071</v>
      </c>
      <c r="F11" s="117">
        <f t="shared" si="2"/>
        <v>0.33358499999985725</v>
      </c>
    </row>
    <row r="12" spans="1:6" x14ac:dyDescent="0.25">
      <c r="A12" s="134" t="s">
        <v>839</v>
      </c>
      <c r="B12" s="123">
        <v>29.03</v>
      </c>
      <c r="C12" s="123">
        <f t="shared" si="0"/>
        <v>1.4515000000000002</v>
      </c>
      <c r="D12" s="115">
        <f t="shared" si="1"/>
        <v>1943.8052550000002</v>
      </c>
      <c r="E12" s="154">
        <v>1944</v>
      </c>
      <c r="F12" s="117">
        <f t="shared" si="2"/>
        <v>0.19474499999978434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E8" sqref="E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43264</v>
      </c>
      <c r="C1" s="104"/>
      <c r="D1" s="105" t="s">
        <v>1335</v>
      </c>
      <c r="E1" s="106">
        <v>63.183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23" t="s">
        <v>370</v>
      </c>
      <c r="B4" s="123">
        <v>5.39</v>
      </c>
      <c r="C4" s="123">
        <f t="shared" ref="C4:C9" si="0">B4*0.05</f>
        <v>0.26950000000000002</v>
      </c>
      <c r="D4" s="115">
        <f t="shared" ref="D4:D9" si="1">(B4+C4)*$E$1</f>
        <v>357.58418849999998</v>
      </c>
      <c r="E4" s="116">
        <v>358</v>
      </c>
      <c r="F4" s="117">
        <f t="shared" ref="F4:F9" si="2">-D4+E4</f>
        <v>0.41581150000001799</v>
      </c>
      <c r="G4" s="118"/>
    </row>
    <row r="5" spans="1:7" s="112" customFormat="1" x14ac:dyDescent="0.25">
      <c r="A5" s="123" t="s">
        <v>542</v>
      </c>
      <c r="B5" s="123">
        <v>31.77</v>
      </c>
      <c r="C5" s="123">
        <f t="shared" si="0"/>
        <v>1.5885</v>
      </c>
      <c r="D5" s="115">
        <f t="shared" si="1"/>
        <v>2107.6901054999998</v>
      </c>
      <c r="E5" s="116">
        <v>2108</v>
      </c>
      <c r="F5" s="117">
        <f t="shared" si="2"/>
        <v>0.30989450000015495</v>
      </c>
      <c r="G5" s="118"/>
    </row>
    <row r="6" spans="1:7" s="112" customFormat="1" x14ac:dyDescent="0.25">
      <c r="A6" s="123" t="s">
        <v>134</v>
      </c>
      <c r="B6" s="123">
        <v>50.48</v>
      </c>
      <c r="C6" s="123">
        <f t="shared" si="0"/>
        <v>2.524</v>
      </c>
      <c r="D6" s="115">
        <f t="shared" si="1"/>
        <v>3348.951732</v>
      </c>
      <c r="E6" s="133">
        <v>3350</v>
      </c>
      <c r="F6" s="117">
        <f t="shared" si="2"/>
        <v>1.0482680000000073</v>
      </c>
      <c r="G6" s="118"/>
    </row>
    <row r="7" spans="1:7" s="112" customFormat="1" x14ac:dyDescent="0.25">
      <c r="A7" s="123" t="s">
        <v>1344</v>
      </c>
      <c r="B7" s="123">
        <v>18.23</v>
      </c>
      <c r="C7" s="123">
        <f t="shared" si="0"/>
        <v>0.91150000000000009</v>
      </c>
      <c r="D7" s="115">
        <f t="shared" si="1"/>
        <v>1209.4173945</v>
      </c>
      <c r="E7" s="116">
        <v>1209</v>
      </c>
      <c r="F7" s="117">
        <f t="shared" si="2"/>
        <v>-0.41739450000000033</v>
      </c>
      <c r="G7" s="118"/>
    </row>
    <row r="8" spans="1:7" s="112" customFormat="1" x14ac:dyDescent="0.25">
      <c r="A8" s="123" t="s">
        <v>1345</v>
      </c>
      <c r="B8" s="123">
        <v>13.31</v>
      </c>
      <c r="C8" s="123">
        <f t="shared" si="0"/>
        <v>0.66550000000000009</v>
      </c>
      <c r="D8" s="115">
        <f t="shared" si="1"/>
        <v>883.01401650000003</v>
      </c>
      <c r="E8" s="149">
        <v>883</v>
      </c>
      <c r="F8" s="117">
        <f t="shared" si="2"/>
        <v>-1.4016500000025189E-2</v>
      </c>
      <c r="G8" s="118"/>
    </row>
    <row r="9" spans="1:7" s="112" customFormat="1" x14ac:dyDescent="0.25">
      <c r="A9" s="123" t="s">
        <v>113</v>
      </c>
      <c r="B9" s="123">
        <v>13.95</v>
      </c>
      <c r="C9" s="123">
        <f t="shared" si="0"/>
        <v>0.69750000000000001</v>
      </c>
      <c r="D9" s="115">
        <f t="shared" si="1"/>
        <v>925.47299249999992</v>
      </c>
      <c r="E9" s="116">
        <v>926</v>
      </c>
      <c r="F9" s="117">
        <f t="shared" si="2"/>
        <v>0.52700750000008156</v>
      </c>
      <c r="G9" s="118"/>
    </row>
    <row r="13" spans="1:7" x14ac:dyDescent="0.25">
      <c r="B13" s="119"/>
      <c r="C13" s="119"/>
    </row>
    <row r="14" spans="1:7" x14ac:dyDescent="0.25">
      <c r="B14" s="119"/>
      <c r="C14" s="119"/>
    </row>
    <row r="15" spans="1:7" x14ac:dyDescent="0.25">
      <c r="B15" s="119"/>
      <c r="C15" s="119"/>
    </row>
    <row r="19" spans="5:6" x14ac:dyDescent="0.25">
      <c r="E19" s="92"/>
      <c r="F19" s="120"/>
    </row>
    <row r="30" spans="5:6" x14ac:dyDescent="0.25">
      <c r="E30" s="92"/>
      <c r="F30" s="120"/>
    </row>
    <row r="98" spans="5:5" x14ac:dyDescent="0.25">
      <c r="E98" s="92"/>
    </row>
    <row r="115" spans="5:6" x14ac:dyDescent="0.25">
      <c r="E115" s="92"/>
    </row>
    <row r="126" spans="5:6" x14ac:dyDescent="0.25">
      <c r="E126" s="92"/>
      <c r="F126" s="120"/>
    </row>
    <row r="131" spans="5:6" x14ac:dyDescent="0.25">
      <c r="E131" s="92"/>
      <c r="F131" s="120"/>
    </row>
    <row r="168" spans="5:5" x14ac:dyDescent="0.25">
      <c r="E168" s="92"/>
    </row>
    <row r="180" spans="5:5" x14ac:dyDescent="0.25">
      <c r="E180" s="92"/>
    </row>
    <row r="187" spans="5:5" x14ac:dyDescent="0.25">
      <c r="E187" s="92"/>
    </row>
    <row r="256" spans="5:6" x14ac:dyDescent="0.25">
      <c r="E256" s="92"/>
      <c r="F256" s="120"/>
    </row>
    <row r="262" spans="5:5" x14ac:dyDescent="0.25">
      <c r="E262" s="92"/>
    </row>
    <row r="288" spans="5:5" x14ac:dyDescent="0.25">
      <c r="E288" s="92"/>
    </row>
    <row r="320" spans="5:5" x14ac:dyDescent="0.25">
      <c r="E320" s="92"/>
    </row>
    <row r="350" spans="5:5" x14ac:dyDescent="0.25">
      <c r="E350" s="92"/>
    </row>
    <row r="352" spans="5:5" x14ac:dyDescent="0.25">
      <c r="E352" s="92"/>
    </row>
    <row r="371" spans="5:5" x14ac:dyDescent="0.25">
      <c r="E371" s="92"/>
    </row>
    <row r="386" spans="5:5" x14ac:dyDescent="0.25">
      <c r="E386" s="92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C19" sqref="C1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43264</v>
      </c>
      <c r="C1" s="104"/>
      <c r="D1" s="105" t="s">
        <v>1335</v>
      </c>
      <c r="E1" s="106">
        <v>63.183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1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22" t="s">
        <v>1198</v>
      </c>
      <c r="B4" s="122">
        <v>33.9</v>
      </c>
      <c r="C4" s="123">
        <f t="shared" ref="C4:C8" si="0">B4*0.05</f>
        <v>1.6950000000000001</v>
      </c>
      <c r="D4" s="115">
        <f t="shared" ref="D4:D8" si="1">(B4+C4)*$E$1</f>
        <v>2248.998885</v>
      </c>
      <c r="E4" s="116">
        <v>2249</v>
      </c>
      <c r="F4" s="117">
        <f t="shared" ref="F4:F8" si="2">-D4+E4</f>
        <v>1.1150000000270666E-3</v>
      </c>
      <c r="G4" s="118"/>
    </row>
    <row r="5" spans="1:7" s="112" customFormat="1" x14ac:dyDescent="0.25">
      <c r="A5" s="122" t="s">
        <v>829</v>
      </c>
      <c r="B5" s="122">
        <v>8.6</v>
      </c>
      <c r="C5" s="123">
        <f t="shared" si="0"/>
        <v>0.43</v>
      </c>
      <c r="D5" s="115">
        <f t="shared" si="1"/>
        <v>570.54248999999993</v>
      </c>
      <c r="E5" s="116">
        <v>571</v>
      </c>
      <c r="F5" s="117">
        <f t="shared" si="2"/>
        <v>0.45751000000007025</v>
      </c>
      <c r="G5" s="118"/>
    </row>
    <row r="6" spans="1:7" s="112" customFormat="1" x14ac:dyDescent="0.25">
      <c r="A6" s="122" t="s">
        <v>980</v>
      </c>
      <c r="B6" s="122">
        <v>6.43</v>
      </c>
      <c r="C6" s="123">
        <f t="shared" si="0"/>
        <v>0.32150000000000001</v>
      </c>
      <c r="D6" s="115">
        <f t="shared" si="1"/>
        <v>426.58002449999998</v>
      </c>
      <c r="E6" s="116">
        <v>427</v>
      </c>
      <c r="F6" s="117">
        <f t="shared" si="2"/>
        <v>0.41997550000002093</v>
      </c>
      <c r="G6" s="118"/>
    </row>
    <row r="7" spans="1:7" s="112" customFormat="1" x14ac:dyDescent="0.25">
      <c r="A7" s="122" t="s">
        <v>1343</v>
      </c>
      <c r="B7" s="122">
        <v>12.88</v>
      </c>
      <c r="C7" s="123">
        <f t="shared" si="0"/>
        <v>0.64400000000000013</v>
      </c>
      <c r="D7" s="115">
        <f t="shared" si="1"/>
        <v>854.48689200000001</v>
      </c>
      <c r="E7" s="116">
        <v>854</v>
      </c>
      <c r="F7" s="117">
        <f t="shared" si="2"/>
        <v>-0.48689200000001165</v>
      </c>
      <c r="G7" s="118"/>
    </row>
    <row r="8" spans="1:7" s="112" customFormat="1" x14ac:dyDescent="0.25">
      <c r="A8" s="122" t="s">
        <v>604</v>
      </c>
      <c r="B8" s="122">
        <v>61.95</v>
      </c>
      <c r="C8" s="123">
        <f t="shared" si="0"/>
        <v>3.0975000000000001</v>
      </c>
      <c r="D8" s="115">
        <f t="shared" si="1"/>
        <v>4109.8961925000003</v>
      </c>
      <c r="E8" s="116">
        <v>3821</v>
      </c>
      <c r="F8" s="117">
        <f t="shared" si="2"/>
        <v>-288.89619250000032</v>
      </c>
      <c r="G8" s="118"/>
    </row>
    <row r="12" spans="1:7" x14ac:dyDescent="0.25">
      <c r="B12" s="119"/>
      <c r="C12" s="119"/>
    </row>
    <row r="13" spans="1:7" x14ac:dyDescent="0.25">
      <c r="B13" s="119"/>
      <c r="C13" s="119"/>
    </row>
    <row r="14" spans="1:7" x14ac:dyDescent="0.25">
      <c r="B14" s="119"/>
      <c r="C14" s="119"/>
    </row>
    <row r="18" spans="5:6" x14ac:dyDescent="0.25">
      <c r="E18" s="92"/>
      <c r="F18" s="120"/>
    </row>
    <row r="29" spans="5:6" x14ac:dyDescent="0.25">
      <c r="E29" s="92"/>
      <c r="F29" s="120"/>
    </row>
    <row r="97" spans="5:5" x14ac:dyDescent="0.25">
      <c r="E97" s="92"/>
    </row>
    <row r="114" spans="5:6" x14ac:dyDescent="0.25">
      <c r="E114" s="92"/>
    </row>
    <row r="125" spans="5:6" x14ac:dyDescent="0.25">
      <c r="E125" s="92"/>
      <c r="F125" s="120"/>
    </row>
    <row r="130" spans="5:6" x14ac:dyDescent="0.25">
      <c r="E130" s="92"/>
      <c r="F130" s="120"/>
    </row>
    <row r="167" spans="5:5" x14ac:dyDescent="0.25">
      <c r="E167" s="92"/>
    </row>
    <row r="179" spans="5:5" x14ac:dyDescent="0.25">
      <c r="E179" s="92"/>
    </row>
    <row r="186" spans="5:5" x14ac:dyDescent="0.25">
      <c r="E186" s="92"/>
    </row>
    <row r="255" spans="5:6" x14ac:dyDescent="0.25">
      <c r="E255" s="92"/>
      <c r="F255" s="120"/>
    </row>
    <row r="261" spans="5:5" x14ac:dyDescent="0.25">
      <c r="E261" s="92"/>
    </row>
    <row r="287" spans="5:5" x14ac:dyDescent="0.25">
      <c r="E287" s="92"/>
    </row>
    <row r="319" spans="5:5" x14ac:dyDescent="0.25">
      <c r="E319" s="92"/>
    </row>
    <row r="349" spans="5:5" x14ac:dyDescent="0.25">
      <c r="E349" s="92"/>
    </row>
    <row r="351" spans="5:5" x14ac:dyDescent="0.25">
      <c r="E351" s="92"/>
    </row>
    <row r="370" spans="5:5" x14ac:dyDescent="0.25">
      <c r="E370" s="92"/>
    </row>
    <row r="385" spans="5:5" x14ac:dyDescent="0.25">
      <c r="E385" s="92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D18" sqref="D1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43259</v>
      </c>
      <c r="C1" s="104"/>
      <c r="D1" s="105" t="s">
        <v>1335</v>
      </c>
      <c r="E1" s="106">
        <v>62.593000000000004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1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25" t="s">
        <v>438</v>
      </c>
      <c r="B4" s="122">
        <v>13.28</v>
      </c>
      <c r="C4" s="123">
        <f t="shared" ref="C4:C5" si="0">B4*0.05</f>
        <v>0.66400000000000003</v>
      </c>
      <c r="D4" s="115">
        <f t="shared" ref="D4:D5" si="1">(B4+C4)*$E$1</f>
        <v>872.79679199999998</v>
      </c>
      <c r="E4" s="116">
        <v>873</v>
      </c>
      <c r="F4" s="117">
        <f t="shared" ref="F4:F5" si="2">-D4+E4</f>
        <v>0.20320800000001782</v>
      </c>
      <c r="G4" s="118"/>
    </row>
    <row r="5" spans="1:7" s="112" customFormat="1" x14ac:dyDescent="0.25">
      <c r="A5" s="122" t="s">
        <v>1198</v>
      </c>
      <c r="B5" s="122">
        <v>80.98</v>
      </c>
      <c r="C5" s="123">
        <f t="shared" si="0"/>
        <v>4.0490000000000004</v>
      </c>
      <c r="D5" s="115">
        <f t="shared" si="1"/>
        <v>5322.2201970000006</v>
      </c>
      <c r="E5" s="116">
        <v>5322</v>
      </c>
      <c r="F5" s="117">
        <f t="shared" si="2"/>
        <v>-0.22019700000055309</v>
      </c>
      <c r="G5" s="118"/>
    </row>
    <row r="9" spans="1:7" x14ac:dyDescent="0.25">
      <c r="B9" s="119"/>
      <c r="C9" s="119"/>
    </row>
    <row r="10" spans="1:7" x14ac:dyDescent="0.25">
      <c r="B10" s="119"/>
      <c r="C10" s="119"/>
    </row>
    <row r="11" spans="1:7" x14ac:dyDescent="0.25">
      <c r="B11" s="119"/>
      <c r="C11" s="119"/>
    </row>
    <row r="15" spans="1:7" x14ac:dyDescent="0.25">
      <c r="E15" s="92"/>
      <c r="F15" s="120"/>
    </row>
    <row r="26" spans="5:6" x14ac:dyDescent="0.25">
      <c r="E26" s="92"/>
      <c r="F26" s="120"/>
    </row>
    <row r="94" spans="5:5" x14ac:dyDescent="0.25">
      <c r="E94" s="92"/>
    </row>
    <row r="111" spans="5:5" x14ac:dyDescent="0.25">
      <c r="E111" s="92"/>
    </row>
    <row r="122" spans="5:6" x14ac:dyDescent="0.25">
      <c r="E122" s="92"/>
      <c r="F122" s="120"/>
    </row>
    <row r="127" spans="5:6" x14ac:dyDescent="0.25">
      <c r="E127" s="92"/>
      <c r="F127" s="120"/>
    </row>
    <row r="164" spans="5:5" x14ac:dyDescent="0.25">
      <c r="E164" s="92"/>
    </row>
    <row r="176" spans="5:5" x14ac:dyDescent="0.25">
      <c r="E176" s="92"/>
    </row>
    <row r="183" spans="5:5" x14ac:dyDescent="0.25">
      <c r="E183" s="92"/>
    </row>
    <row r="252" spans="5:6" x14ac:dyDescent="0.25">
      <c r="E252" s="92"/>
      <c r="F252" s="120"/>
    </row>
    <row r="258" spans="5:5" x14ac:dyDescent="0.25">
      <c r="E258" s="92"/>
    </row>
    <row r="284" spans="5:5" x14ac:dyDescent="0.25">
      <c r="E284" s="92"/>
    </row>
    <row r="316" spans="5:5" x14ac:dyDescent="0.25">
      <c r="E316" s="92"/>
    </row>
    <row r="346" spans="5:5" x14ac:dyDescent="0.25">
      <c r="E346" s="92"/>
    </row>
    <row r="348" spans="5:5" x14ac:dyDescent="0.25">
      <c r="E348" s="92"/>
    </row>
    <row r="367" spans="5:5" x14ac:dyDescent="0.25">
      <c r="E367" s="92"/>
    </row>
    <row r="382" spans="5:5" x14ac:dyDescent="0.25">
      <c r="E382" s="9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4"/>
  <sheetViews>
    <sheetView workbookViewId="0">
      <selection activeCell="C18" sqref="C1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43259</v>
      </c>
      <c r="C1" s="104"/>
      <c r="D1" s="105" t="s">
        <v>1335</v>
      </c>
      <c r="E1" s="106">
        <v>62.593000000000004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1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22" t="s">
        <v>754</v>
      </c>
      <c r="B4" s="114">
        <v>29.3</v>
      </c>
      <c r="C4" s="123">
        <f t="shared" ref="C4:C7" si="0">B4*0.05</f>
        <v>1.4650000000000001</v>
      </c>
      <c r="D4" s="115">
        <f t="shared" ref="D4:D7" si="1">(B4+C4)*$E$1</f>
        <v>1925.6736450000001</v>
      </c>
      <c r="E4" s="116">
        <v>1926</v>
      </c>
      <c r="F4" s="117">
        <f t="shared" ref="F4:F7" si="2">-D4+E4</f>
        <v>0.32635499999992135</v>
      </c>
      <c r="G4" s="118"/>
    </row>
    <row r="5" spans="1:7" s="112" customFormat="1" x14ac:dyDescent="0.25">
      <c r="A5" s="122" t="s">
        <v>1089</v>
      </c>
      <c r="B5" s="114">
        <v>36.479999999999997</v>
      </c>
      <c r="C5" s="123">
        <f t="shared" si="0"/>
        <v>1.8239999999999998</v>
      </c>
      <c r="D5" s="115">
        <f t="shared" si="1"/>
        <v>2397.5622719999997</v>
      </c>
      <c r="E5" s="116">
        <v>2398</v>
      </c>
      <c r="F5" s="117">
        <f t="shared" si="2"/>
        <v>0.43772800000033385</v>
      </c>
      <c r="G5" s="118"/>
    </row>
    <row r="6" spans="1:7" s="112" customFormat="1" x14ac:dyDescent="0.25">
      <c r="A6" s="122" t="s">
        <v>1085</v>
      </c>
      <c r="B6" s="114">
        <v>38.47</v>
      </c>
      <c r="C6" s="123">
        <f t="shared" si="0"/>
        <v>1.9235</v>
      </c>
      <c r="D6" s="115">
        <f t="shared" si="1"/>
        <v>2528.3503455</v>
      </c>
      <c r="E6" s="116">
        <v>2528</v>
      </c>
      <c r="F6" s="117">
        <f t="shared" si="2"/>
        <v>-0.35034550000000309</v>
      </c>
      <c r="G6" s="118"/>
    </row>
    <row r="7" spans="1:7" s="112" customFormat="1" x14ac:dyDescent="0.25">
      <c r="A7" s="122" t="s">
        <v>512</v>
      </c>
      <c r="B7" s="12">
        <v>4.95</v>
      </c>
      <c r="C7" s="123">
        <f t="shared" si="0"/>
        <v>0.24750000000000003</v>
      </c>
      <c r="D7" s="115">
        <f t="shared" si="1"/>
        <v>325.32711749999999</v>
      </c>
      <c r="E7" s="116">
        <v>325</v>
      </c>
      <c r="F7" s="117">
        <f t="shared" si="2"/>
        <v>-0.32711749999998574</v>
      </c>
      <c r="G7" s="118"/>
    </row>
    <row r="11" spans="1:7" x14ac:dyDescent="0.25">
      <c r="B11" s="119"/>
      <c r="C11" s="119"/>
    </row>
    <row r="12" spans="1:7" x14ac:dyDescent="0.25">
      <c r="B12" s="119"/>
      <c r="C12" s="119"/>
    </row>
    <row r="13" spans="1:7" x14ac:dyDescent="0.25">
      <c r="B13" s="119"/>
      <c r="C13" s="119"/>
    </row>
    <row r="17" spans="5:6" x14ac:dyDescent="0.25">
      <c r="E17" s="92"/>
      <c r="F17" s="120"/>
    </row>
    <row r="28" spans="5:6" x14ac:dyDescent="0.25">
      <c r="E28" s="92"/>
      <c r="F28" s="120"/>
    </row>
    <row r="96" spans="5:5" x14ac:dyDescent="0.25">
      <c r="E96" s="92"/>
    </row>
    <row r="113" spans="5:6" x14ac:dyDescent="0.25">
      <c r="E113" s="92"/>
    </row>
    <row r="124" spans="5:6" x14ac:dyDescent="0.25">
      <c r="E124" s="92"/>
      <c r="F124" s="120"/>
    </row>
    <row r="129" spans="5:6" x14ac:dyDescent="0.25">
      <c r="E129" s="92"/>
      <c r="F129" s="120"/>
    </row>
    <row r="166" spans="5:5" x14ac:dyDescent="0.25">
      <c r="E166" s="92"/>
    </row>
    <row r="178" spans="5:5" x14ac:dyDescent="0.25">
      <c r="E178" s="92"/>
    </row>
    <row r="185" spans="5:5" x14ac:dyDescent="0.25">
      <c r="E185" s="92"/>
    </row>
    <row r="254" spans="5:6" x14ac:dyDescent="0.25">
      <c r="E254" s="92"/>
      <c r="F254" s="120"/>
    </row>
    <row r="260" spans="5:5" x14ac:dyDescent="0.25">
      <c r="E260" s="92"/>
    </row>
    <row r="286" spans="5:5" x14ac:dyDescent="0.25">
      <c r="E286" s="92"/>
    </row>
    <row r="318" spans="5:5" x14ac:dyDescent="0.25">
      <c r="E318" s="92"/>
    </row>
    <row r="348" spans="5:5" x14ac:dyDescent="0.25">
      <c r="E348" s="92"/>
    </row>
    <row r="350" spans="5:5" x14ac:dyDescent="0.25">
      <c r="E350" s="92"/>
    </row>
    <row r="369" spans="5:5" x14ac:dyDescent="0.25">
      <c r="E369" s="92"/>
    </row>
    <row r="384" spans="5:5" x14ac:dyDescent="0.25">
      <c r="E384" s="92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F21" sqref="F21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43259</v>
      </c>
      <c r="C1" s="104"/>
      <c r="D1" s="105" t="s">
        <v>1335</v>
      </c>
      <c r="E1" s="106">
        <v>62.593000000000004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1" t="s">
        <v>1337</v>
      </c>
      <c r="B3" s="110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22" t="s">
        <v>542</v>
      </c>
      <c r="B4" s="114">
        <v>31.78</v>
      </c>
      <c r="C4" s="113">
        <f t="shared" ref="C4:C8" si="0">B4*0.05</f>
        <v>1.5890000000000002</v>
      </c>
      <c r="D4" s="115">
        <f t="shared" ref="D4:D8" si="1">(B4+C4)*$E$1</f>
        <v>2088.6658170000001</v>
      </c>
      <c r="E4" s="116">
        <v>2089</v>
      </c>
      <c r="F4" s="117">
        <f t="shared" ref="F4:F8" si="2">-D4+E4</f>
        <v>0.33418299999993906</v>
      </c>
      <c r="G4" s="118"/>
    </row>
    <row r="5" spans="1:7" s="112" customFormat="1" x14ac:dyDescent="0.25">
      <c r="A5" s="122" t="s">
        <v>243</v>
      </c>
      <c r="B5" s="114">
        <v>78.94</v>
      </c>
      <c r="C5" s="113">
        <f t="shared" si="0"/>
        <v>3.9470000000000001</v>
      </c>
      <c r="D5" s="115">
        <f t="shared" si="1"/>
        <v>5188.1459910000003</v>
      </c>
      <c r="E5" s="116">
        <v>5188</v>
      </c>
      <c r="F5" s="117">
        <f t="shared" si="2"/>
        <v>-0.14599100000032195</v>
      </c>
      <c r="G5" s="118"/>
    </row>
    <row r="6" spans="1:7" s="112" customFormat="1" x14ac:dyDescent="0.25">
      <c r="A6" s="122" t="s">
        <v>664</v>
      </c>
      <c r="B6" s="114">
        <v>8.6300000000000008</v>
      </c>
      <c r="C6" s="113">
        <f t="shared" si="0"/>
        <v>0.43150000000000005</v>
      </c>
      <c r="D6" s="115">
        <f t="shared" si="1"/>
        <v>567.18646950000004</v>
      </c>
      <c r="E6" s="116">
        <v>567</v>
      </c>
      <c r="F6" s="117">
        <f t="shared" si="2"/>
        <v>-0.18646950000004381</v>
      </c>
      <c r="G6" s="118"/>
    </row>
    <row r="7" spans="1:7" s="112" customFormat="1" x14ac:dyDescent="0.25">
      <c r="A7" s="122" t="s">
        <v>807</v>
      </c>
      <c r="B7" s="114">
        <v>18</v>
      </c>
      <c r="C7" s="113">
        <f t="shared" si="0"/>
        <v>0.9</v>
      </c>
      <c r="D7" s="115">
        <f t="shared" si="1"/>
        <v>1183.0076999999999</v>
      </c>
      <c r="E7" s="116">
        <v>1183</v>
      </c>
      <c r="F7" s="117">
        <f t="shared" si="2"/>
        <v>-7.6999999998861313E-3</v>
      </c>
      <c r="G7" s="118"/>
    </row>
    <row r="8" spans="1:7" s="112" customFormat="1" x14ac:dyDescent="0.25">
      <c r="A8" s="122" t="s">
        <v>735</v>
      </c>
      <c r="B8" s="114">
        <v>10.7</v>
      </c>
      <c r="C8" s="113">
        <f t="shared" si="0"/>
        <v>0.53500000000000003</v>
      </c>
      <c r="D8" s="115">
        <f t="shared" si="1"/>
        <v>703.23235499999998</v>
      </c>
      <c r="E8" s="116">
        <v>703</v>
      </c>
      <c r="F8" s="117">
        <f t="shared" si="2"/>
        <v>-0.2323549999999841</v>
      </c>
      <c r="G8" s="118"/>
    </row>
    <row r="12" spans="1:7" x14ac:dyDescent="0.25">
      <c r="B12" s="119"/>
      <c r="C12" s="119"/>
    </row>
    <row r="13" spans="1:7" x14ac:dyDescent="0.25">
      <c r="B13" s="119"/>
      <c r="C13" s="119"/>
    </row>
    <row r="14" spans="1:7" x14ac:dyDescent="0.25">
      <c r="B14" s="119"/>
      <c r="C14" s="119"/>
    </row>
    <row r="18" spans="5:6" x14ac:dyDescent="0.25">
      <c r="E18" s="92"/>
      <c r="F18" s="120"/>
    </row>
    <row r="29" spans="5:6" x14ac:dyDescent="0.25">
      <c r="E29" s="92"/>
      <c r="F29" s="120"/>
    </row>
    <row r="97" spans="5:5" x14ac:dyDescent="0.25">
      <c r="E97" s="92"/>
    </row>
    <row r="114" spans="5:6" x14ac:dyDescent="0.25">
      <c r="E114" s="92"/>
    </row>
    <row r="125" spans="5:6" x14ac:dyDescent="0.25">
      <c r="E125" s="92"/>
      <c r="F125" s="120"/>
    </row>
    <row r="130" spans="5:6" x14ac:dyDescent="0.25">
      <c r="E130" s="92"/>
      <c r="F130" s="120"/>
    </row>
    <row r="167" spans="5:5" x14ac:dyDescent="0.25">
      <c r="E167" s="92"/>
    </row>
    <row r="179" spans="5:5" x14ac:dyDescent="0.25">
      <c r="E179" s="92"/>
    </row>
    <row r="186" spans="5:5" x14ac:dyDescent="0.25">
      <c r="E186" s="92"/>
    </row>
    <row r="255" spans="5:6" x14ac:dyDescent="0.25">
      <c r="E255" s="92"/>
      <c r="F255" s="120"/>
    </row>
    <row r="261" spans="5:5" x14ac:dyDescent="0.25">
      <c r="E261" s="92"/>
    </row>
    <row r="287" spans="5:5" x14ac:dyDescent="0.25">
      <c r="E287" s="92"/>
    </row>
    <row r="319" spans="5:5" x14ac:dyDescent="0.25">
      <c r="E319" s="92"/>
    </row>
    <row r="349" spans="5:5" x14ac:dyDescent="0.25">
      <c r="E349" s="92"/>
    </row>
    <row r="351" spans="5:5" x14ac:dyDescent="0.25">
      <c r="E351" s="92"/>
    </row>
    <row r="370" spans="5:5" x14ac:dyDescent="0.25">
      <c r="E370" s="92"/>
    </row>
    <row r="385" spans="5:5" x14ac:dyDescent="0.25">
      <c r="E385" s="92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3"/>
  <sheetViews>
    <sheetView workbookViewId="0">
      <selection activeCell="C19" sqref="C1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43320</v>
      </c>
      <c r="C1" s="104"/>
      <c r="D1" s="105" t="s">
        <v>1335</v>
      </c>
      <c r="E1" s="106">
        <v>64.204999999999998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829</v>
      </c>
      <c r="B4" s="133">
        <v>137.88</v>
      </c>
      <c r="C4" s="123"/>
      <c r="D4" s="115">
        <f t="shared" ref="D4:D7" si="0">(B4+C4)*$E$1</f>
        <v>8852.5853999999999</v>
      </c>
      <c r="E4" s="352">
        <v>8853</v>
      </c>
      <c r="F4" s="117">
        <f t="shared" ref="F4:F7" si="1">-D4+E4</f>
        <v>0.41460000000006403</v>
      </c>
      <c r="G4" s="118"/>
    </row>
    <row r="5" spans="1:7" s="112" customFormat="1" x14ac:dyDescent="0.25">
      <c r="A5" s="139" t="s">
        <v>549</v>
      </c>
      <c r="B5" s="133">
        <v>26.73</v>
      </c>
      <c r="C5" s="123"/>
      <c r="D5" s="115">
        <f t="shared" si="0"/>
        <v>1716.19965</v>
      </c>
      <c r="E5" s="356">
        <v>1706</v>
      </c>
      <c r="F5" s="117">
        <f t="shared" si="1"/>
        <v>-10.19965000000002</v>
      </c>
      <c r="G5" s="118"/>
    </row>
    <row r="6" spans="1:7" s="112" customFormat="1" x14ac:dyDescent="0.25">
      <c r="A6" s="139" t="s">
        <v>428</v>
      </c>
      <c r="B6" s="133">
        <v>30.27</v>
      </c>
      <c r="C6" s="123"/>
      <c r="D6" s="115">
        <f t="shared" si="0"/>
        <v>1943.4853499999999</v>
      </c>
      <c r="E6" s="349">
        <v>1945</v>
      </c>
      <c r="F6" s="117">
        <f t="shared" si="1"/>
        <v>1.5146500000000742</v>
      </c>
      <c r="G6" s="118"/>
    </row>
    <row r="7" spans="1:7" s="112" customFormat="1" x14ac:dyDescent="0.25">
      <c r="A7" s="139" t="s">
        <v>775</v>
      </c>
      <c r="B7" s="133">
        <v>15.89</v>
      </c>
      <c r="C7" s="123"/>
      <c r="D7" s="115">
        <f t="shared" si="0"/>
        <v>1020.21745</v>
      </c>
      <c r="E7" s="350">
        <v>1020</v>
      </c>
      <c r="F7" s="117">
        <f t="shared" si="1"/>
        <v>-0.21744999999998527</v>
      </c>
      <c r="G7" s="118"/>
    </row>
    <row r="10" spans="1:7" x14ac:dyDescent="0.25">
      <c r="B10" s="119"/>
      <c r="C10" s="119"/>
    </row>
    <row r="11" spans="1:7" x14ac:dyDescent="0.25">
      <c r="B11" s="119"/>
      <c r="C11" s="119"/>
    </row>
    <row r="12" spans="1:7" x14ac:dyDescent="0.25">
      <c r="B12" s="119"/>
      <c r="C12" s="119"/>
    </row>
    <row r="16" spans="1:7" x14ac:dyDescent="0.25">
      <c r="E16" s="92"/>
      <c r="F16" s="120"/>
    </row>
    <row r="27" spans="5:6" x14ac:dyDescent="0.25">
      <c r="E27" s="92"/>
      <c r="F27" s="120"/>
    </row>
    <row r="95" spans="5:5" x14ac:dyDescent="0.25">
      <c r="E95" s="92"/>
    </row>
    <row r="112" spans="5:5" x14ac:dyDescent="0.25">
      <c r="E112" s="92"/>
    </row>
    <row r="123" spans="5:6" x14ac:dyDescent="0.25">
      <c r="E123" s="92"/>
      <c r="F123" s="120"/>
    </row>
    <row r="128" spans="5:6" x14ac:dyDescent="0.25">
      <c r="E128" s="92"/>
      <c r="F128" s="120"/>
    </row>
    <row r="165" spans="5:5" x14ac:dyDescent="0.25">
      <c r="E165" s="92"/>
    </row>
    <row r="177" spans="5:5" x14ac:dyDescent="0.25">
      <c r="E177" s="92"/>
    </row>
    <row r="184" spans="5:5" x14ac:dyDescent="0.25">
      <c r="E184" s="92"/>
    </row>
    <row r="253" spans="5:6" x14ac:dyDescent="0.25">
      <c r="E253" s="92"/>
      <c r="F253" s="120"/>
    </row>
    <row r="259" spans="5:5" x14ac:dyDescent="0.25">
      <c r="E259" s="92"/>
    </row>
    <row r="285" spans="5:5" x14ac:dyDescent="0.25">
      <c r="E285" s="92"/>
    </row>
    <row r="317" spans="5:5" x14ac:dyDescent="0.25">
      <c r="E317" s="92"/>
    </row>
    <row r="347" spans="5:5" x14ac:dyDescent="0.25">
      <c r="E347" s="92"/>
    </row>
    <row r="349" spans="5:5" x14ac:dyDescent="0.25">
      <c r="E349" s="92"/>
    </row>
    <row r="368" spans="5:5" x14ac:dyDescent="0.25">
      <c r="E368" s="92"/>
    </row>
    <row r="383" spans="5:5" x14ac:dyDescent="0.25">
      <c r="E383" s="9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8"/>
  <sheetViews>
    <sheetView workbookViewId="0">
      <selection activeCell="C17" sqref="C17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43320</v>
      </c>
      <c r="C1" s="104"/>
      <c r="D1" s="105" t="s">
        <v>1335</v>
      </c>
      <c r="E1" s="106">
        <v>64.204999999999998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1187</v>
      </c>
      <c r="B4" s="133">
        <v>5.35</v>
      </c>
      <c r="C4" s="123"/>
      <c r="D4" s="115">
        <f t="shared" ref="D4:D12" si="0">(B4+C4)*$E$1</f>
        <v>343.49674999999996</v>
      </c>
      <c r="E4" s="357">
        <v>347.37</v>
      </c>
      <c r="F4" s="117">
        <f t="shared" ref="F4:F12" si="1">-D4+E4</f>
        <v>3.8732500000000414</v>
      </c>
      <c r="G4" s="118"/>
    </row>
    <row r="5" spans="1:7" s="112" customFormat="1" x14ac:dyDescent="0.25">
      <c r="A5" s="139" t="s">
        <v>1378</v>
      </c>
      <c r="B5" s="133">
        <v>4.4000000000000004</v>
      </c>
      <c r="C5" s="123"/>
      <c r="D5" s="115">
        <f t="shared" ref="D5:D8" si="2">(B5+C5)*$E$1</f>
        <v>282.50200000000001</v>
      </c>
      <c r="E5" s="354">
        <v>283</v>
      </c>
      <c r="F5" s="117">
        <f t="shared" ref="F5:F8" si="3">-D5+E5</f>
        <v>0.49799999999999045</v>
      </c>
      <c r="G5" s="118"/>
    </row>
    <row r="6" spans="1:7" s="112" customFormat="1" x14ac:dyDescent="0.25">
      <c r="A6" s="139" t="s">
        <v>1138</v>
      </c>
      <c r="B6" s="133">
        <v>13.56</v>
      </c>
      <c r="C6" s="123"/>
      <c r="D6" s="115">
        <f t="shared" si="2"/>
        <v>870.61980000000005</v>
      </c>
      <c r="E6" s="261"/>
      <c r="F6" s="117">
        <f t="shared" si="3"/>
        <v>-870.61980000000005</v>
      </c>
      <c r="G6" s="118"/>
    </row>
    <row r="7" spans="1:7" s="112" customFormat="1" x14ac:dyDescent="0.25">
      <c r="A7" s="139" t="s">
        <v>37</v>
      </c>
      <c r="B7" s="133">
        <v>15.05</v>
      </c>
      <c r="C7" s="123"/>
      <c r="D7" s="115">
        <f t="shared" si="2"/>
        <v>966.28525000000002</v>
      </c>
      <c r="E7" s="359">
        <v>917</v>
      </c>
      <c r="F7" s="117">
        <f t="shared" si="3"/>
        <v>-49.285250000000019</v>
      </c>
      <c r="G7" s="118"/>
    </row>
    <row r="8" spans="1:7" s="112" customFormat="1" x14ac:dyDescent="0.25">
      <c r="A8" s="139" t="s">
        <v>1128</v>
      </c>
      <c r="B8" s="133">
        <v>31.52</v>
      </c>
      <c r="C8" s="123"/>
      <c r="D8" s="115">
        <f t="shared" si="2"/>
        <v>2023.7415999999998</v>
      </c>
      <c r="E8" s="358">
        <v>2023</v>
      </c>
      <c r="F8" s="117">
        <f t="shared" si="3"/>
        <v>-0.74159999999983484</v>
      </c>
      <c r="G8" s="118"/>
    </row>
    <row r="9" spans="1:7" s="112" customFormat="1" x14ac:dyDescent="0.25">
      <c r="A9" s="139" t="s">
        <v>1113</v>
      </c>
      <c r="B9" s="133">
        <v>43.55</v>
      </c>
      <c r="C9" s="123"/>
      <c r="D9" s="115">
        <f t="shared" si="0"/>
        <v>2796.1277499999997</v>
      </c>
      <c r="E9" s="355">
        <v>2796</v>
      </c>
      <c r="F9" s="117">
        <f t="shared" si="1"/>
        <v>-0.12774999999965075</v>
      </c>
      <c r="G9" s="118"/>
    </row>
    <row r="10" spans="1:7" s="112" customFormat="1" x14ac:dyDescent="0.25">
      <c r="A10" s="139" t="s">
        <v>509</v>
      </c>
      <c r="B10" s="133">
        <v>11.27</v>
      </c>
      <c r="C10" s="123"/>
      <c r="D10" s="115">
        <f t="shared" si="0"/>
        <v>723.59034999999994</v>
      </c>
      <c r="E10" s="353">
        <v>724</v>
      </c>
      <c r="F10" s="117">
        <f t="shared" si="1"/>
        <v>0.40965000000005602</v>
      </c>
      <c r="G10" s="118"/>
    </row>
    <row r="11" spans="1:7" s="112" customFormat="1" x14ac:dyDescent="0.25">
      <c r="A11" s="139" t="s">
        <v>890</v>
      </c>
      <c r="B11" s="133">
        <v>6.75</v>
      </c>
      <c r="C11" s="123"/>
      <c r="D11" s="115">
        <f t="shared" si="0"/>
        <v>433.38374999999996</v>
      </c>
      <c r="E11" s="360">
        <v>436</v>
      </c>
      <c r="F11" s="117">
        <f t="shared" si="1"/>
        <v>2.6162500000000364</v>
      </c>
      <c r="G11" s="118"/>
    </row>
    <row r="12" spans="1:7" s="112" customFormat="1" x14ac:dyDescent="0.25">
      <c r="A12" s="139" t="s">
        <v>624</v>
      </c>
      <c r="B12" s="133">
        <v>6.31</v>
      </c>
      <c r="C12" s="123"/>
      <c r="D12" s="115">
        <f t="shared" si="0"/>
        <v>405.13354999999996</v>
      </c>
      <c r="E12" s="351">
        <v>406</v>
      </c>
      <c r="F12" s="117">
        <f t="shared" si="1"/>
        <v>0.86645000000004302</v>
      </c>
      <c r="G12" s="118"/>
    </row>
    <row r="15" spans="1:7" x14ac:dyDescent="0.25">
      <c r="B15" s="119"/>
      <c r="C15" s="119"/>
    </row>
    <row r="16" spans="1:7" x14ac:dyDescent="0.25">
      <c r="B16" s="119"/>
      <c r="C16" s="119"/>
    </row>
    <row r="17" spans="2:6" x14ac:dyDescent="0.25">
      <c r="B17" s="119"/>
      <c r="C17" s="119"/>
    </row>
    <row r="21" spans="2:6" x14ac:dyDescent="0.25">
      <c r="E21" s="92"/>
      <c r="F21" s="120"/>
    </row>
    <row r="32" spans="2:6" x14ac:dyDescent="0.25">
      <c r="E32" s="92"/>
      <c r="F32" s="120"/>
    </row>
    <row r="100" spans="5:5" x14ac:dyDescent="0.25">
      <c r="E100" s="92"/>
    </row>
    <row r="117" spans="5:6" x14ac:dyDescent="0.25">
      <c r="E117" s="92"/>
    </row>
    <row r="128" spans="5:6" x14ac:dyDescent="0.25">
      <c r="E128" s="92"/>
      <c r="F128" s="120"/>
    </row>
    <row r="133" spans="5:6" x14ac:dyDescent="0.25">
      <c r="E133" s="92"/>
      <c r="F133" s="120"/>
    </row>
    <row r="170" spans="5:5" x14ac:dyDescent="0.25">
      <c r="E170" s="92"/>
    </row>
    <row r="182" spans="5:5" x14ac:dyDescent="0.25">
      <c r="E182" s="92"/>
    </row>
    <row r="189" spans="5:5" x14ac:dyDescent="0.25">
      <c r="E189" s="92"/>
    </row>
    <row r="258" spans="5:6" x14ac:dyDescent="0.25">
      <c r="E258" s="92"/>
      <c r="F258" s="120"/>
    </row>
    <row r="264" spans="5:6" x14ac:dyDescent="0.25">
      <c r="E264" s="92"/>
    </row>
    <row r="290" spans="5:5" x14ac:dyDescent="0.25">
      <c r="E290" s="92"/>
    </row>
    <row r="322" spans="5:5" x14ac:dyDescent="0.25">
      <c r="E322" s="92"/>
    </row>
    <row r="352" spans="5:5" x14ac:dyDescent="0.25">
      <c r="E352" s="92"/>
    </row>
    <row r="354" spans="5:5" x14ac:dyDescent="0.25">
      <c r="E354" s="92"/>
    </row>
    <row r="373" spans="5:5" x14ac:dyDescent="0.25">
      <c r="E373" s="92"/>
    </row>
    <row r="388" spans="5:5" x14ac:dyDescent="0.25">
      <c r="E388" s="9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43320</v>
      </c>
      <c r="C1" s="104"/>
      <c r="D1" s="105" t="s">
        <v>1335</v>
      </c>
      <c r="E1" s="106">
        <v>64.204999999999998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1377</v>
      </c>
      <c r="B4" s="133">
        <v>67.12</v>
      </c>
      <c r="C4" s="123"/>
      <c r="D4" s="115">
        <f t="shared" ref="D4:D6" si="0">(B4+C4)*$E$1</f>
        <v>4309.4396000000006</v>
      </c>
      <c r="E4" s="338">
        <f>1000+3309</f>
        <v>4309</v>
      </c>
      <c r="F4" s="117">
        <f t="shared" ref="F4:F6" si="1">-D4+E4</f>
        <v>-0.43960000000060973</v>
      </c>
      <c r="G4" s="118"/>
    </row>
    <row r="5" spans="1:7" s="112" customFormat="1" x14ac:dyDescent="0.25">
      <c r="A5" s="139" t="s">
        <v>113</v>
      </c>
      <c r="B5" s="133">
        <v>25.67</v>
      </c>
      <c r="C5" s="123"/>
      <c r="D5" s="115">
        <f t="shared" si="0"/>
        <v>1648.1423500000001</v>
      </c>
      <c r="E5" s="345">
        <v>1648</v>
      </c>
      <c r="F5" s="117">
        <f t="shared" si="1"/>
        <v>-0.14235000000007858</v>
      </c>
      <c r="G5" s="118"/>
    </row>
    <row r="6" spans="1:7" s="112" customFormat="1" x14ac:dyDescent="0.25">
      <c r="A6" s="139" t="s">
        <v>622</v>
      </c>
      <c r="B6" s="133">
        <v>53.87</v>
      </c>
      <c r="C6" s="123"/>
      <c r="D6" s="115">
        <f t="shared" si="0"/>
        <v>3458.7233499999998</v>
      </c>
      <c r="E6" s="344">
        <v>3468</v>
      </c>
      <c r="F6" s="117">
        <f t="shared" si="1"/>
        <v>9.2766500000002452</v>
      </c>
      <c r="G6" s="118"/>
    </row>
    <row r="9" spans="1:7" x14ac:dyDescent="0.25">
      <c r="B9" s="119"/>
      <c r="C9" s="119"/>
    </row>
    <row r="10" spans="1:7" x14ac:dyDescent="0.25">
      <c r="B10" s="119"/>
      <c r="C10" s="119"/>
    </row>
    <row r="11" spans="1:7" x14ac:dyDescent="0.25">
      <c r="B11" s="119"/>
      <c r="C11" s="119"/>
    </row>
    <row r="15" spans="1:7" x14ac:dyDescent="0.25">
      <c r="E15" s="92"/>
      <c r="F15" s="120"/>
    </row>
    <row r="26" spans="5:6" x14ac:dyDescent="0.25">
      <c r="E26" s="92"/>
      <c r="F26" s="120"/>
    </row>
    <row r="94" spans="5:5" x14ac:dyDescent="0.25">
      <c r="E94" s="92"/>
    </row>
    <row r="111" spans="5:5" x14ac:dyDescent="0.25">
      <c r="E111" s="92"/>
    </row>
    <row r="122" spans="5:6" x14ac:dyDescent="0.25">
      <c r="E122" s="92"/>
      <c r="F122" s="120"/>
    </row>
    <row r="127" spans="5:6" x14ac:dyDescent="0.25">
      <c r="E127" s="92"/>
      <c r="F127" s="120"/>
    </row>
    <row r="164" spans="5:5" x14ac:dyDescent="0.25">
      <c r="E164" s="92"/>
    </row>
    <row r="176" spans="5:5" x14ac:dyDescent="0.25">
      <c r="E176" s="92"/>
    </row>
    <row r="183" spans="5:5" x14ac:dyDescent="0.25">
      <c r="E183" s="92"/>
    </row>
    <row r="252" spans="5:6" x14ac:dyDescent="0.25">
      <c r="E252" s="92"/>
      <c r="F252" s="120"/>
    </row>
    <row r="258" spans="5:5" x14ac:dyDescent="0.25">
      <c r="E258" s="92"/>
    </row>
    <row r="284" spans="5:5" x14ac:dyDescent="0.25">
      <c r="E284" s="92"/>
    </row>
    <row r="316" spans="5:5" x14ac:dyDescent="0.25">
      <c r="E316" s="92"/>
    </row>
    <row r="346" spans="5:5" x14ac:dyDescent="0.25">
      <c r="E346" s="92"/>
    </row>
    <row r="348" spans="5:5" x14ac:dyDescent="0.25">
      <c r="E348" s="92"/>
    </row>
    <row r="367" spans="5:5" x14ac:dyDescent="0.25">
      <c r="E367" s="92"/>
    </row>
    <row r="382" spans="5:5" x14ac:dyDescent="0.25">
      <c r="E382" s="9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43320</v>
      </c>
      <c r="C1" s="104"/>
      <c r="D1" s="105" t="s">
        <v>1335</v>
      </c>
      <c r="E1" s="106">
        <v>64.204999999999998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567</v>
      </c>
      <c r="B4" s="133">
        <v>77.44</v>
      </c>
      <c r="C4" s="123"/>
      <c r="D4" s="115">
        <f t="shared" ref="D4:D6" si="0">(B4+C4)*$E$1</f>
        <v>4972.0351999999993</v>
      </c>
      <c r="E4" s="324">
        <f>2000+2972</f>
        <v>4972</v>
      </c>
      <c r="F4" s="117">
        <f t="shared" ref="F4:F6" si="1">-D4+E4</f>
        <v>-3.5199999999349529E-2</v>
      </c>
      <c r="G4" s="118"/>
    </row>
    <row r="5" spans="1:7" s="112" customFormat="1" x14ac:dyDescent="0.25">
      <c r="A5" s="139" t="s">
        <v>604</v>
      </c>
      <c r="B5" s="133">
        <v>9.9</v>
      </c>
      <c r="C5" s="123"/>
      <c r="D5" s="115">
        <f t="shared" si="0"/>
        <v>635.62950000000001</v>
      </c>
      <c r="E5" s="346">
        <v>636</v>
      </c>
      <c r="F5" s="117">
        <f t="shared" si="1"/>
        <v>0.37049999999999272</v>
      </c>
      <c r="G5" s="118"/>
    </row>
    <row r="6" spans="1:7" s="112" customFormat="1" x14ac:dyDescent="0.25">
      <c r="A6" s="139" t="s">
        <v>90</v>
      </c>
      <c r="B6" s="133">
        <v>9.59</v>
      </c>
      <c r="C6" s="123"/>
      <c r="D6" s="115">
        <f t="shared" si="0"/>
        <v>615.72595000000001</v>
      </c>
      <c r="E6" s="347">
        <v>615</v>
      </c>
      <c r="F6" s="117">
        <f t="shared" si="1"/>
        <v>-0.72595000000001164</v>
      </c>
      <c r="G6" s="118"/>
    </row>
    <row r="9" spans="1:7" x14ac:dyDescent="0.25">
      <c r="B9" s="119"/>
      <c r="C9" s="119"/>
    </row>
    <row r="10" spans="1:7" x14ac:dyDescent="0.25">
      <c r="B10" s="119"/>
      <c r="C10" s="119"/>
    </row>
    <row r="11" spans="1:7" x14ac:dyDescent="0.25">
      <c r="B11" s="119"/>
      <c r="C11" s="119"/>
    </row>
    <row r="15" spans="1:7" x14ac:dyDescent="0.25">
      <c r="E15" s="92"/>
      <c r="F15" s="120"/>
    </row>
    <row r="26" spans="5:6" x14ac:dyDescent="0.25">
      <c r="E26" s="92"/>
      <c r="F26" s="120"/>
    </row>
    <row r="94" spans="5:5" x14ac:dyDescent="0.25">
      <c r="E94" s="92"/>
    </row>
    <row r="111" spans="5:5" x14ac:dyDescent="0.25">
      <c r="E111" s="92"/>
    </row>
    <row r="122" spans="5:6" x14ac:dyDescent="0.25">
      <c r="E122" s="92"/>
      <c r="F122" s="120"/>
    </row>
    <row r="127" spans="5:6" x14ac:dyDescent="0.25">
      <c r="E127" s="92"/>
      <c r="F127" s="120"/>
    </row>
    <row r="164" spans="5:5" x14ac:dyDescent="0.25">
      <c r="E164" s="92"/>
    </row>
    <row r="176" spans="5:5" x14ac:dyDescent="0.25">
      <c r="E176" s="92"/>
    </row>
    <row r="183" spans="5:5" x14ac:dyDescent="0.25">
      <c r="E183" s="92"/>
    </row>
    <row r="252" spans="5:6" x14ac:dyDescent="0.25">
      <c r="E252" s="92"/>
      <c r="F252" s="120"/>
    </row>
    <row r="258" spans="5:5" x14ac:dyDescent="0.25">
      <c r="E258" s="92"/>
    </row>
    <row r="284" spans="5:5" x14ac:dyDescent="0.25">
      <c r="E284" s="92"/>
    </row>
    <row r="316" spans="5:5" x14ac:dyDescent="0.25">
      <c r="E316" s="92"/>
    </row>
    <row r="346" spans="5:5" x14ac:dyDescent="0.25">
      <c r="E346" s="92"/>
    </row>
    <row r="348" spans="5:5" x14ac:dyDescent="0.25">
      <c r="E348" s="92"/>
    </row>
    <row r="367" spans="5:5" x14ac:dyDescent="0.25">
      <c r="E367" s="92"/>
    </row>
    <row r="382" spans="5:5" x14ac:dyDescent="0.25">
      <c r="E382" s="9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4"/>
  <sheetViews>
    <sheetView workbookViewId="0">
      <selection sqref="A1:XFD1048576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7" customFormat="1" ht="21" x14ac:dyDescent="0.35">
      <c r="A1" s="103" t="s">
        <v>1334</v>
      </c>
      <c r="B1" s="104">
        <v>43318</v>
      </c>
      <c r="C1" s="104"/>
      <c r="D1" s="105" t="s">
        <v>1335</v>
      </c>
      <c r="E1" s="106">
        <v>64.157700000000006</v>
      </c>
      <c r="F1" s="107" t="s">
        <v>1336</v>
      </c>
    </row>
    <row r="2" spans="1:7" s="107" customFormat="1" x14ac:dyDescent="0.25">
      <c r="A2" s="108"/>
    </row>
    <row r="3" spans="1:7" s="112" customFormat="1" ht="30" customHeight="1" x14ac:dyDescent="0.25">
      <c r="A3" s="124" t="s">
        <v>1337</v>
      </c>
      <c r="B3" s="124" t="s">
        <v>1338</v>
      </c>
      <c r="C3" s="110" t="s">
        <v>1339</v>
      </c>
      <c r="D3" s="109" t="s">
        <v>1340</v>
      </c>
      <c r="E3" s="109" t="s">
        <v>1341</v>
      </c>
      <c r="F3" s="111" t="s">
        <v>1342</v>
      </c>
    </row>
    <row r="4" spans="1:7" s="112" customFormat="1" x14ac:dyDescent="0.25">
      <c r="A4" s="139" t="s">
        <v>968</v>
      </c>
      <c r="B4" s="133">
        <v>5.4</v>
      </c>
      <c r="C4" s="123"/>
      <c r="D4" s="115">
        <f t="shared" ref="D4:D8" si="0">(B4+C4)*$E$1</f>
        <v>346.45158000000004</v>
      </c>
      <c r="E4" s="330">
        <v>346</v>
      </c>
      <c r="F4" s="117">
        <f t="shared" ref="F4:F8" si="1">-D4+E4</f>
        <v>-0.4515800000000354</v>
      </c>
      <c r="G4" s="118"/>
    </row>
    <row r="5" spans="1:7" s="112" customFormat="1" x14ac:dyDescent="0.25">
      <c r="A5" s="139" t="s">
        <v>1374</v>
      </c>
      <c r="B5" s="133">
        <v>14.38</v>
      </c>
      <c r="C5" s="123"/>
      <c r="D5" s="115">
        <f t="shared" si="0"/>
        <v>922.58772600000009</v>
      </c>
      <c r="E5" s="261"/>
      <c r="F5" s="117">
        <f t="shared" si="1"/>
        <v>-922.58772600000009</v>
      </c>
      <c r="G5" s="118"/>
    </row>
    <row r="6" spans="1:7" s="112" customFormat="1" x14ac:dyDescent="0.25">
      <c r="A6" s="139" t="s">
        <v>170</v>
      </c>
      <c r="B6" s="133">
        <v>5.98</v>
      </c>
      <c r="C6" s="123"/>
      <c r="D6" s="115">
        <f t="shared" si="0"/>
        <v>383.66304600000007</v>
      </c>
      <c r="E6" s="336">
        <v>383</v>
      </c>
      <c r="F6" s="117">
        <f t="shared" si="1"/>
        <v>-0.66304600000006531</v>
      </c>
      <c r="G6" s="118"/>
    </row>
    <row r="7" spans="1:7" s="112" customFormat="1" x14ac:dyDescent="0.25">
      <c r="A7" s="139" t="s">
        <v>99</v>
      </c>
      <c r="B7" s="133">
        <v>13.22</v>
      </c>
      <c r="C7" s="123"/>
      <c r="D7" s="115">
        <f t="shared" si="0"/>
        <v>848.16479400000014</v>
      </c>
      <c r="E7" s="337">
        <v>848</v>
      </c>
      <c r="F7" s="117">
        <f t="shared" si="1"/>
        <v>-0.16479400000014266</v>
      </c>
      <c r="G7" s="118"/>
    </row>
    <row r="8" spans="1:7" s="112" customFormat="1" x14ac:dyDescent="0.25">
      <c r="A8" s="139" t="s">
        <v>66</v>
      </c>
      <c r="B8" s="133">
        <v>42.52</v>
      </c>
      <c r="C8" s="123"/>
      <c r="D8" s="115">
        <f t="shared" si="0"/>
        <v>2727.9854040000005</v>
      </c>
      <c r="E8" s="327">
        <v>2721</v>
      </c>
      <c r="F8" s="117">
        <f t="shared" si="1"/>
        <v>-6.9854040000004716</v>
      </c>
      <c r="G8" s="118"/>
    </row>
    <row r="11" spans="1:7" x14ac:dyDescent="0.25">
      <c r="B11" s="119"/>
      <c r="C11" s="119"/>
    </row>
    <row r="12" spans="1:7" x14ac:dyDescent="0.25">
      <c r="B12" s="119"/>
      <c r="C12" s="119"/>
    </row>
    <row r="13" spans="1:7" x14ac:dyDescent="0.25">
      <c r="B13" s="119"/>
      <c r="C13" s="119"/>
    </row>
    <row r="17" spans="5:6" x14ac:dyDescent="0.25">
      <c r="E17" s="92"/>
      <c r="F17" s="120"/>
    </row>
    <row r="28" spans="5:6" x14ac:dyDescent="0.25">
      <c r="E28" s="92"/>
      <c r="F28" s="120"/>
    </row>
    <row r="96" spans="5:5" x14ac:dyDescent="0.25">
      <c r="E96" s="92"/>
    </row>
    <row r="113" spans="5:6" x14ac:dyDescent="0.25">
      <c r="E113" s="92"/>
    </row>
    <row r="124" spans="5:6" x14ac:dyDescent="0.25">
      <c r="E124" s="92"/>
      <c r="F124" s="120"/>
    </row>
    <row r="129" spans="5:6" x14ac:dyDescent="0.25">
      <c r="E129" s="92"/>
      <c r="F129" s="120"/>
    </row>
    <row r="166" spans="5:5" x14ac:dyDescent="0.25">
      <c r="E166" s="92"/>
    </row>
    <row r="178" spans="5:5" x14ac:dyDescent="0.25">
      <c r="E178" s="92"/>
    </row>
    <row r="185" spans="5:5" x14ac:dyDescent="0.25">
      <c r="E185" s="92"/>
    </row>
    <row r="254" spans="5:6" x14ac:dyDescent="0.25">
      <c r="E254" s="92"/>
      <c r="F254" s="120"/>
    </row>
    <row r="260" spans="5:5" x14ac:dyDescent="0.25">
      <c r="E260" s="92"/>
    </row>
    <row r="286" spans="5:5" x14ac:dyDescent="0.25">
      <c r="E286" s="92"/>
    </row>
    <row r="318" spans="5:5" x14ac:dyDescent="0.25">
      <c r="E318" s="92"/>
    </row>
    <row r="348" spans="5:5" x14ac:dyDescent="0.25">
      <c r="E348" s="92"/>
    </row>
    <row r="350" spans="5:5" x14ac:dyDescent="0.25">
      <c r="E350" s="92"/>
    </row>
    <row r="369" spans="5:5" x14ac:dyDescent="0.25">
      <c r="E369" s="92"/>
    </row>
    <row r="384" spans="5:5" x14ac:dyDescent="0.25">
      <c r="E384" s="9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49</vt:i4>
      </vt:variant>
    </vt:vector>
  </HeadingPairs>
  <TitlesOfParts>
    <vt:vector size="49" baseType="lpstr">
      <vt:lpstr>итого</vt:lpstr>
      <vt:lpstr>баланс</vt:lpstr>
      <vt:lpstr>1147</vt:lpstr>
      <vt:lpstr>1146</vt:lpstr>
      <vt:lpstr>1145</vt:lpstr>
      <vt:lpstr>1144</vt:lpstr>
      <vt:lpstr>1143</vt:lpstr>
      <vt:lpstr>1142</vt:lpstr>
      <vt:lpstr>1141</vt:lpstr>
      <vt:lpstr>1140</vt:lpstr>
      <vt:lpstr>1139</vt:lpstr>
      <vt:lpstr>1138</vt:lpstr>
      <vt:lpstr>1137</vt:lpstr>
      <vt:lpstr>1136</vt:lpstr>
      <vt:lpstr>1135</vt:lpstr>
      <vt:lpstr>1134</vt:lpstr>
      <vt:lpstr>1133</vt:lpstr>
      <vt:lpstr>1132</vt:lpstr>
      <vt:lpstr>1131</vt:lpstr>
      <vt:lpstr>1130</vt:lpstr>
      <vt:lpstr>1129</vt:lpstr>
      <vt:lpstr>1128</vt:lpstr>
      <vt:lpstr>1127</vt:lpstr>
      <vt:lpstr>1126</vt:lpstr>
      <vt:lpstr>1125</vt:lpstr>
      <vt:lpstr>1124</vt:lpstr>
      <vt:lpstr>1123</vt:lpstr>
      <vt:lpstr>1122</vt:lpstr>
      <vt:lpstr>1121</vt:lpstr>
      <vt:lpstr>1120</vt:lpstr>
      <vt:lpstr>1119</vt:lpstr>
      <vt:lpstr>1118</vt:lpstr>
      <vt:lpstr>1117</vt:lpstr>
      <vt:lpstr>1116</vt:lpstr>
      <vt:lpstr>1115</vt:lpstr>
      <vt:lpstr>1114</vt:lpstr>
      <vt:lpstr>1113</vt:lpstr>
      <vt:lpstr>1112</vt:lpstr>
      <vt:lpstr>1111</vt:lpstr>
      <vt:lpstr>1108</vt:lpstr>
      <vt:lpstr>1110</vt:lpstr>
      <vt:lpstr>1109</vt:lpstr>
      <vt:lpstr>1107</vt:lpstr>
      <vt:lpstr>1106</vt:lpstr>
      <vt:lpstr>1105</vt:lpstr>
      <vt:lpstr>1104</vt:lpstr>
      <vt:lpstr>1103</vt:lpstr>
      <vt:lpstr>1102</vt:lpstr>
      <vt:lpstr>1101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2018-08-12T10:03:25Z</dcterms:modified>
</cp:coreProperties>
</file>