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00" windowHeight="3240" activeTab="0"/>
  </bookViews>
  <sheets>
    <sheet name="1466819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<sst xmlns="http://schemas.openxmlformats.org/spreadsheetml/2006/main" count="53" uniqueCount="44">
  <si>
    <t>УЗ</t>
  </si>
  <si>
    <t>Кол-во</t>
  </si>
  <si>
    <t>MarB</t>
  </si>
  <si>
    <t>ЗАКАЗ</t>
  </si>
  <si>
    <t>ШПАЛЕРА САДОВАЯ "ЗОНТ", антик бронза, Высота 195</t>
  </si>
  <si>
    <t>Цена</t>
  </si>
  <si>
    <t>ссылка</t>
  </si>
  <si>
    <t>http://сибскань.рф/catalog/shpalery-sadovye/shpalera-sadovaya-zont/</t>
  </si>
  <si>
    <t>irvina07</t>
  </si>
  <si>
    <t>http://сибскань.рф/catalog/dlya-sada-i-ogoroda/dugi-dlya-parnika-2-m/</t>
  </si>
  <si>
    <t>Сумма</t>
  </si>
  <si>
    <t>Итого с Орг%</t>
  </si>
  <si>
    <t>Орг%</t>
  </si>
  <si>
    <t>Энн</t>
  </si>
  <si>
    <t>katlea</t>
  </si>
  <si>
    <t>http://сибскань.рф/catalog/kustoderzhateli/opora-d-rasteniy-polukruglaya/</t>
  </si>
  <si>
    <t>LAURUS</t>
  </si>
  <si>
    <t xml:space="preserve">Подставка д/балк ящ 61*20 зеленый - 2шт 288,45 руб </t>
  </si>
  <si>
    <t>http://сибскань.рф/catalog/dlya-balkonnykh-yashchikov/podst-d-balk-yashch/</t>
  </si>
  <si>
    <t xml:space="preserve">Кронштейн д/под КРЮК черн/ зол -5 шт 115,50р </t>
  </si>
  <si>
    <t>http://сибскань.рф/catalog/nastennye/kronshteyn-d-podvesn-kashpo-kryuk-malyy/</t>
  </si>
  <si>
    <t>http://сибскань.рф/catalog/nastennye/podst-metall-d-tsv-odinochka-bolshaya/</t>
  </si>
  <si>
    <t>Подставка одиночная -5 шт, белый , 63 руб</t>
  </si>
  <si>
    <t>ПОДСТ. Д/БАЛК. ЯЩИКОВ 37Х20, зеленый</t>
  </si>
  <si>
    <t>http://xn--80abujqtc5g.xn--p1ai/catalog/dlya-balkonnykh-yashchikov/podst-d-balk-yashchikov-37kh20/</t>
  </si>
  <si>
    <t>АРКА САДОВАЯ АЖУРНАЯ, зеленый 230х155х35</t>
  </si>
  <si>
    <t>http://сибскань.рф/catalog/arki-sadovye/arka-sadovaya-azhurnaya/</t>
  </si>
  <si>
    <t>vis555</t>
  </si>
  <si>
    <t>КРОНШТЕЙН Д/ПОДВЕСН. КАШПО "КРЮК БОЛЬШОЙ КОВАНЫЙ №2",(ч/золото)</t>
  </si>
  <si>
    <t>http://сибскань.рф/catalog/kronshteyny/kronshteyn-d-podvesn-kashpo-kryuk-bolshoy-kovanyy-2/</t>
  </si>
  <si>
    <t>ОПОРА Д/РАСТЕНИЙ "ПОЛУКРУГЛАЯ", 65 см</t>
  </si>
  <si>
    <t>kasya160</t>
  </si>
  <si>
    <t>Полынь_</t>
  </si>
  <si>
    <t>ШПАЛЕРА САДОВАЯ "ЗОНТ", зеленая, Высота 195</t>
  </si>
  <si>
    <t>Дуги для парника 2М 10мм 367,50-4 штуки</t>
  </si>
  <si>
    <r>
      <t xml:space="preserve">АРКА САДОВАЯ АЖУРНАЯ, 230х120х35  </t>
    </r>
    <r>
      <rPr>
        <b/>
        <sz val="10"/>
        <color indexed="8"/>
        <rFont val="Arial"/>
        <family val="2"/>
      </rPr>
      <t>ЦВЕТ-любой, зеленый</t>
    </r>
  </si>
  <si>
    <t>АРКА САДОВАЯ АЖУРНАЯ, 230х120х35, зеленый</t>
  </si>
  <si>
    <t>садовод</t>
  </si>
  <si>
    <t>КУСТОДЕРЖАТЕЛЬ МЕТАЛЛ. 80см</t>
  </si>
  <si>
    <t>КУСТОДЕРЖАТЕЛЬ МЕТАЛЛ. 65 см</t>
  </si>
  <si>
    <t>http://сибскань.рф/catalog/kustoderzhateli/kustoderzhatel-metall/</t>
  </si>
  <si>
    <r>
      <t xml:space="preserve">АРКА САДОВАЯ АЖУРНАЯ, 230х200х35  </t>
    </r>
    <r>
      <rPr>
        <b/>
        <sz val="10"/>
        <color indexed="8"/>
        <rFont val="Arial"/>
        <family val="2"/>
      </rPr>
      <t>ЦВЕТ черный</t>
    </r>
  </si>
  <si>
    <t>zeliboba</t>
  </si>
  <si>
    <t>ШПАЛЕРА САДОВАЯ "ЗОНТ" 195 см зеленый 537.67 руб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</si>
</sst>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0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0"/>
      <color indexed="10"/>
      <name val="Times New Roman"/>
      <family val="1"/>
    </font>
    <font>
      <sz val="9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2252C"/>
      <name val="Times New Roman"/>
      <family val="1"/>
    </font>
    <font>
      <sz val="10"/>
      <color rgb="FFFF0000"/>
      <name val="Times New Roman"/>
      <family val="1"/>
    </font>
    <font>
      <sz val="9"/>
      <color rgb="FF22252C"/>
      <name val="Times New Roman"/>
      <family val="1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32" fillId="0" borderId="10" xfId="42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4" fillId="0" borderId="10" xfId="42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6" fillId="0" borderId="0" xfId="0" applyFont="1" applyFill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49" fontId="0" fillId="33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right"/>
      <protection/>
    </xf>
    <xf numFmtId="0" fontId="32" fillId="33" borderId="10" xfId="42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3" borderId="10" xfId="0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4" fillId="33" borderId="10" xfId="42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32" fillId="0" borderId="0" xfId="42" applyFill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right"/>
      <protection/>
    </xf>
    <xf numFmtId="0" fontId="47" fillId="13" borderId="10" xfId="0" applyFont="1" applyFill="1" applyBorder="1" applyAlignment="1" applyProtection="1">
      <alignment horizontal="center"/>
      <protection/>
    </xf>
    <xf numFmtId="0" fontId="47" fillId="33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4" fontId="0" fillId="33" borderId="10" xfId="0" applyNumberForma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48" fillId="36" borderId="0" xfId="0" applyFont="1" applyFill="1" applyAlignment="1" applyProtection="1">
      <alignment vertical="center" wrapText="1"/>
      <protection/>
    </xf>
    <xf numFmtId="0" fontId="0" fillId="36" borderId="10" xfId="0" applyFont="1" applyFill="1" applyBorder="1" applyAlignment="1" applyProtection="1">
      <alignment/>
      <protection/>
    </xf>
    <xf numFmtId="0" fontId="3" fillId="37" borderId="10" xfId="0" applyFont="1" applyFill="1" applyBorder="1" applyAlignment="1" applyProtection="1">
      <alignment/>
      <protection/>
    </xf>
    <xf numFmtId="0" fontId="3" fillId="37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/>
    </xf>
    <xf numFmtId="4" fontId="0" fillId="0" borderId="10" xfId="0" applyNumberFormat="1" applyFill="1" applyBorder="1" applyAlignment="1" applyProtection="1">
      <alignment/>
      <protection/>
    </xf>
    <xf numFmtId="0" fontId="0" fillId="13" borderId="10" xfId="0" applyFill="1" applyBorder="1" applyAlignment="1" applyProtection="1">
      <alignment/>
      <protection/>
    </xf>
    <xf numFmtId="0" fontId="49" fillId="38" borderId="10" xfId="0" applyFont="1" applyFill="1" applyBorder="1" applyAlignment="1" applyProtection="1">
      <alignment/>
      <protection/>
    </xf>
    <xf numFmtId="0" fontId="0" fillId="37" borderId="10" xfId="0" applyFont="1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&#1089;&#1080;&#1073;&#1089;&#1082;&#1072;&#1085;&#1100;.&#1088;&#1092;/catalog/shpalery-sadovye/shpalera-sadovaya-zont/" TargetMode="External" /><Relationship Id="rId2" Type="http://schemas.openxmlformats.org/officeDocument/2006/relationships/hyperlink" Target="http://&#1089;&#1080;&#1073;&#1089;&#1082;&#1072;&#1085;&#1100;.&#1088;&#1092;/catalog/dlya-balkonnykh-yashchikov/podst-d-balk-yashchikov-37kh20/" TargetMode="External" /><Relationship Id="rId3" Type="http://schemas.openxmlformats.org/officeDocument/2006/relationships/hyperlink" Target="http://&#1089;&#1080;&#1073;&#1089;&#1082;&#1072;&#1085;&#1100;.&#1088;&#1092;/catalog/shpalery-sadovye/shpalera-sadovaya-zont/" TargetMode="External" /><Relationship Id="rId4" Type="http://schemas.openxmlformats.org/officeDocument/2006/relationships/hyperlink" Target="http://&#1089;&#1080;&#1073;&#1089;&#1082;&#1072;&#1085;&#1100;.&#1088;&#1092;/catalog/kustoderzhateli/kustoderzhatel-metall/" TargetMode="External" /><Relationship Id="rId5" Type="http://schemas.openxmlformats.org/officeDocument/2006/relationships/hyperlink" Target="http://&#1089;&#1080;&#1073;&#1089;&#1082;&#1072;&#1085;&#1100;.&#1088;&#1092;/catalog/kustoderzhateli/kustoderzhatel-metall/" TargetMode="External" /><Relationship Id="rId6" Type="http://schemas.openxmlformats.org/officeDocument/2006/relationships/hyperlink" Target="http://&#1089;&#1080;&#1073;&#1089;&#1082;&#1072;&#1085;&#1100;.&#1088;&#1092;/catalog/kustoderzhateli/opora-d-rasteniy-polukruglaya/" TargetMode="External" /><Relationship Id="rId7" Type="http://schemas.openxmlformats.org/officeDocument/2006/relationships/hyperlink" Target="http://&#1089;&#1080;&#1073;&#1089;&#1082;&#1072;&#1085;&#1100;.&#1088;&#1092;/catalog/kronshteyny/kronshteyn-d-podvesn-kashpo-kryuk-bolshoy-kovanyy-2/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79"/>
  <sheetViews>
    <sheetView tabSelected="1" workbookViewId="0" topLeftCell="A1">
      <pane ySplit="1" topLeftCell="A2" activePane="bottomLeft" state="frozen"/>
      <selection pane="topLeft" activeCell="A1" sqref="A1"/>
      <selection pane="bottomLeft" activeCell="A16" sqref="A16:IV19"/>
    </sheetView>
  </sheetViews>
  <sheetFormatPr defaultColWidth="9.140625" defaultRowHeight="12.75"/>
  <cols>
    <col min="1" max="1" width="15.00390625" style="3" customWidth="1"/>
    <col min="2" max="2" width="48.28125" style="3" customWidth="1"/>
    <col min="3" max="3" width="11.28125" style="3" customWidth="1"/>
    <col min="4" max="4" width="5.28125" style="25" customWidth="1"/>
    <col min="5" max="7" width="15.00390625" style="13" customWidth="1"/>
    <col min="8" max="8" width="7.00390625" style="3" customWidth="1"/>
    <col min="9" max="9" width="30.00390625" style="3" customWidth="1"/>
    <col min="10" max="12" width="20.00390625" style="0" customWidth="1"/>
    <col min="13" max="13" width="7.00390625" style="0" customWidth="1"/>
    <col min="14" max="15" width="12.00390625" style="0" customWidth="1"/>
    <col min="16" max="16" width="5.00390625" style="0" customWidth="1"/>
    <col min="17" max="17" width="11.00390625" style="0" customWidth="1"/>
    <col min="18" max="18" width="15.00390625" style="0" customWidth="1"/>
    <col min="19" max="19" width="6.00390625" style="0" customWidth="1"/>
    <col min="20" max="23" width="15.00390625" style="0" customWidth="1"/>
  </cols>
  <sheetData>
    <row r="1" spans="1:9" s="1" customFormat="1" ht="12.75">
      <c r="A1" s="2" t="s">
        <v>0</v>
      </c>
      <c r="B1" s="2" t="s">
        <v>3</v>
      </c>
      <c r="C1" s="2" t="s">
        <v>5</v>
      </c>
      <c r="D1" s="23" t="s">
        <v>1</v>
      </c>
      <c r="E1" s="22" t="s">
        <v>10</v>
      </c>
      <c r="F1" s="22" t="s">
        <v>12</v>
      </c>
      <c r="G1" s="22" t="s">
        <v>11</v>
      </c>
      <c r="H1" s="4" t="s">
        <v>6</v>
      </c>
      <c r="I1" s="2"/>
    </row>
    <row r="2" spans="1:10" ht="12.75">
      <c r="A2" s="14" t="s">
        <v>2</v>
      </c>
      <c r="B2" s="37" t="s">
        <v>4</v>
      </c>
      <c r="C2" s="13">
        <v>537.67</v>
      </c>
      <c r="D2" s="40">
        <v>2</v>
      </c>
      <c r="E2" s="20">
        <f>C2*D2</f>
        <v>1075.34</v>
      </c>
      <c r="F2" s="20">
        <f>E2*10/100</f>
        <v>107.53399999999999</v>
      </c>
      <c r="G2" s="20">
        <v>1021.58</v>
      </c>
      <c r="H2" s="5" t="s">
        <v>7</v>
      </c>
      <c r="I2" s="6"/>
      <c r="J2" s="8"/>
    </row>
    <row r="3" spans="1:10" ht="15.75">
      <c r="A3" s="14"/>
      <c r="B3" s="6"/>
      <c r="C3" s="10"/>
      <c r="D3" s="24"/>
      <c r="E3" s="20">
        <f aca="true" t="shared" si="0" ref="E3:E20">C3*D3</f>
        <v>0</v>
      </c>
      <c r="F3" s="20">
        <f aca="true" t="shared" si="1" ref="F3:F34">E3*10/100</f>
        <v>0</v>
      </c>
      <c r="G3" s="35">
        <f>SUM(G2:G2)</f>
        <v>1021.58</v>
      </c>
      <c r="H3" s="5"/>
      <c r="I3" s="6"/>
      <c r="J3" s="8"/>
    </row>
    <row r="4" spans="1:7" ht="12.75">
      <c r="A4" s="13"/>
      <c r="C4" s="11"/>
      <c r="E4" s="20">
        <f t="shared" si="0"/>
        <v>0</v>
      </c>
      <c r="F4" s="20">
        <f t="shared" si="1"/>
        <v>0</v>
      </c>
      <c r="G4" s="20">
        <f>E4+F4</f>
        <v>0</v>
      </c>
    </row>
    <row r="5" spans="1:8" ht="12.75">
      <c r="A5" s="33" t="s">
        <v>16</v>
      </c>
      <c r="B5" s="14" t="s">
        <v>23</v>
      </c>
      <c r="C5" s="19">
        <v>232.45</v>
      </c>
      <c r="D5" s="26">
        <v>3</v>
      </c>
      <c r="E5" s="20">
        <f t="shared" si="0"/>
        <v>697.3499999999999</v>
      </c>
      <c r="F5" s="20">
        <f t="shared" si="1"/>
        <v>69.73499999999999</v>
      </c>
      <c r="G5" s="36"/>
      <c r="H5" s="5" t="s">
        <v>24</v>
      </c>
    </row>
    <row r="6" spans="1:9" s="18" customFormat="1" ht="12.75">
      <c r="A6" s="12"/>
      <c r="B6" s="14"/>
      <c r="C6" s="19"/>
      <c r="D6" s="26"/>
      <c r="E6" s="20">
        <f t="shared" si="0"/>
        <v>0</v>
      </c>
      <c r="F6" s="20">
        <f t="shared" si="1"/>
        <v>0</v>
      </c>
      <c r="G6" s="20"/>
      <c r="H6" s="21"/>
      <c r="I6" s="13"/>
    </row>
    <row r="7" spans="1:7" ht="12.75">
      <c r="A7" s="13"/>
      <c r="B7" s="13"/>
      <c r="C7" s="34"/>
      <c r="D7" s="29"/>
      <c r="E7" s="20">
        <f t="shared" si="0"/>
        <v>0</v>
      </c>
      <c r="F7" s="20">
        <f t="shared" si="1"/>
        <v>0</v>
      </c>
      <c r="G7" s="20"/>
    </row>
    <row r="8" spans="1:8" ht="12.75">
      <c r="A8" s="12"/>
      <c r="B8" s="12"/>
      <c r="C8" s="19"/>
      <c r="D8" s="27"/>
      <c r="E8" s="20">
        <f t="shared" si="0"/>
        <v>0</v>
      </c>
      <c r="F8" s="20">
        <f t="shared" si="1"/>
        <v>0</v>
      </c>
      <c r="G8" s="20"/>
      <c r="H8" s="5"/>
    </row>
    <row r="9" spans="1:8" ht="12.75">
      <c r="A9" s="33" t="s">
        <v>14</v>
      </c>
      <c r="B9" s="38" t="s">
        <v>4</v>
      </c>
      <c r="C9" s="13">
        <v>537.67</v>
      </c>
      <c r="D9" s="41">
        <v>3</v>
      </c>
      <c r="E9" s="20">
        <f t="shared" si="0"/>
        <v>1613.0099999999998</v>
      </c>
      <c r="F9" s="20">
        <f t="shared" si="1"/>
        <v>161.301</v>
      </c>
      <c r="G9" s="20"/>
      <c r="H9" s="5" t="s">
        <v>7</v>
      </c>
    </row>
    <row r="10" spans="1:8" ht="12.75">
      <c r="A10" s="13"/>
      <c r="B10" s="47" t="s">
        <v>25</v>
      </c>
      <c r="C10" s="39">
        <v>1178.1</v>
      </c>
      <c r="D10" s="42">
        <v>1</v>
      </c>
      <c r="E10" s="20">
        <f t="shared" si="0"/>
        <v>1178.1</v>
      </c>
      <c r="F10" s="20">
        <f t="shared" si="1"/>
        <v>117.81</v>
      </c>
      <c r="G10" s="35"/>
      <c r="H10" s="3" t="s">
        <v>26</v>
      </c>
    </row>
    <row r="11" spans="1:9" s="18" customFormat="1" ht="15.75">
      <c r="A11" s="15"/>
      <c r="B11" s="45" t="s">
        <v>30</v>
      </c>
      <c r="C11" s="10">
        <v>98.87</v>
      </c>
      <c r="D11" s="46">
        <v>6</v>
      </c>
      <c r="E11" s="20">
        <f t="shared" si="0"/>
        <v>593.22</v>
      </c>
      <c r="F11" s="20">
        <f t="shared" si="1"/>
        <v>59.32200000000001</v>
      </c>
      <c r="G11" s="20"/>
      <c r="H11" s="5" t="s">
        <v>15</v>
      </c>
      <c r="I11" s="6"/>
    </row>
    <row r="12" spans="1:9" s="18" customFormat="1" ht="12.75">
      <c r="A12" s="15"/>
      <c r="B12" s="33" t="s">
        <v>38</v>
      </c>
      <c r="C12" s="16">
        <v>399</v>
      </c>
      <c r="D12" s="27">
        <v>1</v>
      </c>
      <c r="E12" s="20">
        <f t="shared" si="0"/>
        <v>399</v>
      </c>
      <c r="F12" s="20">
        <f t="shared" si="1"/>
        <v>39.9</v>
      </c>
      <c r="G12" s="20"/>
      <c r="H12" s="17" t="s">
        <v>40</v>
      </c>
      <c r="I12" s="13"/>
    </row>
    <row r="13" spans="1:9" s="18" customFormat="1" ht="12.75">
      <c r="A13" s="15"/>
      <c r="B13" s="33" t="s">
        <v>39</v>
      </c>
      <c r="C13" s="16">
        <v>241.5</v>
      </c>
      <c r="D13" s="27">
        <v>5</v>
      </c>
      <c r="E13" s="20">
        <f t="shared" si="0"/>
        <v>1207.5</v>
      </c>
      <c r="F13" s="20">
        <f t="shared" si="1"/>
        <v>120.75</v>
      </c>
      <c r="G13" s="20"/>
      <c r="H13" s="17" t="s">
        <v>40</v>
      </c>
      <c r="I13" s="13"/>
    </row>
    <row r="14" spans="1:9" s="18" customFormat="1" ht="12.75">
      <c r="A14" s="15"/>
      <c r="B14" s="12"/>
      <c r="C14" s="16"/>
      <c r="D14" s="27"/>
      <c r="E14" s="20">
        <f t="shared" si="0"/>
        <v>0</v>
      </c>
      <c r="F14" s="20">
        <f t="shared" si="1"/>
        <v>0</v>
      </c>
      <c r="G14" s="20"/>
      <c r="H14" s="17"/>
      <c r="I14" s="13"/>
    </row>
    <row r="15" spans="3:7" ht="12.75">
      <c r="C15" s="11"/>
      <c r="E15" s="20">
        <f t="shared" si="0"/>
        <v>0</v>
      </c>
      <c r="F15" s="20">
        <f t="shared" si="1"/>
        <v>0</v>
      </c>
      <c r="G15" s="20"/>
    </row>
    <row r="16" spans="5:97" ht="12.75">
      <c r="E16" s="20">
        <f t="shared" si="0"/>
        <v>0</v>
      </c>
      <c r="F16" s="20">
        <f t="shared" si="1"/>
        <v>0</v>
      </c>
      <c r="G16" s="20"/>
      <c r="I16" s="13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</row>
    <row r="17" spans="1:8" ht="24">
      <c r="A17" s="30" t="s">
        <v>27</v>
      </c>
      <c r="B17" s="43" t="s">
        <v>28</v>
      </c>
      <c r="C17" s="11">
        <v>283.5</v>
      </c>
      <c r="D17" s="44">
        <v>2</v>
      </c>
      <c r="E17" s="20">
        <f t="shared" si="0"/>
        <v>567</v>
      </c>
      <c r="F17" s="20">
        <f t="shared" si="1"/>
        <v>56.7</v>
      </c>
      <c r="G17" s="35"/>
      <c r="H17" s="5" t="s">
        <v>29</v>
      </c>
    </row>
    <row r="18" spans="2:8" ht="15.75">
      <c r="B18" s="9"/>
      <c r="C18" s="11"/>
      <c r="D18" s="28"/>
      <c r="E18" s="20">
        <f t="shared" si="0"/>
        <v>0</v>
      </c>
      <c r="F18" s="20">
        <f t="shared" si="1"/>
        <v>0</v>
      </c>
      <c r="G18" s="20"/>
      <c r="H18" s="5"/>
    </row>
    <row r="19" spans="5:7" ht="12.75">
      <c r="E19" s="20">
        <f t="shared" si="0"/>
        <v>0</v>
      </c>
      <c r="F19" s="20">
        <f t="shared" si="1"/>
        <v>0</v>
      </c>
      <c r="G19" s="20"/>
    </row>
    <row r="20" spans="5:7" ht="12.75">
      <c r="E20" s="20">
        <f t="shared" si="0"/>
        <v>0</v>
      </c>
      <c r="F20" s="20">
        <f>E20*10/100</f>
        <v>0</v>
      </c>
      <c r="G20" s="20"/>
    </row>
    <row r="21" spans="1:8" ht="12.75">
      <c r="A21" s="30" t="s">
        <v>31</v>
      </c>
      <c r="B21" s="47" t="s">
        <v>41</v>
      </c>
      <c r="C21" s="48">
        <v>1293.6</v>
      </c>
      <c r="D21" s="25">
        <v>2</v>
      </c>
      <c r="E21" s="20">
        <f>C21*D21</f>
        <v>2587.2</v>
      </c>
      <c r="F21" s="20">
        <f t="shared" si="1"/>
        <v>258.72</v>
      </c>
      <c r="H21" s="3" t="s">
        <v>26</v>
      </c>
    </row>
    <row r="22" spans="2:8" ht="12.75">
      <c r="B22" s="13"/>
      <c r="C22" s="13"/>
      <c r="D22" s="29"/>
      <c r="E22" s="20">
        <f aca="true" t="shared" si="2" ref="E22:E29">C22*D22</f>
        <v>0</v>
      </c>
      <c r="F22" s="20">
        <f t="shared" si="1"/>
        <v>0</v>
      </c>
      <c r="G22" s="20"/>
      <c r="H22" s="5"/>
    </row>
    <row r="23" spans="5:8" ht="12.75">
      <c r="E23" s="20">
        <f t="shared" si="2"/>
        <v>0</v>
      </c>
      <c r="F23" s="20">
        <f t="shared" si="1"/>
        <v>0</v>
      </c>
      <c r="G23" s="20"/>
      <c r="H23" s="5"/>
    </row>
    <row r="24" spans="1:8" ht="12.75">
      <c r="A24" s="30" t="s">
        <v>32</v>
      </c>
      <c r="B24" s="51" t="s">
        <v>35</v>
      </c>
      <c r="C24" s="48">
        <v>1099.78</v>
      </c>
      <c r="D24" s="25">
        <v>1</v>
      </c>
      <c r="E24" s="20">
        <f t="shared" si="2"/>
        <v>1099.78</v>
      </c>
      <c r="F24" s="20">
        <f t="shared" si="1"/>
        <v>109.978</v>
      </c>
      <c r="G24" s="20"/>
      <c r="H24" s="5" t="s">
        <v>26</v>
      </c>
    </row>
    <row r="25" spans="5:7" ht="12.75">
      <c r="E25" s="20">
        <f t="shared" si="2"/>
        <v>0</v>
      </c>
      <c r="F25" s="20">
        <f t="shared" si="1"/>
        <v>0</v>
      </c>
      <c r="G25" s="35"/>
    </row>
    <row r="26" spans="5:7" ht="12.75">
      <c r="E26" s="20">
        <f t="shared" si="2"/>
        <v>0</v>
      </c>
      <c r="F26" s="20">
        <f t="shared" si="1"/>
        <v>0</v>
      </c>
      <c r="G26" s="20"/>
    </row>
    <row r="27" spans="1:8" ht="12.75">
      <c r="A27" s="30" t="s">
        <v>8</v>
      </c>
      <c r="B27" s="50" t="s">
        <v>33</v>
      </c>
      <c r="C27" s="30">
        <v>537.67</v>
      </c>
      <c r="D27" s="49">
        <v>2</v>
      </c>
      <c r="E27" s="20">
        <f t="shared" si="2"/>
        <v>1075.34</v>
      </c>
      <c r="F27" s="20">
        <f t="shared" si="1"/>
        <v>107.53399999999999</v>
      </c>
      <c r="G27" s="20"/>
      <c r="H27" s="5" t="s">
        <v>7</v>
      </c>
    </row>
    <row r="28" spans="1:9" ht="12.75">
      <c r="A28" s="30"/>
      <c r="B28" s="14" t="s">
        <v>34</v>
      </c>
      <c r="C28" s="19">
        <v>367.5</v>
      </c>
      <c r="D28" s="26">
        <v>4</v>
      </c>
      <c r="E28" s="20">
        <f t="shared" si="2"/>
        <v>1470</v>
      </c>
      <c r="F28" s="20">
        <f t="shared" si="1"/>
        <v>147</v>
      </c>
      <c r="G28" s="20"/>
      <c r="H28" s="7" t="s">
        <v>9</v>
      </c>
      <c r="I28" s="6"/>
    </row>
    <row r="29" spans="5:7" ht="12.75">
      <c r="E29" s="20">
        <f t="shared" si="2"/>
        <v>0</v>
      </c>
      <c r="F29" s="20">
        <f t="shared" si="1"/>
        <v>0</v>
      </c>
      <c r="G29" s="35"/>
    </row>
    <row r="30" spans="5:7" ht="12.75">
      <c r="E30" s="20"/>
      <c r="F30" s="20">
        <f t="shared" si="1"/>
        <v>0</v>
      </c>
      <c r="G30" s="20"/>
    </row>
    <row r="31" spans="1:8" ht="12.75">
      <c r="A31" s="30" t="s">
        <v>13</v>
      </c>
      <c r="B31" s="51" t="s">
        <v>36</v>
      </c>
      <c r="C31" s="48">
        <v>1099.78</v>
      </c>
      <c r="D31" s="25">
        <v>1</v>
      </c>
      <c r="E31" s="20">
        <f>C31*D31</f>
        <v>1099.78</v>
      </c>
      <c r="F31" s="20">
        <f t="shared" si="1"/>
        <v>109.978</v>
      </c>
      <c r="G31" s="20"/>
      <c r="H31" s="5" t="s">
        <v>26</v>
      </c>
    </row>
    <row r="32" spans="5:8" ht="12.75">
      <c r="E32" s="20">
        <f>C32*D32</f>
        <v>0</v>
      </c>
      <c r="F32" s="20">
        <f t="shared" si="1"/>
        <v>0</v>
      </c>
      <c r="G32" s="20"/>
      <c r="H32" s="5"/>
    </row>
    <row r="33" spans="5:7" ht="12.75">
      <c r="E33" s="20">
        <f>C33*D33</f>
        <v>0</v>
      </c>
      <c r="F33" s="20">
        <f t="shared" si="1"/>
        <v>0</v>
      </c>
      <c r="G33" s="35"/>
    </row>
    <row r="34" spans="1:7" ht="12.75">
      <c r="A34" s="30" t="s">
        <v>37</v>
      </c>
      <c r="B34" s="51" t="s">
        <v>36</v>
      </c>
      <c r="C34" s="48">
        <v>1099.78</v>
      </c>
      <c r="D34" s="25">
        <v>3</v>
      </c>
      <c r="E34" s="20">
        <f>C34*D34</f>
        <v>3299.34</v>
      </c>
      <c r="F34" s="20">
        <f t="shared" si="1"/>
        <v>329.934</v>
      </c>
      <c r="G34" s="20"/>
    </row>
    <row r="35" spans="5:7" ht="12.75">
      <c r="E35" s="20">
        <f>C35*D35</f>
        <v>0</v>
      </c>
      <c r="F35" s="20">
        <f>E35*10/100</f>
        <v>0</v>
      </c>
      <c r="G35" s="20"/>
    </row>
    <row r="36" spans="1:8" ht="12.75">
      <c r="A36" s="33" t="s">
        <v>42</v>
      </c>
      <c r="B36" s="33" t="s">
        <v>43</v>
      </c>
      <c r="C36" s="30">
        <v>537.67</v>
      </c>
      <c r="D36" s="49">
        <v>1</v>
      </c>
      <c r="E36" s="20">
        <f>C36*D36</f>
        <v>537.67</v>
      </c>
      <c r="F36" s="20">
        <f>E36*10/100</f>
        <v>53.766999999999996</v>
      </c>
      <c r="G36" s="20"/>
      <c r="H36" s="5" t="s">
        <v>7</v>
      </c>
    </row>
    <row r="37" spans="1:8" ht="12.75">
      <c r="A37" s="13"/>
      <c r="B37" s="13"/>
      <c r="C37" s="13"/>
      <c r="D37" s="29"/>
      <c r="E37" s="20"/>
      <c r="F37" s="20"/>
      <c r="G37" s="35"/>
      <c r="H37" s="5"/>
    </row>
    <row r="38" spans="1:7" ht="12.75">
      <c r="A38" s="13"/>
      <c r="B38" s="13"/>
      <c r="C38" s="13"/>
      <c r="D38" s="29"/>
      <c r="E38" s="20"/>
      <c r="F38" s="20"/>
      <c r="G38" s="20"/>
    </row>
    <row r="39" spans="1:8" ht="12.75">
      <c r="A39" s="33"/>
      <c r="B39" s="12"/>
      <c r="C39" s="19"/>
      <c r="D39" s="27"/>
      <c r="E39" s="20"/>
      <c r="F39" s="20"/>
      <c r="G39" s="35"/>
      <c r="H39" s="5"/>
    </row>
    <row r="40" spans="1:7" ht="12.75">
      <c r="A40" s="13"/>
      <c r="B40" s="13"/>
      <c r="C40" s="13"/>
      <c r="D40" s="29"/>
      <c r="E40" s="20"/>
      <c r="F40" s="20"/>
      <c r="G40" s="20"/>
    </row>
    <row r="41" spans="5:7" ht="12.75">
      <c r="E41" s="20"/>
      <c r="F41" s="20"/>
      <c r="G41" s="20"/>
    </row>
    <row r="42" spans="1:7" ht="12.75">
      <c r="A42" s="30"/>
      <c r="B42" s="33"/>
      <c r="E42" s="20"/>
      <c r="F42" s="20"/>
      <c r="G42" s="35"/>
    </row>
    <row r="43" spans="5:7" ht="12.75">
      <c r="E43" s="20"/>
      <c r="F43" s="20"/>
      <c r="G43" s="20"/>
    </row>
    <row r="44" spans="5:7" ht="12.75">
      <c r="E44" s="20"/>
      <c r="F44" s="20"/>
      <c r="G44" s="20"/>
    </row>
    <row r="45" spans="5:8" ht="12.75">
      <c r="E45" s="20"/>
      <c r="F45" s="20"/>
      <c r="G45" s="20"/>
      <c r="H45" s="5"/>
    </row>
    <row r="46" spans="5:8" ht="12.75">
      <c r="E46" s="20"/>
      <c r="F46" s="20"/>
      <c r="G46" s="20"/>
      <c r="H46" s="5"/>
    </row>
    <row r="47" spans="5:8" ht="12.75">
      <c r="E47" s="20"/>
      <c r="F47" s="20"/>
      <c r="G47" s="35"/>
      <c r="H47" s="5"/>
    </row>
    <row r="48" spans="5:7" ht="12.75">
      <c r="E48" s="20"/>
      <c r="F48" s="20"/>
      <c r="G48" s="20"/>
    </row>
    <row r="49" spans="2:7" ht="12.75">
      <c r="B49" s="33"/>
      <c r="D49" s="31"/>
      <c r="E49" s="20"/>
      <c r="F49" s="20"/>
      <c r="G49" s="20"/>
    </row>
    <row r="50" spans="2:8" ht="12.75">
      <c r="B50" s="33"/>
      <c r="D50" s="31"/>
      <c r="E50" s="20"/>
      <c r="F50" s="20"/>
      <c r="G50" s="20"/>
      <c r="H50" s="5"/>
    </row>
    <row r="51" spans="2:8" ht="12.75">
      <c r="B51" s="33"/>
      <c r="D51" s="31"/>
      <c r="E51" s="20"/>
      <c r="F51" s="20"/>
      <c r="G51" s="20"/>
      <c r="H51" s="5"/>
    </row>
    <row r="52" spans="2:8" ht="12.75">
      <c r="B52" s="13"/>
      <c r="C52" s="13"/>
      <c r="D52" s="29"/>
      <c r="E52" s="20"/>
      <c r="F52" s="20"/>
      <c r="G52" s="20"/>
      <c r="H52" s="5"/>
    </row>
    <row r="53" spans="2:8" ht="12.75">
      <c r="B53" s="13"/>
      <c r="C53" s="13"/>
      <c r="D53" s="29"/>
      <c r="E53" s="20"/>
      <c r="F53" s="20"/>
      <c r="G53" s="35"/>
      <c r="H53" s="5"/>
    </row>
    <row r="54" spans="2:7" ht="12.75">
      <c r="B54" s="13"/>
      <c r="C54" s="13"/>
      <c r="D54" s="29"/>
      <c r="E54" s="20"/>
      <c r="F54" s="20"/>
      <c r="G54" s="20"/>
    </row>
    <row r="55" spans="1:8" ht="12.75">
      <c r="A55" s="30"/>
      <c r="B55" s="12"/>
      <c r="C55" s="19"/>
      <c r="D55" s="27"/>
      <c r="E55" s="20"/>
      <c r="F55" s="20"/>
      <c r="G55" s="20"/>
      <c r="H55" s="5"/>
    </row>
    <row r="56" spans="2:8" ht="12.75">
      <c r="B56" s="13"/>
      <c r="C56" s="13"/>
      <c r="D56" s="29"/>
      <c r="E56" s="20"/>
      <c r="F56" s="20"/>
      <c r="G56" s="20"/>
      <c r="H56" s="5"/>
    </row>
    <row r="57" spans="2:8" ht="12.75">
      <c r="B57" s="13"/>
      <c r="C57" s="13"/>
      <c r="D57" s="29"/>
      <c r="E57" s="20"/>
      <c r="F57" s="20"/>
      <c r="G57" s="35"/>
      <c r="H57" s="5"/>
    </row>
    <row r="58" spans="5:7" ht="12.75">
      <c r="E58" s="20"/>
      <c r="F58" s="20"/>
      <c r="G58" s="20"/>
    </row>
    <row r="59" spans="1:10" ht="12.75">
      <c r="A59" s="14"/>
      <c r="B59" s="14"/>
      <c r="C59" s="19"/>
      <c r="D59" s="26"/>
      <c r="E59" s="20"/>
      <c r="F59" s="20"/>
      <c r="G59" s="35"/>
      <c r="H59" s="7"/>
      <c r="I59" s="6"/>
      <c r="J59" s="8"/>
    </row>
    <row r="60" spans="5:7" ht="12.75">
      <c r="E60" s="20"/>
      <c r="F60" s="20"/>
      <c r="G60" s="20"/>
    </row>
    <row r="61" spans="5:7" ht="12.75">
      <c r="E61" s="20"/>
      <c r="F61" s="20"/>
      <c r="G61" s="20"/>
    </row>
    <row r="62" spans="1:8" ht="12.75">
      <c r="A62" s="33"/>
      <c r="B62" s="33"/>
      <c r="C62" s="19"/>
      <c r="D62" s="27"/>
      <c r="E62" s="20"/>
      <c r="F62" s="20"/>
      <c r="G62" s="20"/>
      <c r="H62" s="5"/>
    </row>
    <row r="63" spans="2:8" ht="12.75">
      <c r="B63" s="30"/>
      <c r="E63" s="20"/>
      <c r="F63" s="20"/>
      <c r="G63" s="20"/>
      <c r="H63" s="32"/>
    </row>
    <row r="64" spans="2:8" ht="12.75">
      <c r="B64" s="30"/>
      <c r="E64" s="20"/>
      <c r="F64" s="20"/>
      <c r="G64" s="20"/>
      <c r="H64" s="5"/>
    </row>
    <row r="65" spans="2:8" ht="12.75">
      <c r="B65" s="30" t="s">
        <v>17</v>
      </c>
      <c r="C65" s="3">
        <v>274.03</v>
      </c>
      <c r="D65" s="25">
        <v>2</v>
      </c>
      <c r="E65" s="20">
        <f aca="true" t="shared" si="3" ref="E65:E75">C65*D65</f>
        <v>548.06</v>
      </c>
      <c r="F65" s="20">
        <f>E65*10/100</f>
        <v>54.806</v>
      </c>
      <c r="G65" s="20">
        <f>E65+F65</f>
        <v>602.866</v>
      </c>
      <c r="H65" s="3" t="s">
        <v>18</v>
      </c>
    </row>
    <row r="66" spans="2:8" ht="12.75">
      <c r="B66" s="30" t="s">
        <v>19</v>
      </c>
      <c r="C66" s="3">
        <v>109.73</v>
      </c>
      <c r="D66" s="25">
        <v>5</v>
      </c>
      <c r="E66" s="20">
        <f t="shared" si="3"/>
        <v>548.65</v>
      </c>
      <c r="F66" s="20">
        <f>E66*10/100</f>
        <v>54.865</v>
      </c>
      <c r="G66" s="20">
        <f>E66+F66</f>
        <v>603.515</v>
      </c>
      <c r="H66" s="3" t="s">
        <v>20</v>
      </c>
    </row>
    <row r="67" spans="2:8" ht="12.75">
      <c r="B67" s="30" t="s">
        <v>22</v>
      </c>
      <c r="C67" s="3">
        <v>59.85</v>
      </c>
      <c r="D67" s="25">
        <v>5</v>
      </c>
      <c r="E67" s="20">
        <f t="shared" si="3"/>
        <v>299.25</v>
      </c>
      <c r="F67" s="20">
        <f>E67*10/100</f>
        <v>29.925</v>
      </c>
      <c r="G67" s="20">
        <f>E67+F67</f>
        <v>329.175</v>
      </c>
      <c r="H67" s="3" t="s">
        <v>21</v>
      </c>
    </row>
    <row r="68" spans="5:7" ht="12.75">
      <c r="E68" s="20">
        <f t="shared" si="3"/>
        <v>0</v>
      </c>
      <c r="F68" s="20">
        <f aca="true" t="shared" si="4" ref="F68:F75">E68*10/100</f>
        <v>0</v>
      </c>
      <c r="G68" s="35">
        <f>SUM(G62:G67)</f>
        <v>1535.5559999999998</v>
      </c>
    </row>
    <row r="69" spans="5:8" ht="12.75">
      <c r="E69" s="20"/>
      <c r="F69" s="20"/>
      <c r="G69" s="20"/>
      <c r="H69" s="5"/>
    </row>
    <row r="70" spans="5:7" ht="12.75">
      <c r="E70" s="20">
        <f t="shared" si="3"/>
        <v>0</v>
      </c>
      <c r="F70" s="20">
        <f t="shared" si="4"/>
        <v>0</v>
      </c>
      <c r="G70" s="20">
        <f aca="true" t="shared" si="5" ref="G70:G79">E70+F70</f>
        <v>0</v>
      </c>
    </row>
    <row r="71" spans="5:7" ht="12.75">
      <c r="E71" s="20">
        <f t="shared" si="3"/>
        <v>0</v>
      </c>
      <c r="F71" s="20">
        <f t="shared" si="4"/>
        <v>0</v>
      </c>
      <c r="G71" s="20">
        <f t="shared" si="5"/>
        <v>0</v>
      </c>
    </row>
    <row r="72" spans="5:7" ht="12.75">
      <c r="E72" s="20">
        <f t="shared" si="3"/>
        <v>0</v>
      </c>
      <c r="F72" s="20">
        <f t="shared" si="4"/>
        <v>0</v>
      </c>
      <c r="G72" s="20">
        <f t="shared" si="5"/>
        <v>0</v>
      </c>
    </row>
    <row r="73" spans="5:7" ht="12.75">
      <c r="E73" s="20">
        <f t="shared" si="3"/>
        <v>0</v>
      </c>
      <c r="F73" s="20">
        <f t="shared" si="4"/>
        <v>0</v>
      </c>
      <c r="G73" s="20">
        <f t="shared" si="5"/>
        <v>0</v>
      </c>
    </row>
    <row r="74" spans="5:7" ht="12.75">
      <c r="E74" s="20">
        <f t="shared" si="3"/>
        <v>0</v>
      </c>
      <c r="F74" s="20">
        <f t="shared" si="4"/>
        <v>0</v>
      </c>
      <c r="G74" s="20">
        <f t="shared" si="5"/>
        <v>0</v>
      </c>
    </row>
    <row r="75" spans="5:7" ht="12.75">
      <c r="E75" s="20">
        <f t="shared" si="3"/>
        <v>0</v>
      </c>
      <c r="F75" s="20">
        <f t="shared" si="4"/>
        <v>0</v>
      </c>
      <c r="G75" s="20">
        <f t="shared" si="5"/>
        <v>0</v>
      </c>
    </row>
    <row r="76" ht="12.75">
      <c r="G76" s="20">
        <f t="shared" si="5"/>
        <v>0</v>
      </c>
    </row>
    <row r="77" ht="12.75">
      <c r="G77" s="20">
        <f t="shared" si="5"/>
        <v>0</v>
      </c>
    </row>
    <row r="78" ht="12.75">
      <c r="G78" s="20">
        <f t="shared" si="5"/>
        <v>0</v>
      </c>
    </row>
    <row r="79" ht="12.75">
      <c r="G79" s="20">
        <f t="shared" si="5"/>
        <v>0</v>
      </c>
    </row>
  </sheetData>
  <sheetProtection formatCells="0" formatColumns="0" formatRows="0" insertColumns="0" insertRows="0" insertHyperlinks="0" deleteColumns="0" deleteRows="0" sort="0" autoFilter="0" pivotTables="0"/>
  <hyperlinks>
    <hyperlink ref="H2" r:id="rId1" display="http://сибскань.рф/catalog/shpalery-sadovye/shpalera-sadovaya-zont/"/>
    <hyperlink ref="H5" r:id="rId2" display="http://xn--80abujqtc5g.xn--p1ai/catalog/dlya-balkonnykh-yashchikov/podst-d-balk-yashchikov-37kh20/"/>
    <hyperlink ref="H27" r:id="rId3" display="http://сибскань.рф/catalog/shpalery-sadovye/shpalera-sadovaya-zont/"/>
    <hyperlink ref="H12" r:id="rId4" display="http://сибскань.рф/catalog/kustoderzhateli/kustoderzhatel-metall/"/>
    <hyperlink ref="H13" r:id="rId5" display="http://сибскань.рф/catalog/kustoderzhateli/kustoderzhatel-metall/"/>
    <hyperlink ref="H11" r:id="rId6" display="http://сибскань.рф/catalog/kustoderzhateli/opora-d-rasteniy-polukruglaya/"/>
    <hyperlink ref="H17" r:id="rId7" display="http://сибскань.рф/catalog/kronshteyny/kronshteyn-d-podvesn-kashpo-kryuk-bolshoy-kovanyy-2/"/>
  </hyperlinks>
  <printOptions/>
  <pageMargins left="0.7" right="0.7" top="0.75" bottom="0.75" header="0.3" footer="0.3"/>
  <pageSetup horizontalDpi="600" verticalDpi="600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Windows User</cp:lastModifiedBy>
  <dcterms:created xsi:type="dcterms:W3CDTF">2019-05-15T09:41:03Z</dcterms:created>
  <dcterms:modified xsi:type="dcterms:W3CDTF">2020-03-31T09:01:55Z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