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85" windowWidth="19230" windowHeight="11700"/>
  </bookViews>
  <sheets>
    <sheet name="Прайс" sheetId="1" r:id="rId1"/>
  </sheets>
  <calcPr calcId="145621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69" i="1"/>
  <c r="K87" i="1"/>
  <c r="K88" i="1"/>
  <c r="K89" i="1"/>
  <c r="K90" i="1"/>
  <c r="K91" i="1"/>
  <c r="K92" i="1"/>
  <c r="K93" i="1"/>
  <c r="K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69" i="1"/>
  <c r="J87" i="1"/>
  <c r="J88" i="1"/>
  <c r="J89" i="1"/>
  <c r="J90" i="1"/>
  <c r="J91" i="1"/>
  <c r="J92" i="1"/>
  <c r="J93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69" i="1"/>
  <c r="I87" i="1"/>
  <c r="I88" i="1"/>
  <c r="I89" i="1"/>
  <c r="I90" i="1"/>
  <c r="I91" i="1"/>
  <c r="I92" i="1"/>
  <c r="I93" i="1"/>
  <c r="I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69" i="1"/>
  <c r="H87" i="1"/>
  <c r="H88" i="1"/>
  <c r="H89" i="1"/>
  <c r="H90" i="1"/>
  <c r="H91" i="1"/>
  <c r="H92" i="1"/>
  <c r="H93" i="1"/>
  <c r="H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69" i="1"/>
  <c r="G87" i="1"/>
  <c r="G88" i="1"/>
  <c r="G89" i="1"/>
  <c r="G90" i="1"/>
  <c r="G91" i="1"/>
  <c r="G92" i="1"/>
  <c r="G93" i="1"/>
  <c r="G11" i="1"/>
</calcChain>
</file>

<file path=xl/sharedStrings.xml><?xml version="1.0" encoding="utf-8"?>
<sst xmlns="http://schemas.openxmlformats.org/spreadsheetml/2006/main" count="365" uniqueCount="289">
  <si>
    <t>Полукомбинезон утепленный</t>
  </si>
  <si>
    <t>М 6206/2</t>
  </si>
  <si>
    <t>М 6207/2</t>
  </si>
  <si>
    <t>М 6102/2</t>
  </si>
  <si>
    <t>М 6109/2</t>
  </si>
  <si>
    <t>М 6004/2</t>
  </si>
  <si>
    <t>М2002/3</t>
  </si>
  <si>
    <t>М 2009/3</t>
  </si>
  <si>
    <t>М 2108/3</t>
  </si>
  <si>
    <t>М 3043/2</t>
  </si>
  <si>
    <t>М 3116/3</t>
  </si>
  <si>
    <t>М 3217/3</t>
  </si>
  <si>
    <t>М 4396/5</t>
  </si>
  <si>
    <t>М 4398/2</t>
  </si>
  <si>
    <t>М 4399/2</t>
  </si>
  <si>
    <t>М 4400/2</t>
  </si>
  <si>
    <t>М 4401/2</t>
  </si>
  <si>
    <t>М 4500/5</t>
  </si>
  <si>
    <t>М 4502/5</t>
  </si>
  <si>
    <t>М 4503/2</t>
  </si>
  <si>
    <t>М 5183/2</t>
  </si>
  <si>
    <t>М 5185/5</t>
  </si>
  <si>
    <t>М5186/2</t>
  </si>
  <si>
    <t>М 5280/5</t>
  </si>
  <si>
    <t>М 6001/2</t>
  </si>
  <si>
    <t>М 8282/3</t>
  </si>
  <si>
    <t>М 8286/3</t>
  </si>
  <si>
    <t>М 8287/3</t>
  </si>
  <si>
    <t>М 8288/5</t>
  </si>
  <si>
    <t>М 8290/3</t>
  </si>
  <si>
    <t>М 8293/2</t>
  </si>
  <si>
    <t>М 8334/3</t>
  </si>
  <si>
    <t>М 8298/5</t>
  </si>
  <si>
    <t>М 4520/5</t>
  </si>
  <si>
    <t>М 5195/2</t>
  </si>
  <si>
    <t>Комплект "Митя"</t>
  </si>
  <si>
    <t>М 5196/2</t>
  </si>
  <si>
    <t>Комплект "Эван"</t>
  </si>
  <si>
    <t>М 5290/3</t>
  </si>
  <si>
    <t>М 5197/5</t>
  </si>
  <si>
    <t>М 8299/2</t>
  </si>
  <si>
    <t>Полупальто "Летиция"</t>
  </si>
  <si>
    <t>М 8400/2</t>
  </si>
  <si>
    <t>Пальто "Даниэлла"</t>
  </si>
  <si>
    <t>М 8404/3</t>
  </si>
  <si>
    <t>М 3117/3</t>
  </si>
  <si>
    <t>М 5292/5</t>
  </si>
  <si>
    <t>М 7106/2</t>
  </si>
  <si>
    <t>М 8403/3</t>
  </si>
  <si>
    <t>М 1030/3</t>
  </si>
  <si>
    <t>М 2016/5</t>
  </si>
  <si>
    <t>М 5198/5</t>
  </si>
  <si>
    <t>М 8405/5</t>
  </si>
  <si>
    <t>М 8406/5</t>
  </si>
  <si>
    <t>М 1029/3</t>
  </si>
  <si>
    <t>М 8407/5</t>
  </si>
  <si>
    <t>М 8408/2</t>
  </si>
  <si>
    <t>Пальто "Алексис"</t>
  </si>
  <si>
    <t>М 5294/2</t>
  </si>
  <si>
    <t>М 4522/3</t>
  </si>
  <si>
    <t>М 5295/2</t>
  </si>
  <si>
    <t>Комплект "Веселина"</t>
  </si>
  <si>
    <t>В 10/2</t>
  </si>
  <si>
    <t>12,13,14</t>
  </si>
  <si>
    <t>В 11/2</t>
  </si>
  <si>
    <t>В 12/2</t>
  </si>
  <si>
    <t>P001</t>
  </si>
  <si>
    <t>Рюкзачок для мальчика</t>
  </si>
  <si>
    <t>30*40</t>
  </si>
  <si>
    <t>P002</t>
  </si>
  <si>
    <t>Рюкзачок для девочки</t>
  </si>
  <si>
    <t>P006</t>
  </si>
  <si>
    <t>Рюкзачок универсальный</t>
  </si>
  <si>
    <t>М 5293/5</t>
  </si>
  <si>
    <t>М 2213/5</t>
  </si>
  <si>
    <t>Комплект "Клио"</t>
  </si>
  <si>
    <t>М 5188/3</t>
  </si>
  <si>
    <t>М 8103/3</t>
  </si>
  <si>
    <t>40*50</t>
  </si>
  <si>
    <t>Брюки утепленные</t>
  </si>
  <si>
    <t>М 8410/2</t>
  </si>
  <si>
    <t>Поставщик : ООО МП  "АксАрт"</t>
  </si>
  <si>
    <t>346410   Россия,  Ростовская обл.,</t>
  </si>
  <si>
    <t xml:space="preserve">г. Новочеркасск, пр. Ермака, 88 </t>
  </si>
  <si>
    <t>т. (8635) 22-11-23, 22-68-50,  т/ф (8635) 22-59-55.</t>
  </si>
  <si>
    <t xml:space="preserve">e-mail: aksart@mail.ru  сайт: www.aksart.ru </t>
  </si>
  <si>
    <t>ПРАЙС-ЛИСТ КОЛЛЕКЦИЯ "Зима 2018-2019"</t>
  </si>
  <si>
    <t>Артикул</t>
  </si>
  <si>
    <t>Описание</t>
  </si>
  <si>
    <t>Базовая цена</t>
  </si>
  <si>
    <t>Скидки</t>
  </si>
  <si>
    <t>от 50 тыс.</t>
  </si>
  <si>
    <t>от 100 тыс.</t>
  </si>
  <si>
    <t>от 150 тыс.</t>
  </si>
  <si>
    <t>от 300 тыс.</t>
  </si>
  <si>
    <t>от 500 тыс.</t>
  </si>
  <si>
    <t>Наименование</t>
  </si>
  <si>
    <t>Размер</t>
  </si>
  <si>
    <t>Комбинезон "Мишки" с валенками</t>
  </si>
  <si>
    <t xml:space="preserve">Комбинезон-трансформер "Карандашик" </t>
  </si>
  <si>
    <t xml:space="preserve">Конверт-Одеяло "Зверушки" </t>
  </si>
  <si>
    <t xml:space="preserve">Комбинезон-трансформер "Глаша" </t>
  </si>
  <si>
    <t xml:space="preserve">Комбинезон-трансформер "Львёнок" </t>
  </si>
  <si>
    <t xml:space="preserve">Комбинезон-трансформер "Принцесса" </t>
  </si>
  <si>
    <t>М 3114/3</t>
  </si>
  <si>
    <t xml:space="preserve">Комбинезон-трансформер "Андрюшка" </t>
  </si>
  <si>
    <t>22,24,26*</t>
  </si>
  <si>
    <t>М 5171/2</t>
  </si>
  <si>
    <t>Комплект "Ярик"</t>
  </si>
  <si>
    <t>Комплект "Гриша"</t>
  </si>
  <si>
    <t>Комплект "Асуна"</t>
  </si>
  <si>
    <t>Комбинезон "Футболист"</t>
  </si>
  <si>
    <t>24*,26*</t>
  </si>
  <si>
    <t>Комбинезон "Шурочка"</t>
  </si>
  <si>
    <t>22,24,26</t>
  </si>
  <si>
    <t>Комбинезон "Крош"</t>
  </si>
  <si>
    <t>Комбинезон "Светлячок"</t>
  </si>
  <si>
    <t>М 5270/3</t>
  </si>
  <si>
    <t>Костюм "Глория"</t>
  </si>
  <si>
    <t>М 5269/3</t>
  </si>
  <si>
    <t>Костюм "Любаша"</t>
  </si>
  <si>
    <t>М 5173/3</t>
  </si>
  <si>
    <t>Комплект "Миша"</t>
  </si>
  <si>
    <t>М 5170/3</t>
  </si>
  <si>
    <t>Комплект "Никита"</t>
  </si>
  <si>
    <t>М5271/3</t>
  </si>
  <si>
    <t>Комплект "Надя"</t>
  </si>
  <si>
    <t>М 5175/3</t>
  </si>
  <si>
    <t>Костюм "Руслан"</t>
  </si>
  <si>
    <t>М 5177/2</t>
  </si>
  <si>
    <t>Полупальто "Линда"</t>
  </si>
  <si>
    <t>26,28,30</t>
  </si>
  <si>
    <t>Куртка "Остин"</t>
  </si>
  <si>
    <t>Куртка "Арина"</t>
  </si>
  <si>
    <t>Парка "Елисей"</t>
  </si>
  <si>
    <t>Костюм "Гарик"</t>
  </si>
  <si>
    <t>Костюм "Искра"</t>
  </si>
  <si>
    <t>Комплект "Олег"</t>
  </si>
  <si>
    <t>Костюм "Вероника"</t>
  </si>
  <si>
    <t>Пальто "Эвери"</t>
  </si>
  <si>
    <t>М 5172/3</t>
  </si>
  <si>
    <t>Костюм "Гена"</t>
  </si>
  <si>
    <t>Пальто "Беатрис"</t>
  </si>
  <si>
    <t>М 5277/3</t>
  </si>
  <si>
    <t>Костюм "Виолетта"</t>
  </si>
  <si>
    <t>М 8102/5</t>
  </si>
  <si>
    <t>М 5174/2</t>
  </si>
  <si>
    <t>Костюм "Саша" с сумкой</t>
  </si>
  <si>
    <t>М 5178/2</t>
  </si>
  <si>
    <t>26,28,30,32,34</t>
  </si>
  <si>
    <t>30,32,34,36</t>
  </si>
  <si>
    <t>М 4377/2</t>
  </si>
  <si>
    <t>Куртка "Сергей"</t>
  </si>
  <si>
    <t>Куртка "Радомир"</t>
  </si>
  <si>
    <t>Куртка "Боб"</t>
  </si>
  <si>
    <t>Пальто "Сабина"</t>
  </si>
  <si>
    <t>Куртка "Севастьян"</t>
  </si>
  <si>
    <t>Парка "Симона"</t>
  </si>
  <si>
    <t>Парка "Алекс"</t>
  </si>
  <si>
    <t>Полупальто "Катарина"</t>
  </si>
  <si>
    <t>М 4374/3</t>
  </si>
  <si>
    <t>Куртка "Игорь"</t>
  </si>
  <si>
    <t>Пальто "Герда" со снудом</t>
  </si>
  <si>
    <t>М 4375/3</t>
  </si>
  <si>
    <t>Куртка "Арсений"</t>
  </si>
  <si>
    <t>Пальто "Жасмин"</t>
  </si>
  <si>
    <t>М 4376/3</t>
  </si>
  <si>
    <t>Куртка "Максим"</t>
  </si>
  <si>
    <t>М 5275/3</t>
  </si>
  <si>
    <t>Костюм "Лайма"</t>
  </si>
  <si>
    <t>38,40,42</t>
  </si>
  <si>
    <t>Парка "Спартак"</t>
  </si>
  <si>
    <t>Парка "Марго"</t>
  </si>
  <si>
    <t>Полупальто "Вики"</t>
  </si>
  <si>
    <t>Куртка "Йен"</t>
  </si>
  <si>
    <t>Полупальто "Дороти"</t>
  </si>
  <si>
    <t>36,38,40</t>
  </si>
  <si>
    <t>Пальто "Алика"</t>
  </si>
  <si>
    <t xml:space="preserve"> М 8101/5</t>
  </si>
  <si>
    <t>Варежки утепленные</t>
  </si>
  <si>
    <t xml:space="preserve">Конверт "Зимушка" </t>
  </si>
  <si>
    <t>Полупальто"Корица"</t>
  </si>
  <si>
    <t>Верх - Fit Sistem Style PU WR. Подкладка - искусственный мех. Утеплитель - Shelter 250 г/м2. СВ - катафот.</t>
  </si>
  <si>
    <t>Верх - T/Faile, Taslan 228T. Подклада - п/э. Утеплитель - синтепон 200 г/м2. СВ - лента.</t>
  </si>
  <si>
    <t>Полупальто "Персей"</t>
  </si>
  <si>
    <t>Верх - Royal Dewspo. Накат. Подклада - велюр. Утеплитель - гусиный пух.</t>
  </si>
  <si>
    <t>Верх - Soflan. Вышивка. Накат. Подкладка - хл. Утеплитель - гусиный пух. Искусственный мех.</t>
  </si>
  <si>
    <t>Верх - Dewspo 240Т, Dewspo Cire Milke, Pronto. Вышивка. Подклада - хл. Утеплитель - гусиный пух.</t>
  </si>
  <si>
    <t>Верх - N/Taffeta Cire PU WR. Накат. Вышивка. Подкладка - 35 хл, 65 пэ. Вельбоа. Утеплитель - гусиный пух. Металлическая нашивка.</t>
  </si>
  <si>
    <t>Комплект "Фима" с варежками</t>
  </si>
  <si>
    <t>Верх - WR 3000/3000 Membrane. Подкладка - хл. Утеплитель - гусиный пух. СВ - лента, СВ - катафот. Искусственный мех.</t>
  </si>
  <si>
    <t>Верх - Delta PU Milky, Prince. Вышивка, стразы. Подклада - хл, пэ. Утеплитель - гусиный пух. Искусственный мех.</t>
  </si>
  <si>
    <t>Верх -Jordan, Jordan Print. Подклада - хл, пэ. Световозвращающая лента. Утеплитель - гусиный пух, синтепон 200 г/м2. Натуральный мех (енот).</t>
  </si>
  <si>
    <t>Верх - Taffeta 300T, Delta PU WR.  Накат. Подклада - хл, пэ. Утеплитель - гусиный пух. Натуральный мех (енот).</t>
  </si>
  <si>
    <t>Полупальто "Феодора со съемной пуховой подстежкой</t>
  </si>
  <si>
    <t>Верх - Dewspo print, Милан WR PU. Подклада - 35 хл, 65 пэ. Утеплитель - гусиный пух, синтепон 200 г/м2.</t>
  </si>
  <si>
    <t>Верх - Ткань курточная PU WR. Подкладка - искусственных мех, пэ. Нашивка из искусственной кожи. СВ - катафот. Утеплитель - Shelter 300 г/м2.</t>
  </si>
  <si>
    <t>Верх - For Lion. Подклада - 35 хл, 65 пэ. Утеплитель - искусственный пух. Натуральный мех (енот). СВ - катафот.</t>
  </si>
  <si>
    <t xml:space="preserve">Верх - ткань курточная PU WR. Подклада - пэ. Утеплитель - искусcтвенный пух. Накат. </t>
  </si>
  <si>
    <t>Верх - ткань мембранная TPU. Подкладка - пэ. Утеплитель - Shelter 300 г/м2. Искусственный мех.</t>
  </si>
  <si>
    <t>Верх - ткань курточная PU WR. Подкладка - искусственный мех, пэ. Утеплитель - Shelter 300 г/м2. Отделка из искусственной кожи. Искусственный мех (енот).</t>
  </si>
  <si>
    <t>Верх - Taslan 228T. Подкладка - пэ. Утеплитель синтепон 200 г/м2.</t>
  </si>
  <si>
    <t>Верх - Т/Faile. Шеврон. Подкладка - пэ. Утеплитель - синтепон 200 г/м2.</t>
  </si>
  <si>
    <t>Верх - Ткань курточная PU WR. Подкладка - искусственный мех, пэ. Утеплитель - Shelter 300 г/м2. Отделка из искусственной кожи.</t>
  </si>
  <si>
    <t>Верх - WR 3000/3000 Membrane. Подклада - пэ. Утеплитель - гусиный пух. Натуральный мех (енот).</t>
  </si>
  <si>
    <t>Верх - Dewspo Cire RU WR, P/Prince. Подклада - хл, пэ. Утеплитель - гусиный пух, синтепон 200 г/м2. Натуральный мех (песец).</t>
  </si>
  <si>
    <t>Верх - For Lion, N/Taffeta Cire PU WR. Подкладка - пэ. Утеплитель - гусиный пух. Натуральный мех (енот).</t>
  </si>
  <si>
    <t>Верх - N/Taffeta Cire PU WR. Подкладка - пэ. Утеплитель - гусиный пух. Натуральный мех (енот).</t>
  </si>
  <si>
    <t>Полупальто "Саймон" со съемным внутренним капюшоном</t>
  </si>
  <si>
    <t>Верх - Taslan 228T PU WR. Подклада - 35 хл, 65 пэ. Утеплитель - искусственный пух. Накат. Искусственный мех. СВ флажок</t>
  </si>
  <si>
    <t>Верх - For Lion. Подклада - 35 хл, 65 пэ. Утеплитель - гусиный пух. Натуральный мех (песец). СВ нашивка. СВ флажок.</t>
  </si>
  <si>
    <t>М 5193/5</t>
  </si>
  <si>
    <t>36, 38, 40</t>
  </si>
  <si>
    <t>Верх - Nova PU print. Подклада -  хл.  Утеплитель - искусственный пух, вельбоа.</t>
  </si>
  <si>
    <t>Верх - Милан WR PU, подклада -  хл. Утеплитель - гусиный пух.</t>
  </si>
  <si>
    <t>Верх - Spring. Подклада -35 хл, 65 пэ, вельбоа. Утеплитель - гусиный пух.  СВ термопринт.  Накат.</t>
  </si>
  <si>
    <t xml:space="preserve">Верх - Taslan PU WR. Подклада - 35 хл, 65 пэ, вельбоа.Утеплитель - гусиный пух . Вышивка. Накат. СВ термопринт. </t>
  </si>
  <si>
    <t xml:space="preserve">Верх - Fit System. Накат. Вышивка. Подкладка - хл. Утеплитель - гусиный пух, синтепон 150 г/м2. </t>
  </si>
  <si>
    <t>Верх - Fitsistem style, prince. Подклада -  хл,  пэ. Утеплитель - Shelter 300 г/м2, синтепон 200 г/м2. Искусственный мех,СВ-термопринт, СВ -флажок. Накат.</t>
  </si>
  <si>
    <t>Верх - Neo Dewspo, Prince. Подклада - флис, пэ. Утеплитель -Shelter 300 г/м2, синтепон 200 г/м2 . Накат. СВ катафот.</t>
  </si>
  <si>
    <t>Верх - Dewspo 320Т, Taffeta 300Т. Накат. Подклада - флис, пэ. Утеплитель - синтепон 400 г/м2, 200 г/м2. Искусственный мех.</t>
  </si>
  <si>
    <t>Верх - ткань курточная WR PU. Подклада - флис, пэ. Утеплитель - искусственный пух. Накат. Искусственный мех. СВ нашивка. Репсовая лента.</t>
  </si>
  <si>
    <t>Верх - Милан WR PU, подклада - пэ, флис. Утеплитель - искусственный пух. Накат. Искусственный мех. СВ термопринт.</t>
  </si>
  <si>
    <t>Верх - ткань курточная WR PU. Подклада - 35 хл, 65 пэ. Утеплитель - искусственный пух. Накат. Натуральный мех (песец). СВ катафот.</t>
  </si>
  <si>
    <t>Верх - Prince  WR PU. Подклада - флис, пэ, вельбоа. Утеплитель - искусственный пух. Накат.  СВ нашивка, СВ термопринт.</t>
  </si>
  <si>
    <t>Верх - Membrane print WR 3000/3000. Подклада флис, пэ, вельбоа. Утеплитель - искусственный пух.  СВ катафот.</t>
  </si>
  <si>
    <t xml:space="preserve">Верх - Taffeta 320T PU WR. Вышивка. Накат. Подкладка - хл, пэ. Утеплитель - гусиный пух. СВ - катафот. Натуральный мех (енот). </t>
  </si>
  <si>
    <t>Верх - Fitsistem Style PU WR, Taffeta 320T PU WR milke. Подкладка - хл. Утеплитель - гусиный пух. СВ - катафот. Искусственный мех.</t>
  </si>
  <si>
    <t>Верх - Dewspo 240 Lake, Prince. Подкладка - хл, пэ. Утеплитель - гусиный пух, синтепон 200 г/м2,  Искусственный мех.</t>
  </si>
  <si>
    <t>Верх - Neo Dewspo FD PU Milky,  Dewspo 240 Lake. Накат. Подклада - хл, пэ. Утеплитель - гусиный пух, синтепон 200 г/м2. Натуральный мех (песец).</t>
  </si>
  <si>
    <t>Верх - Spring Print. Подклада -  хл, пэ. Утеплитель - гусиный пух. Натуральный мех - (песец). СВ термопринт.</t>
  </si>
  <si>
    <t>Верх - Neo Dewspo, Royal Dewspo Cire PU, Taffeta 300Т. Накат. Подклада - хл, пэ. Утеплитель - гусиный пух. Натуральный мех - (енот).</t>
  </si>
  <si>
    <t>Верх - Taffeta 320Т PU WR, P/Taslan Print. Нашивка. Подклада - хл, пэ. Утеплитель - гусиный пух, синтепон 200 г/м2. Натуральный мех (енот).</t>
  </si>
  <si>
    <t>Верх - WR 3000/3000 Membrane. Подкладка - хл, пэ. Утеплитель - гусиный пух, холлофан 200 г/м2. СВ - кант, СВ - катафот. Куртка со съёмной пуховой подстежкой. Искусственный мех.</t>
  </si>
  <si>
    <t>Верх - Taslan 228T, Jordan, N/Falle. Шеврон.  Подкладка - пэ. Утеплитель - синтепон 200 г/м2. CВ-лента.</t>
  </si>
  <si>
    <t>Верх - ткань курточная WR PU. Подклада - искусственный мех. Утеплитель - искусственный пух. Накат. СВ нашивка.</t>
  </si>
  <si>
    <t xml:space="preserve">Верх - P/Taffeta 320T PU WR. Подкладка - флис, пэ. Утеплитель - искусственный пух. СВ - катафот. Шеврон из искусственной кожи. Натуральный мех (енот). </t>
  </si>
  <si>
    <t>Верх - N/Taffeta Cire PU WR. Подклада - флис, пэ Утеплитель - Shelter 300 г/м2. Накат. Мех искусственный. СВ термопринт.</t>
  </si>
  <si>
    <t>Комплект "Яша"со съемной пуховой подстежкой</t>
  </si>
  <si>
    <t>Верх - ткань курточная WR PU. Подклада - флис, пэ. Утеплитель -Shelter 300 г/м2, синтепон 200 г/м2. Накат.  Мех искусственный. СВ нашивка. СВ кант.</t>
  </si>
  <si>
    <t>Верх - ткань курточная WR PU. Подкладка - флис,  пэ. Утеплитель -Shelter 300 г/м2, синтепон 200 г/м2. Накат. Мех искусственный. СВ нашивка.</t>
  </si>
  <si>
    <t>Верх - WR 3000/3000 Membrane. Подклада - флис, пэ. Утеплитель - искусственный пух, синтепон 200 г/м2. CB - лента, СВ - катафот. Натуральный мех (енот).</t>
  </si>
  <si>
    <t>Верх - ткань курточная с глянцевым покрытием PU WR. Подклада - флис, пэ. Утеплитель - искусственный пух. Натуральный мех(енот). СВ-флажок</t>
  </si>
  <si>
    <t>Верх -N/Prince embo, ткань курточная  PU WR. Подкладка - флис, пэ. Утеплитель - искусственный пух. Натуральный мех - (песец). СВ нашивка.</t>
  </si>
  <si>
    <t>Верх - Membrane WR 3000/3000. Подклада флис - пэ. Утеплитель - искусственный пух. Накат. Искусcтвенный мех. СВ нашивка. СВ кант</t>
  </si>
  <si>
    <t>Верх - For Lion, ткань курточная PU WR. Накат. Подклада - флис, пэ. Утеплитель - искусственный пух , холлофан 200 г/м2. Натуральный мех (песец).</t>
  </si>
  <si>
    <t xml:space="preserve">Верх - Dewspo 240Т,  Taffeta 300Т PU WR. Накат. Световозвращающий кант.  Подклада-хл, пэ. Утеплитель - гусиный пух, синтепон 200 г/м2. Натуральный мех (енот). </t>
  </si>
  <si>
    <t xml:space="preserve">Верх - For Lion. Подкладка - хл, пэ. Утеплитель - гусиный пух. Натуральный мех (енот). </t>
  </si>
  <si>
    <t>Верх - Fitsistem Style Print, PU WR, Prince.  Подклада - хл, пэ. Утеплитель - гусиный пух, холлофан 200 г/м2. Натуральный мех (песец).</t>
  </si>
  <si>
    <t>Верх - Taslan 228T PU WR. Подклада - 35 хл, 65 пэ. Утеплитель - искусственный пух. Натуральный мех - (енот). СВ флажок, СВ нашивка. Репсовая лента.</t>
  </si>
  <si>
    <t>Верх - Prince, ткань курточная PU RW. Подклада - хл, пэ. Световозвращающая лента. Утеплитель - синтепон 200 г/м2. Мех п/ш. Искусственный мех.</t>
  </si>
  <si>
    <t>Верх - Ткань плащевая PU WR. Накат.  Подклада - хл, пэ. Вязаная трикотажная отделка. Утеплитель - гусиный пух, холлофан 200 г/м2. Натуральный мех (енот).</t>
  </si>
  <si>
    <t>Верх - Ткань курточная PU WR. Накат. Подкладка - хл, пэ. Утеплитель - гусиный пух, холлофан 200 г/м2. Натуральный мех (енот). CВ лента. Куртка со съёмной пуховой подстёжкой.</t>
  </si>
  <si>
    <t>Верх - WR 3000/3000 Membrane, световозвращающий кант. Подклада - хл, пэ. Утеплитель - гусиный пух, синтепон 200 г/м2. Искусственный мех.</t>
  </si>
  <si>
    <t>Верх - Taslan 228T, Oxford. Подклада - пэ. Утеплитель - синтепон 200 г/м2.</t>
  </si>
  <si>
    <t>Комплект "Рома"со съемной пуховой подстежкой</t>
  </si>
  <si>
    <t xml:space="preserve">Верх - Jordan. Световозвращающая лента. Подклада - пэ. Утеплитель - синтепон 200 г/м2. </t>
  </si>
  <si>
    <t>Верх - Membrane  WR 3000/3000. Подклада - пэ. Утеплитель - синтепон 200 г/м2. СВ кант.</t>
  </si>
  <si>
    <t>Верх - Membrane WR 3000/3000. Подклада - искусственный мех, пэ. Утеплитель - Shelter 300 г/м2. Шевроны. СВ катафот.</t>
  </si>
  <si>
    <t>Верх - WR 3000/3000 Membrane. Вышивка. Подклада - флис, пэ. Утеплитель - синтепон 350 г/м2. Искусственный мех.</t>
  </si>
  <si>
    <t xml:space="preserve">Верх - For Lion. Подкладка - пэ. Утеплитель - Shelter 300 г/м2. Натуральный мех (енот). Накат. СВ флажок, СВ нашивка. </t>
  </si>
  <si>
    <t>Верх - P/Taffeta 320T PU WR. Подкладка - флис. Утеплитель - искусственный пух . СВ - катафот. Шеврон из искусственной кожи. Искусственный мех.</t>
  </si>
  <si>
    <t>Верх - For Lion, ткань курточная WR PU. Подклада -искусственный мех, пэ.  Утеплитель - искусственный пух. Накат. Натуральный мех (енот). СВ нашивка.</t>
  </si>
  <si>
    <t xml:space="preserve">Верх - Ткань курточная PU WR. Подкладка - флис, пэ. Утеплитель - искусственный пух . СВ - катафот. Шеврон из искусственной кожи. Искусственный мех. </t>
  </si>
  <si>
    <t>Верх - Ткань курточная PU WR. Подкладка - искусственный мех, пэ. Утеплитель - Shelter 300 г/м2. Шеврон из искусственной кожи. Натуральный мех (енот).</t>
  </si>
  <si>
    <t xml:space="preserve">Верх - For Lion. Подкладка - пэ. Утеплитель - гусиный пух. Натуральный мех (песец). </t>
  </si>
  <si>
    <t>Верх - WR 3000/3000 Membrane. Репсовая лента. Подклада - пэ. Утеплитель - гусиный пух. Натуральный мех (енот).</t>
  </si>
  <si>
    <t>Верх - Oscar Sire WR. Подклада - пэ. Утеплитель - гусиный пух. Накат. Натуральный мех - (енот). СВ нашивка.</t>
  </si>
  <si>
    <t>Верх - P/Prince. Репсовая лента. Накат. Подклада - пэ. Утеплитель - гусиный пух. Натуральный мех (енот).</t>
  </si>
  <si>
    <t>Верх - For Lion. Подкладка - пэ. Утеплитель - гусиный пух. Натуральный мех (песец).</t>
  </si>
  <si>
    <t>Полупальто "Марат"</t>
  </si>
  <si>
    <t>Верх - Taslan 228T PU WR. Подклада - пэ. Утеплитель - гусиный пух. Натуральный мех (енот). СВ флажок, СВ нашивка.</t>
  </si>
  <si>
    <t>Верх - For luna, P/Prince. Подклада -искусственный мех,  пэ. Утеплитель - гусиный пух. СВ флажок.</t>
  </si>
  <si>
    <t>Верх - Р/Prince, футер 300г/м2. Подклада - пэ. Утеплитель - искусственный пух. Натуральный мех - енот. Накат. СВ нашивка. СВ флажок</t>
  </si>
  <si>
    <t>Комбинезон-трансформер "Игрушки" со съемной пуховой подстёжкой</t>
  </si>
  <si>
    <t xml:space="preserve">
Комплект "Юра" со съемной пуховой подстежкой</t>
  </si>
  <si>
    <t>Комплект "Аким" со съемной меховой подстежкой</t>
  </si>
  <si>
    <t>Комбинезон "Мурзилка" с шарфиком и варежками</t>
  </si>
  <si>
    <t>М 3224/3</t>
  </si>
  <si>
    <t>М 2112/5</t>
  </si>
  <si>
    <t>Комплект "Сеня"со съемной пуховой подстежкой</t>
  </si>
  <si>
    <t>Верх - Dewspo 240Т, Taslan 186Т. Подклада - x/б. Утеплитель - синтепон.</t>
  </si>
  <si>
    <t>Верх - Dewspo 240Т, Taslan 186Т. Трикотаж. Подклада - п/э. Утеплитель - синтепон.</t>
  </si>
  <si>
    <t>Верх - Taslan 186Т. Накат.</t>
  </si>
  <si>
    <t xml:space="preserve">Верх - Taslan 186Т. Вышивка. </t>
  </si>
  <si>
    <t>Комплект "Настена"</t>
  </si>
  <si>
    <t>Полупальто "Кэри"</t>
  </si>
  <si>
    <t>24,26*</t>
  </si>
  <si>
    <r>
      <t>Информация по наполнителям в артикуле :                                                                                                                                                                                                                          М 0000/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-Shelter/синтепон
М 0000/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-натуральный пух
М 0000/</t>
    </r>
    <r>
      <rPr>
        <b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- искусственный пух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</si>
</sst>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7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theme="10"/>
      <name val="Arial Cyr"/>
      <family val="2"/>
      <charset val="204"/>
    </font>
    <font>
      <u/>
      <sz val="11"/>
      <color rgb="FF0000FF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0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4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5" borderId="8" applyNumberFormat="0" applyAlignment="0" applyProtection="0"/>
    <xf numFmtId="0" fontId="18" fillId="12" borderId="9" applyNumberFormat="0" applyAlignment="0" applyProtection="0"/>
    <xf numFmtId="0" fontId="19" fillId="12" borderId="8" applyNumberFormat="0" applyAlignment="0" applyProtection="0"/>
    <xf numFmtId="0" fontId="32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12" fillId="15" borderId="15" applyNumberFormat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0" fillId="2" borderId="0" xfId="0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5" fillId="0" borderId="0" xfId="0" applyFont="1" applyFill="1" applyBorder="1" applyAlignment="1"/>
    <xf numFmtId="0" fontId="11" fillId="2" borderId="1" xfId="1" applyFill="1" applyBorder="1" applyAlignment="1">
      <alignment horizontal="left" vertical="center" wrapText="1"/>
    </xf>
    <xf numFmtId="0" fontId="11" fillId="0" borderId="0" xfId="1" applyAlignment="1">
      <alignment horizontal="left" vertical="center" wrapText="1"/>
    </xf>
    <xf numFmtId="0" fontId="11" fillId="0" borderId="0" xfId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13" fillId="0" borderId="0" xfId="0" applyFont="1" applyBorder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3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11" fillId="2" borderId="6" xfId="1" applyFill="1" applyBorder="1" applyAlignment="1">
      <alignment horizontal="left" vertical="center" wrapText="1"/>
    </xf>
    <xf numFmtId="0" fontId="11" fillId="0" borderId="1" xfId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30">
    <cellStyle name="Акцент1 2" xfId="6"/>
    <cellStyle name="Акцент2 2" xfId="7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Гиперссылка" xfId="1" builtinId="8"/>
    <cellStyle name="Гиперссылка 2" xfId="15"/>
    <cellStyle name="Гиперссылка 3" xfId="5"/>
    <cellStyle name="Заголовок 1 2" xfId="16"/>
    <cellStyle name="Заголовок 2 2" xfId="17"/>
    <cellStyle name="Заголовок 3 2" xfId="18"/>
    <cellStyle name="Заголовок 4 2" xfId="19"/>
    <cellStyle name="Итог 2" xfId="20"/>
    <cellStyle name="Контрольная ячейка 2" xfId="21"/>
    <cellStyle name="Название 2" xfId="22"/>
    <cellStyle name="Нейтральный 2" xfId="23"/>
    <cellStyle name="Обычный" xfId="0" builtinId="0"/>
    <cellStyle name="Обычный 2" xfId="2"/>
    <cellStyle name="Обычный 3" xfId="3"/>
    <cellStyle name="Плохой 2" xfId="24"/>
    <cellStyle name="Пояснение 2" xfId="25"/>
    <cellStyle name="Примечание 2" xfId="26"/>
    <cellStyle name="Связанная ячейка 2" xfId="27"/>
    <cellStyle name="Текст предупреждения 2" xfId="28"/>
    <cellStyle name="Финансовый 2" xfId="4"/>
    <cellStyle name="Хороший 2" xfId="29"/>
  </cellStyles>
  <dxfs count="0"/>
  <tableStyles count="0" defaultTableStyle="TableStyleMedium2" defaultPivotStyle="PivotStyleLight16"/>
  <colors>
    <mruColors>
      <color rgb="FF0000FF"/>
      <color rgb="FF6A0C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7</xdr:row>
      <xdr:rowOff>0</xdr:rowOff>
    </xdr:from>
    <xdr:to>
      <xdr:col>0</xdr:col>
      <xdr:colOff>457200</xdr:colOff>
      <xdr:row>7</xdr:row>
      <xdr:rowOff>47625</xdr:rowOff>
    </xdr:to>
    <xdr:sp macro="" textlink="">
      <xdr:nvSpPr>
        <xdr:cNvPr id="4" name="WordArt 19"/>
        <xdr:cNvSpPr>
          <a:spLocks noChangeArrowheads="1" noChangeShapeType="1" noTextEdit="1"/>
        </xdr:cNvSpPr>
      </xdr:nvSpPr>
      <xdr:spPr bwMode="auto">
        <a:xfrm>
          <a:off x="457200" y="1276350"/>
          <a:ext cx="1095375" cy="295275"/>
        </a:xfrm>
        <a:prstGeom prst="rect">
          <a:avLst/>
        </a:prstGeom>
        <a:extLst/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buNone/>
          </a:pPr>
          <a:r>
            <a:rPr lang="ru-RU" sz="3600" kern="10" spc="0">
              <a:ln>
                <a:noFill/>
              </a:ln>
              <a:solidFill>
                <a:srgbClr val="800000"/>
              </a:solidFill>
              <a:effectLst>
                <a:outerShdw dist="40186" dir="1096358" algn="ctr" rotWithShape="0">
                  <a:srgbClr val="B2B2B2">
                    <a:alpha val="80011"/>
                  </a:srgbClr>
                </a:outerShdw>
              </a:effectLst>
              <a:latin typeface="Times New Roman"/>
              <a:cs typeface="Times New Roman"/>
            </a:rPr>
            <a:t>АКСАРТ</a:t>
          </a:r>
        </a:p>
      </xdr:txBody>
    </xdr:sp>
    <xdr:clientData/>
  </xdr:twoCellAnchor>
  <xdr:twoCellAnchor editAs="oneCell">
    <xdr:from>
      <xdr:col>0</xdr:col>
      <xdr:colOff>457199</xdr:colOff>
      <xdr:row>0</xdr:row>
      <xdr:rowOff>47625</xdr:rowOff>
    </xdr:from>
    <xdr:to>
      <xdr:col>0</xdr:col>
      <xdr:colOff>457199</xdr:colOff>
      <xdr:row>5</xdr:row>
      <xdr:rowOff>104775</xdr:rowOff>
    </xdr:to>
    <xdr:sp macro="" textlink="">
      <xdr:nvSpPr>
        <xdr:cNvPr id="5" name="WordArt 18"/>
        <xdr:cNvSpPr>
          <a:spLocks noChangeArrowheads="1" noChangeShapeType="1" noTextEdit="1"/>
        </xdr:cNvSpPr>
      </xdr:nvSpPr>
      <xdr:spPr bwMode="auto">
        <a:xfrm>
          <a:off x="457199" y="47625"/>
          <a:ext cx="1123950" cy="1019175"/>
        </a:xfrm>
        <a:prstGeom prst="rect">
          <a:avLst/>
        </a:prstGeom>
        <a:extLst/>
      </xdr:spPr>
      <xdr:txBody>
        <a:bodyPr wrap="none" numCol="1" fromWordArt="1">
          <a:prstTxWarp prst="textFadeUp">
            <a:avLst>
              <a:gd name="adj" fmla="val 41236"/>
            </a:avLst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buNone/>
          </a:pPr>
          <a:r>
            <a:rPr lang="ru-RU" sz="3600" kern="10" spc="0">
              <a:ln w="9360">
                <a:solidFill>
                  <a:srgbClr val="800000"/>
                </a:solidFill>
                <a:miter lim="800000"/>
                <a:headEnd/>
                <a:tailEnd/>
              </a:ln>
              <a:solidFill>
                <a:srgbClr val="800000">
                  <a:alpha val="89999"/>
                </a:srgbClr>
              </a:solidFill>
              <a:effectLst/>
              <a:latin typeface="Times New Roman"/>
              <a:cs typeface="Times New Roman"/>
            </a:rPr>
            <a:t>АА</a:t>
          </a:r>
        </a:p>
      </xdr:txBody>
    </xdr:sp>
    <xdr:clientData/>
  </xdr:twoCellAnchor>
  <xdr:twoCellAnchor editAs="oneCell">
    <xdr:from>
      <xdr:col>0</xdr:col>
      <xdr:colOff>361950</xdr:colOff>
      <xdr:row>5</xdr:row>
      <xdr:rowOff>221007</xdr:rowOff>
    </xdr:from>
    <xdr:to>
      <xdr:col>2</xdr:col>
      <xdr:colOff>670063</xdr:colOff>
      <xdr:row>5</xdr:row>
      <xdr:rowOff>354357</xdr:rowOff>
    </xdr:to>
    <xdr:sp macro="" textlink="">
      <xdr:nvSpPr>
        <xdr:cNvPr id="7" name="WordArt 19"/>
        <xdr:cNvSpPr>
          <a:spLocks noChangeArrowheads="1" noChangeShapeType="1" noTextEdit="1"/>
        </xdr:cNvSpPr>
      </xdr:nvSpPr>
      <xdr:spPr bwMode="auto">
        <a:xfrm>
          <a:off x="361950" y="1078257"/>
          <a:ext cx="1051063" cy="133350"/>
        </a:xfrm>
        <a:prstGeom prst="rect">
          <a:avLst/>
        </a:prstGeom>
        <a:extLst/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buNone/>
          </a:pPr>
          <a:r>
            <a:rPr lang="ru-RU" sz="3600" kern="10" spc="0">
              <a:ln>
                <a:noFill/>
              </a:ln>
              <a:solidFill>
                <a:srgbClr val="800000"/>
              </a:solidFill>
              <a:effectLst>
                <a:outerShdw dist="40186" dir="1096358" algn="ctr" rotWithShape="0">
                  <a:srgbClr val="B2B2B2">
                    <a:alpha val="80011"/>
                  </a:srgbClr>
                </a:outerShdw>
              </a:effectLst>
              <a:latin typeface="Times New Roman"/>
              <a:cs typeface="Times New Roman"/>
            </a:rPr>
            <a:t>АКСАРТ</a:t>
          </a:r>
        </a:p>
      </xdr:txBody>
    </xdr:sp>
    <xdr:clientData/>
  </xdr:twoCellAnchor>
  <xdr:twoCellAnchor editAs="oneCell">
    <xdr:from>
      <xdr:col>0</xdr:col>
      <xdr:colOff>448505</xdr:colOff>
      <xdr:row>1</xdr:row>
      <xdr:rowOff>28575</xdr:rowOff>
    </xdr:from>
    <xdr:to>
      <xdr:col>2</xdr:col>
      <xdr:colOff>614985</xdr:colOff>
      <xdr:row>5</xdr:row>
      <xdr:rowOff>146877</xdr:rowOff>
    </xdr:to>
    <xdr:sp macro="" textlink="">
      <xdr:nvSpPr>
        <xdr:cNvPr id="8" name="WordArt 18"/>
        <xdr:cNvSpPr>
          <a:spLocks noChangeArrowheads="1" noChangeShapeType="1" noTextEdit="1"/>
        </xdr:cNvSpPr>
      </xdr:nvSpPr>
      <xdr:spPr bwMode="auto">
        <a:xfrm>
          <a:off x="448505" y="200025"/>
          <a:ext cx="909430" cy="804102"/>
        </a:xfrm>
        <a:prstGeom prst="rect">
          <a:avLst/>
        </a:prstGeom>
        <a:extLst/>
      </xdr:spPr>
      <xdr:txBody>
        <a:bodyPr wrap="none" numCol="1" fromWordArt="1">
          <a:prstTxWarp prst="textFadeUp">
            <a:avLst>
              <a:gd name="adj" fmla="val 41236"/>
            </a:avLst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buNone/>
          </a:pPr>
          <a:r>
            <a:rPr lang="ru-RU" sz="3600" kern="10" spc="0">
              <a:ln w="9360">
                <a:solidFill>
                  <a:srgbClr val="800000"/>
                </a:solidFill>
                <a:miter lim="800000"/>
                <a:headEnd/>
                <a:tailEnd/>
              </a:ln>
              <a:solidFill>
                <a:srgbClr val="800000">
                  <a:alpha val="89999"/>
                </a:srgbClr>
              </a:solidFill>
              <a:effectLst/>
              <a:latin typeface="Times New Roman"/>
              <a:cs typeface="Times New Roman"/>
            </a:rPr>
            <a:t>АА</a:t>
          </a:r>
        </a:p>
      </xdr:txBody>
    </xdr:sp>
    <xdr:clientData/>
  </xdr:twoCellAnchor>
  <xdr:twoCellAnchor editAs="oneCell">
    <xdr:from>
      <xdr:col>8</xdr:col>
      <xdr:colOff>104775</xdr:colOff>
      <xdr:row>3</xdr:row>
      <xdr:rowOff>0</xdr:rowOff>
    </xdr:from>
    <xdr:to>
      <xdr:col>10</xdr:col>
      <xdr:colOff>475192</xdr:colOff>
      <xdr:row>5</xdr:row>
      <xdr:rowOff>123825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514350"/>
          <a:ext cx="2027767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zoomScaleNormal="100" workbookViewId="0">
      <selection activeCell="M12" sqref="M12"/>
    </sheetView>
  </sheetViews>
  <sheetFormatPr defaultRowHeight="15" x14ac:dyDescent="0.25"/>
  <cols>
    <col min="1" max="1" width="11.140625" style="1" customWidth="1"/>
    <col min="2" max="2" width="19.28515625" style="1" hidden="1" customWidth="1"/>
    <col min="3" max="3" width="26" style="15" customWidth="1"/>
    <col min="4" max="4" width="23.140625" style="15" customWidth="1"/>
    <col min="5" max="5" width="10.28515625" style="30" customWidth="1"/>
    <col min="6" max="6" width="9.5703125" style="1" customWidth="1"/>
    <col min="7" max="7" width="9.140625" style="1" customWidth="1"/>
    <col min="8" max="8" width="11.28515625" style="1" customWidth="1"/>
    <col min="9" max="9" width="12.42578125" style="5" customWidth="1"/>
    <col min="10" max="10" width="12.42578125" style="1" customWidth="1"/>
    <col min="11" max="11" width="8.85546875" style="1" customWidth="1"/>
    <col min="12" max="12" width="15.42578125" style="29" customWidth="1"/>
    <col min="13" max="13" width="17.5703125" style="29" customWidth="1"/>
    <col min="14" max="14" width="26.7109375" style="29" customWidth="1"/>
    <col min="15" max="16384" width="9.140625" style="1"/>
  </cols>
  <sheetData>
    <row r="1" spans="1:30" ht="13.5" customHeight="1" x14ac:dyDescent="0.25">
      <c r="A1" s="83" t="s">
        <v>81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2"/>
      <c r="M1" s="22"/>
      <c r="N1" s="2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13.5" customHeight="1" x14ac:dyDescent="0.25">
      <c r="A2" s="83" t="s">
        <v>82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22"/>
      <c r="M2" s="22"/>
      <c r="N2" s="2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3.5" customHeight="1" x14ac:dyDescent="0.25">
      <c r="A3" s="83" t="s">
        <v>83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22"/>
      <c r="M3" s="22"/>
      <c r="N3" s="22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3.5" customHeight="1" x14ac:dyDescent="0.25">
      <c r="A4" s="83" t="s">
        <v>84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22"/>
      <c r="M4" s="22"/>
      <c r="N4" s="22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3.5" customHeight="1" x14ac:dyDescent="0.25">
      <c r="A5" s="84" t="s">
        <v>85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23"/>
      <c r="M5" s="23"/>
      <c r="N5" s="23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42.75" customHeight="1" x14ac:dyDescent="0.3">
      <c r="A6" s="91" t="s">
        <v>86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22"/>
      <c r="M6" s="22"/>
      <c r="N6" s="22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8.5" customHeight="1" x14ac:dyDescent="0.25">
      <c r="A7" s="92" t="s">
        <v>288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22"/>
      <c r="M7" s="22"/>
      <c r="N7" s="22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s="3" customFormat="1" x14ac:dyDescent="0.25">
      <c r="A8" s="95" t="s">
        <v>87</v>
      </c>
      <c r="B8" s="98" t="s">
        <v>96</v>
      </c>
      <c r="C8" s="14"/>
      <c r="D8" s="95" t="s">
        <v>88</v>
      </c>
      <c r="E8" s="100" t="s">
        <v>97</v>
      </c>
      <c r="F8" s="85" t="s">
        <v>89</v>
      </c>
      <c r="G8" s="88" t="s">
        <v>90</v>
      </c>
      <c r="H8" s="89"/>
      <c r="I8" s="89"/>
      <c r="J8" s="89"/>
      <c r="K8" s="90"/>
      <c r="L8" s="27"/>
      <c r="M8" s="27"/>
      <c r="N8" s="27"/>
    </row>
    <row r="9" spans="1:30" s="3" customFormat="1" ht="30" x14ac:dyDescent="0.25">
      <c r="A9" s="96"/>
      <c r="B9" s="93"/>
      <c r="C9" s="93" t="s">
        <v>96</v>
      </c>
      <c r="D9" s="96"/>
      <c r="E9" s="100"/>
      <c r="F9" s="86"/>
      <c r="G9" s="8" t="s">
        <v>91</v>
      </c>
      <c r="H9" s="7" t="s">
        <v>92</v>
      </c>
      <c r="I9" s="7" t="s">
        <v>93</v>
      </c>
      <c r="J9" s="7" t="s">
        <v>94</v>
      </c>
      <c r="K9" s="8" t="s">
        <v>95</v>
      </c>
      <c r="L9" s="27"/>
      <c r="M9" s="27"/>
      <c r="N9" s="27"/>
    </row>
    <row r="10" spans="1:30" s="3" customFormat="1" x14ac:dyDescent="0.25">
      <c r="A10" s="97"/>
      <c r="B10" s="99"/>
      <c r="C10" s="94"/>
      <c r="D10" s="97"/>
      <c r="E10" s="100"/>
      <c r="F10" s="87"/>
      <c r="G10" s="9">
        <v>0.04</v>
      </c>
      <c r="H10" s="9">
        <v>0.06</v>
      </c>
      <c r="I10" s="9">
        <v>0.08</v>
      </c>
      <c r="J10" s="9">
        <v>0.1</v>
      </c>
      <c r="K10" s="9">
        <v>0.15</v>
      </c>
      <c r="L10" s="27"/>
      <c r="M10" s="27"/>
      <c r="N10" s="27"/>
    </row>
    <row r="11" spans="1:30" s="3" customFormat="1" ht="60" x14ac:dyDescent="0.25">
      <c r="A11" s="34" t="s">
        <v>54</v>
      </c>
      <c r="B11" s="11"/>
      <c r="C11" s="24" t="s">
        <v>100</v>
      </c>
      <c r="D11" s="20" t="s">
        <v>185</v>
      </c>
      <c r="E11" s="11">
        <v>20</v>
      </c>
      <c r="F11" s="69">
        <v>2620</v>
      </c>
      <c r="G11" s="18">
        <f>F11*0.96</f>
        <v>2515.1999999999998</v>
      </c>
      <c r="H11" s="18">
        <f>F11*0.94</f>
        <v>2462.7999999999997</v>
      </c>
      <c r="I11" s="18">
        <f>F11*0.92</f>
        <v>2410.4</v>
      </c>
      <c r="J11" s="19">
        <f>F11*0.9</f>
        <v>2358</v>
      </c>
      <c r="K11" s="19">
        <f>F11*0.85</f>
        <v>2227</v>
      </c>
      <c r="L11" s="27"/>
      <c r="M11" s="27"/>
      <c r="N11" s="27"/>
    </row>
    <row r="12" spans="1:30" s="3" customFormat="1" ht="60" x14ac:dyDescent="0.25">
      <c r="A12" s="34" t="s">
        <v>49</v>
      </c>
      <c r="B12" s="11"/>
      <c r="C12" s="24" t="s">
        <v>180</v>
      </c>
      <c r="D12" s="31" t="s">
        <v>214</v>
      </c>
      <c r="E12" s="11">
        <v>20</v>
      </c>
      <c r="F12" s="69">
        <v>2120</v>
      </c>
      <c r="G12" s="18">
        <f t="shared" ref="G12:G73" si="0">F12*0.96</f>
        <v>2035.1999999999998</v>
      </c>
      <c r="H12" s="18">
        <f t="shared" ref="H12:H73" si="1">F12*0.94</f>
        <v>1992.8</v>
      </c>
      <c r="I12" s="18">
        <f t="shared" ref="I12:I73" si="2">F12*0.92</f>
        <v>1950.4</v>
      </c>
      <c r="J12" s="19">
        <f t="shared" ref="J12:J73" si="3">F12*0.9</f>
        <v>1908</v>
      </c>
      <c r="K12" s="19">
        <f t="shared" ref="K12:K73" si="4">F12*0.85</f>
        <v>1802</v>
      </c>
      <c r="L12" s="27"/>
      <c r="M12" s="27"/>
      <c r="N12" s="27"/>
    </row>
    <row r="13" spans="1:30" s="3" customFormat="1" ht="75" x14ac:dyDescent="0.25">
      <c r="A13" s="77" t="s">
        <v>50</v>
      </c>
      <c r="B13" s="11"/>
      <c r="C13" s="24" t="s">
        <v>98</v>
      </c>
      <c r="D13" s="32" t="s">
        <v>213</v>
      </c>
      <c r="E13" s="11">
        <v>20.22</v>
      </c>
      <c r="F13" s="69">
        <v>2920</v>
      </c>
      <c r="G13" s="18">
        <f t="shared" si="0"/>
        <v>2803.2</v>
      </c>
      <c r="H13" s="18">
        <f t="shared" si="1"/>
        <v>2744.7999999999997</v>
      </c>
      <c r="I13" s="18">
        <f t="shared" si="2"/>
        <v>2686.4</v>
      </c>
      <c r="J13" s="19">
        <f t="shared" si="3"/>
        <v>2628</v>
      </c>
      <c r="K13" s="19">
        <f t="shared" si="4"/>
        <v>2482</v>
      </c>
      <c r="L13" s="27"/>
      <c r="M13" s="27"/>
      <c r="N13" s="27"/>
    </row>
    <row r="14" spans="1:30" s="3" customFormat="1" ht="75" x14ac:dyDescent="0.25">
      <c r="A14" s="13" t="s">
        <v>10</v>
      </c>
      <c r="B14" s="11"/>
      <c r="C14" s="24" t="s">
        <v>99</v>
      </c>
      <c r="D14" s="33" t="s">
        <v>186</v>
      </c>
      <c r="E14" s="10">
        <v>20.22</v>
      </c>
      <c r="F14" s="70">
        <v>2920</v>
      </c>
      <c r="G14" s="18">
        <f t="shared" si="0"/>
        <v>2803.2</v>
      </c>
      <c r="H14" s="18">
        <f t="shared" si="1"/>
        <v>2744.7999999999997</v>
      </c>
      <c r="I14" s="18">
        <f t="shared" si="2"/>
        <v>2686.4</v>
      </c>
      <c r="J14" s="19">
        <f t="shared" si="3"/>
        <v>2628</v>
      </c>
      <c r="K14" s="19">
        <f t="shared" si="4"/>
        <v>2482</v>
      </c>
      <c r="L14" s="27"/>
      <c r="M14" s="27"/>
      <c r="N14" s="27"/>
    </row>
    <row r="15" spans="1:30" s="3" customFormat="1" ht="78.75" customHeight="1" x14ac:dyDescent="0.25">
      <c r="A15" s="73" t="s">
        <v>278</v>
      </c>
      <c r="B15" s="11"/>
      <c r="C15" s="24" t="s">
        <v>101</v>
      </c>
      <c r="D15" s="35" t="s">
        <v>215</v>
      </c>
      <c r="E15" s="11">
        <v>20.22</v>
      </c>
      <c r="F15" s="16">
        <v>3190</v>
      </c>
      <c r="G15" s="18">
        <f t="shared" si="0"/>
        <v>3062.4</v>
      </c>
      <c r="H15" s="18">
        <f t="shared" si="1"/>
        <v>2998.6</v>
      </c>
      <c r="I15" s="18">
        <f t="shared" si="2"/>
        <v>2934.8</v>
      </c>
      <c r="J15" s="19">
        <f t="shared" si="3"/>
        <v>2871</v>
      </c>
      <c r="K15" s="19">
        <f t="shared" si="4"/>
        <v>2711.5</v>
      </c>
      <c r="L15" s="27"/>
      <c r="M15" s="27"/>
      <c r="N15" s="27"/>
    </row>
    <row r="16" spans="1:30" s="3" customFormat="1" ht="75" x14ac:dyDescent="0.25">
      <c r="A16" s="34" t="s">
        <v>45</v>
      </c>
      <c r="B16" s="11"/>
      <c r="C16" s="24" t="s">
        <v>102</v>
      </c>
      <c r="D16" s="37" t="s">
        <v>216</v>
      </c>
      <c r="E16" s="10">
        <v>20.22</v>
      </c>
      <c r="F16" s="16">
        <v>3190</v>
      </c>
      <c r="G16" s="18">
        <f t="shared" si="0"/>
        <v>3062.4</v>
      </c>
      <c r="H16" s="18">
        <f t="shared" si="1"/>
        <v>2998.6</v>
      </c>
      <c r="I16" s="18">
        <f t="shared" si="2"/>
        <v>2934.8</v>
      </c>
      <c r="J16" s="19">
        <f t="shared" si="3"/>
        <v>2871</v>
      </c>
      <c r="K16" s="19">
        <f t="shared" si="4"/>
        <v>2711.5</v>
      </c>
      <c r="L16" s="27"/>
      <c r="M16" s="27"/>
      <c r="N16" s="27"/>
    </row>
    <row r="17" spans="1:14" s="3" customFormat="1" ht="105" x14ac:dyDescent="0.25">
      <c r="A17" s="13" t="s">
        <v>11</v>
      </c>
      <c r="B17" s="11"/>
      <c r="C17" s="25" t="s">
        <v>103</v>
      </c>
      <c r="D17" s="36" t="s">
        <v>188</v>
      </c>
      <c r="E17" s="10">
        <v>20.22</v>
      </c>
      <c r="F17" s="17">
        <v>2920</v>
      </c>
      <c r="G17" s="18">
        <f t="shared" si="0"/>
        <v>2803.2</v>
      </c>
      <c r="H17" s="18">
        <f t="shared" si="1"/>
        <v>2744.7999999999997</v>
      </c>
      <c r="I17" s="18">
        <f t="shared" si="2"/>
        <v>2686.4</v>
      </c>
      <c r="J17" s="19">
        <f t="shared" si="3"/>
        <v>2628</v>
      </c>
      <c r="K17" s="19">
        <f t="shared" si="4"/>
        <v>2482</v>
      </c>
      <c r="L17" s="27"/>
      <c r="M17" s="27"/>
      <c r="N17" s="27"/>
    </row>
    <row r="18" spans="1:14" s="3" customFormat="1" ht="90" x14ac:dyDescent="0.25">
      <c r="A18" s="13" t="s">
        <v>104</v>
      </c>
      <c r="B18" s="79"/>
      <c r="C18" s="82" t="s">
        <v>105</v>
      </c>
      <c r="D18" s="80" t="s">
        <v>187</v>
      </c>
      <c r="E18" s="10">
        <v>20.22</v>
      </c>
      <c r="F18" s="17">
        <v>3190</v>
      </c>
      <c r="G18" s="18">
        <f t="shared" si="0"/>
        <v>3062.4</v>
      </c>
      <c r="H18" s="18">
        <f t="shared" si="1"/>
        <v>2998.6</v>
      </c>
      <c r="I18" s="18">
        <f t="shared" si="2"/>
        <v>2934.8</v>
      </c>
      <c r="J18" s="19">
        <f t="shared" si="3"/>
        <v>2871</v>
      </c>
      <c r="K18" s="19">
        <f t="shared" si="4"/>
        <v>2711.5</v>
      </c>
      <c r="L18" s="27"/>
      <c r="M18" s="27"/>
      <c r="N18" s="27"/>
    </row>
    <row r="19" spans="1:14" s="3" customFormat="1" ht="75" x14ac:dyDescent="0.25">
      <c r="A19" s="13" t="s">
        <v>9</v>
      </c>
      <c r="B19" s="11"/>
      <c r="C19" s="81" t="s">
        <v>274</v>
      </c>
      <c r="D19" s="38" t="s">
        <v>217</v>
      </c>
      <c r="E19" s="10">
        <v>20.22</v>
      </c>
      <c r="F19" s="17">
        <v>3240</v>
      </c>
      <c r="G19" s="18">
        <f t="shared" si="0"/>
        <v>3110.4</v>
      </c>
      <c r="H19" s="18">
        <f t="shared" si="1"/>
        <v>3045.6</v>
      </c>
      <c r="I19" s="18">
        <f t="shared" si="2"/>
        <v>2980.8</v>
      </c>
      <c r="J19" s="19">
        <f t="shared" si="3"/>
        <v>2916</v>
      </c>
      <c r="K19" s="19">
        <f t="shared" si="4"/>
        <v>2754</v>
      </c>
      <c r="L19" s="27"/>
      <c r="M19" s="27"/>
      <c r="N19" s="27"/>
    </row>
    <row r="20" spans="1:14" s="3" customFormat="1" ht="105" x14ac:dyDescent="0.25">
      <c r="A20" s="13" t="s">
        <v>34</v>
      </c>
      <c r="B20" s="11"/>
      <c r="C20" s="26" t="s">
        <v>35</v>
      </c>
      <c r="D20" s="39" t="s">
        <v>218</v>
      </c>
      <c r="E20" s="10" t="s">
        <v>106</v>
      </c>
      <c r="F20" s="17">
        <v>2760</v>
      </c>
      <c r="G20" s="18">
        <f t="shared" si="0"/>
        <v>2649.6</v>
      </c>
      <c r="H20" s="18">
        <f t="shared" si="1"/>
        <v>2594.3999999999996</v>
      </c>
      <c r="I20" s="18">
        <f t="shared" si="2"/>
        <v>2539.2000000000003</v>
      </c>
      <c r="J20" s="19">
        <f t="shared" si="3"/>
        <v>2484</v>
      </c>
      <c r="K20" s="19">
        <f t="shared" si="4"/>
        <v>2346</v>
      </c>
      <c r="L20" s="27"/>
      <c r="M20" s="27"/>
      <c r="N20" s="27"/>
    </row>
    <row r="21" spans="1:14" s="3" customFormat="1" ht="90" x14ac:dyDescent="0.25">
      <c r="A21" s="73" t="s">
        <v>60</v>
      </c>
      <c r="B21" s="11"/>
      <c r="C21" s="24" t="s">
        <v>61</v>
      </c>
      <c r="D21" s="40" t="s">
        <v>219</v>
      </c>
      <c r="E21" s="10" t="s">
        <v>106</v>
      </c>
      <c r="F21" s="17">
        <v>2620</v>
      </c>
      <c r="G21" s="18">
        <f t="shared" si="0"/>
        <v>2515.1999999999998</v>
      </c>
      <c r="H21" s="18">
        <f t="shared" si="1"/>
        <v>2462.7999999999997</v>
      </c>
      <c r="I21" s="18">
        <f t="shared" si="2"/>
        <v>2410.4</v>
      </c>
      <c r="J21" s="19">
        <f t="shared" si="3"/>
        <v>2358</v>
      </c>
      <c r="K21" s="19">
        <f t="shared" si="4"/>
        <v>2227</v>
      </c>
      <c r="L21" s="27"/>
      <c r="M21" s="27"/>
      <c r="N21" s="27"/>
    </row>
    <row r="22" spans="1:14" s="3" customFormat="1" ht="90" x14ac:dyDescent="0.25">
      <c r="A22" s="13" t="s">
        <v>107</v>
      </c>
      <c r="B22" s="11"/>
      <c r="C22" s="24" t="s">
        <v>108</v>
      </c>
      <c r="D22" s="41" t="s">
        <v>220</v>
      </c>
      <c r="E22" s="10" t="s">
        <v>106</v>
      </c>
      <c r="F22" s="71">
        <v>2570</v>
      </c>
      <c r="G22" s="18">
        <f t="shared" si="0"/>
        <v>2467.1999999999998</v>
      </c>
      <c r="H22" s="18">
        <f t="shared" si="1"/>
        <v>2415.7999999999997</v>
      </c>
      <c r="I22" s="18">
        <f t="shared" si="2"/>
        <v>2364.4</v>
      </c>
      <c r="J22" s="19">
        <f t="shared" si="3"/>
        <v>2313</v>
      </c>
      <c r="K22" s="19">
        <f t="shared" si="4"/>
        <v>2184.5</v>
      </c>
      <c r="L22" s="27"/>
      <c r="M22" s="27"/>
      <c r="N22" s="27"/>
    </row>
    <row r="23" spans="1:14" s="3" customFormat="1" ht="105" x14ac:dyDescent="0.25">
      <c r="A23" s="73" t="s">
        <v>39</v>
      </c>
      <c r="B23" s="11"/>
      <c r="C23" s="24" t="s">
        <v>189</v>
      </c>
      <c r="D23" s="42" t="s">
        <v>221</v>
      </c>
      <c r="E23" s="10" t="s">
        <v>106</v>
      </c>
      <c r="F23" s="71">
        <v>3690</v>
      </c>
      <c r="G23" s="18">
        <f t="shared" si="0"/>
        <v>3542.4</v>
      </c>
      <c r="H23" s="18">
        <f t="shared" si="1"/>
        <v>3468.6</v>
      </c>
      <c r="I23" s="18">
        <f t="shared" si="2"/>
        <v>3394.8</v>
      </c>
      <c r="J23" s="19">
        <f t="shared" si="3"/>
        <v>3321</v>
      </c>
      <c r="K23" s="19">
        <f t="shared" si="4"/>
        <v>3136.5</v>
      </c>
      <c r="L23" s="27"/>
      <c r="M23" s="27"/>
      <c r="N23" s="27"/>
    </row>
    <row r="24" spans="1:14" s="3" customFormat="1" ht="90" x14ac:dyDescent="0.25">
      <c r="A24" s="73" t="s">
        <v>211</v>
      </c>
      <c r="B24" s="11"/>
      <c r="C24" s="24" t="s">
        <v>109</v>
      </c>
      <c r="D24" s="42" t="s">
        <v>222</v>
      </c>
      <c r="E24" s="10" t="s">
        <v>106</v>
      </c>
      <c r="F24" s="71">
        <v>3690</v>
      </c>
      <c r="G24" s="18">
        <f t="shared" si="0"/>
        <v>3542.4</v>
      </c>
      <c r="H24" s="18">
        <f t="shared" si="1"/>
        <v>3468.6</v>
      </c>
      <c r="I24" s="18">
        <f t="shared" si="2"/>
        <v>3394.8</v>
      </c>
      <c r="J24" s="19">
        <f t="shared" si="3"/>
        <v>3321</v>
      </c>
      <c r="K24" s="19">
        <f t="shared" si="4"/>
        <v>3136.5</v>
      </c>
      <c r="L24" s="27"/>
      <c r="M24" s="27"/>
      <c r="N24" s="27"/>
    </row>
    <row r="25" spans="1:14" s="3" customFormat="1" ht="105" x14ac:dyDescent="0.25">
      <c r="A25" s="73" t="s">
        <v>73</v>
      </c>
      <c r="B25" s="11"/>
      <c r="C25" s="24" t="s">
        <v>110</v>
      </c>
      <c r="D25" s="42" t="s">
        <v>223</v>
      </c>
      <c r="E25" s="10" t="s">
        <v>106</v>
      </c>
      <c r="F25" s="71">
        <v>3820</v>
      </c>
      <c r="G25" s="18">
        <f t="shared" si="0"/>
        <v>3667.2</v>
      </c>
      <c r="H25" s="18">
        <f t="shared" si="1"/>
        <v>3590.7999999999997</v>
      </c>
      <c r="I25" s="18">
        <f t="shared" si="2"/>
        <v>3514.4</v>
      </c>
      <c r="J25" s="19">
        <f t="shared" si="3"/>
        <v>3438</v>
      </c>
      <c r="K25" s="19">
        <f t="shared" si="4"/>
        <v>3247</v>
      </c>
      <c r="L25" s="27"/>
      <c r="M25" s="27"/>
      <c r="N25" s="27"/>
    </row>
    <row r="26" spans="1:14" s="3" customFormat="1" ht="90" x14ac:dyDescent="0.25">
      <c r="A26" s="73" t="s">
        <v>279</v>
      </c>
      <c r="B26" s="11"/>
      <c r="C26" s="24" t="s">
        <v>111</v>
      </c>
      <c r="D26" s="42" t="s">
        <v>224</v>
      </c>
      <c r="E26" s="10" t="s">
        <v>112</v>
      </c>
      <c r="F26" s="71">
        <v>2690</v>
      </c>
      <c r="G26" s="18">
        <f t="shared" si="0"/>
        <v>2582.4</v>
      </c>
      <c r="H26" s="18">
        <f t="shared" si="1"/>
        <v>2528.6</v>
      </c>
      <c r="I26" s="18">
        <f t="shared" si="2"/>
        <v>2474.8000000000002</v>
      </c>
      <c r="J26" s="19">
        <f t="shared" si="3"/>
        <v>2421</v>
      </c>
      <c r="K26" s="19">
        <f t="shared" si="4"/>
        <v>2286.5</v>
      </c>
      <c r="L26" s="27"/>
      <c r="M26" s="27"/>
      <c r="N26" s="27"/>
    </row>
    <row r="27" spans="1:14" s="3" customFormat="1" ht="90" x14ac:dyDescent="0.25">
      <c r="A27" s="73" t="s">
        <v>74</v>
      </c>
      <c r="B27" s="11"/>
      <c r="C27" s="24" t="s">
        <v>113</v>
      </c>
      <c r="D27" s="42" t="s">
        <v>225</v>
      </c>
      <c r="E27" s="10" t="s">
        <v>112</v>
      </c>
      <c r="F27" s="71">
        <v>2750</v>
      </c>
      <c r="G27" s="18">
        <f t="shared" si="0"/>
        <v>2640</v>
      </c>
      <c r="H27" s="18">
        <f t="shared" si="1"/>
        <v>2585</v>
      </c>
      <c r="I27" s="18">
        <f t="shared" si="2"/>
        <v>2530</v>
      </c>
      <c r="J27" s="19">
        <f t="shared" si="3"/>
        <v>2475</v>
      </c>
      <c r="K27" s="19">
        <f t="shared" si="4"/>
        <v>2337.5</v>
      </c>
      <c r="L27" s="27"/>
      <c r="M27" s="27"/>
      <c r="N27" s="27"/>
    </row>
    <row r="28" spans="1:14" s="3" customFormat="1" ht="105" x14ac:dyDescent="0.25">
      <c r="A28" s="13" t="s">
        <v>6</v>
      </c>
      <c r="B28" s="11"/>
      <c r="C28" s="76" t="s">
        <v>277</v>
      </c>
      <c r="D28" s="41" t="s">
        <v>226</v>
      </c>
      <c r="E28" s="10" t="s">
        <v>114</v>
      </c>
      <c r="F28" s="72">
        <v>3230</v>
      </c>
      <c r="G28" s="18">
        <f t="shared" si="0"/>
        <v>3100.7999999999997</v>
      </c>
      <c r="H28" s="18">
        <f t="shared" si="1"/>
        <v>3036.2</v>
      </c>
      <c r="I28" s="18">
        <f t="shared" si="2"/>
        <v>2971.6</v>
      </c>
      <c r="J28" s="19">
        <f t="shared" si="3"/>
        <v>2907</v>
      </c>
      <c r="K28" s="19">
        <f t="shared" si="4"/>
        <v>2745.5</v>
      </c>
      <c r="L28" s="27"/>
      <c r="M28" s="27"/>
      <c r="N28" s="27"/>
    </row>
    <row r="29" spans="1:14" s="3" customFormat="1" ht="105" x14ac:dyDescent="0.25">
      <c r="A29" s="13" t="s">
        <v>8</v>
      </c>
      <c r="B29" s="11"/>
      <c r="C29" s="24" t="s">
        <v>115</v>
      </c>
      <c r="D29" s="41" t="s">
        <v>227</v>
      </c>
      <c r="E29" s="10" t="s">
        <v>112</v>
      </c>
      <c r="F29" s="72">
        <v>2520</v>
      </c>
      <c r="G29" s="18">
        <f t="shared" si="0"/>
        <v>2419.1999999999998</v>
      </c>
      <c r="H29" s="18">
        <f t="shared" si="1"/>
        <v>2368.7999999999997</v>
      </c>
      <c r="I29" s="18">
        <f t="shared" si="2"/>
        <v>2318.4</v>
      </c>
      <c r="J29" s="19">
        <f t="shared" si="3"/>
        <v>2268</v>
      </c>
      <c r="K29" s="19">
        <f t="shared" si="4"/>
        <v>2142</v>
      </c>
      <c r="L29" s="27"/>
      <c r="M29" s="27"/>
      <c r="N29" s="27"/>
    </row>
    <row r="30" spans="1:14" s="3" customFormat="1" ht="90" x14ac:dyDescent="0.25">
      <c r="A30" s="13" t="s">
        <v>7</v>
      </c>
      <c r="B30" s="11"/>
      <c r="C30" s="24" t="s">
        <v>116</v>
      </c>
      <c r="D30" s="41" t="s">
        <v>190</v>
      </c>
      <c r="E30" s="10" t="s">
        <v>112</v>
      </c>
      <c r="F30" s="72">
        <v>3180</v>
      </c>
      <c r="G30" s="18">
        <f t="shared" si="0"/>
        <v>3052.7999999999997</v>
      </c>
      <c r="H30" s="18">
        <f t="shared" si="1"/>
        <v>2989.2</v>
      </c>
      <c r="I30" s="18">
        <f t="shared" si="2"/>
        <v>2925.6</v>
      </c>
      <c r="J30" s="19">
        <f t="shared" si="3"/>
        <v>2862</v>
      </c>
      <c r="K30" s="19">
        <f t="shared" si="4"/>
        <v>2703</v>
      </c>
      <c r="L30" s="27"/>
      <c r="M30" s="27"/>
      <c r="N30" s="27"/>
    </row>
    <row r="31" spans="1:14" s="3" customFormat="1" ht="90" x14ac:dyDescent="0.25">
      <c r="A31" s="13" t="s">
        <v>117</v>
      </c>
      <c r="B31" s="11"/>
      <c r="C31" s="24" t="s">
        <v>118</v>
      </c>
      <c r="D31" s="43" t="s">
        <v>228</v>
      </c>
      <c r="E31" s="10" t="s">
        <v>106</v>
      </c>
      <c r="F31" s="72">
        <v>2860</v>
      </c>
      <c r="G31" s="18">
        <f t="shared" si="0"/>
        <v>2745.6</v>
      </c>
      <c r="H31" s="18">
        <f t="shared" si="1"/>
        <v>2688.3999999999996</v>
      </c>
      <c r="I31" s="18">
        <f t="shared" si="2"/>
        <v>2631.2000000000003</v>
      </c>
      <c r="J31" s="19">
        <f t="shared" si="3"/>
        <v>2574</v>
      </c>
      <c r="K31" s="19">
        <f t="shared" si="4"/>
        <v>2431</v>
      </c>
      <c r="L31" s="27"/>
      <c r="M31" s="27"/>
      <c r="N31" s="27"/>
    </row>
    <row r="32" spans="1:14" s="3" customFormat="1" ht="105" x14ac:dyDescent="0.25">
      <c r="A32" s="13" t="s">
        <v>119</v>
      </c>
      <c r="B32" s="11"/>
      <c r="C32" s="24" t="s">
        <v>120</v>
      </c>
      <c r="D32" s="43" t="s">
        <v>229</v>
      </c>
      <c r="E32" s="10" t="s">
        <v>106</v>
      </c>
      <c r="F32" s="72">
        <v>3690</v>
      </c>
      <c r="G32" s="18">
        <f t="shared" si="0"/>
        <v>3542.4</v>
      </c>
      <c r="H32" s="18">
        <f t="shared" si="1"/>
        <v>3468.6</v>
      </c>
      <c r="I32" s="18">
        <f t="shared" si="2"/>
        <v>3394.8</v>
      </c>
      <c r="J32" s="19">
        <f t="shared" si="3"/>
        <v>3321</v>
      </c>
      <c r="K32" s="19">
        <f t="shared" si="4"/>
        <v>3136.5</v>
      </c>
      <c r="L32" s="27"/>
      <c r="M32" s="27"/>
      <c r="N32" s="27"/>
    </row>
    <row r="33" spans="1:14" s="3" customFormat="1" ht="90" x14ac:dyDescent="0.25">
      <c r="A33" s="13" t="s">
        <v>121</v>
      </c>
      <c r="B33" s="11"/>
      <c r="C33" s="24" t="s">
        <v>122</v>
      </c>
      <c r="D33" s="45" t="s">
        <v>193</v>
      </c>
      <c r="E33" s="10" t="s">
        <v>106</v>
      </c>
      <c r="F33" s="17">
        <v>3990</v>
      </c>
      <c r="G33" s="18">
        <f t="shared" si="0"/>
        <v>3830.3999999999996</v>
      </c>
      <c r="H33" s="18">
        <f t="shared" si="1"/>
        <v>3750.6</v>
      </c>
      <c r="I33" s="18">
        <f t="shared" si="2"/>
        <v>3670.8</v>
      </c>
      <c r="J33" s="19">
        <f t="shared" si="3"/>
        <v>3591</v>
      </c>
      <c r="K33" s="19">
        <f t="shared" si="4"/>
        <v>3391.5</v>
      </c>
      <c r="L33" s="27"/>
      <c r="M33" s="27"/>
      <c r="N33" s="27"/>
    </row>
    <row r="34" spans="1:14" s="3" customFormat="1" ht="90" x14ac:dyDescent="0.25">
      <c r="A34" s="73" t="s">
        <v>38</v>
      </c>
      <c r="B34" s="11"/>
      <c r="C34" s="24" t="s">
        <v>285</v>
      </c>
      <c r="D34" s="46" t="s">
        <v>230</v>
      </c>
      <c r="E34" s="10" t="s">
        <v>106</v>
      </c>
      <c r="F34" s="17">
        <v>4460</v>
      </c>
      <c r="G34" s="18">
        <f t="shared" si="0"/>
        <v>4281.5999999999995</v>
      </c>
      <c r="H34" s="18">
        <f t="shared" si="1"/>
        <v>4192.3999999999996</v>
      </c>
      <c r="I34" s="18">
        <f t="shared" si="2"/>
        <v>4103.2</v>
      </c>
      <c r="J34" s="19">
        <f t="shared" si="3"/>
        <v>4014</v>
      </c>
      <c r="K34" s="19">
        <f t="shared" si="4"/>
        <v>3791</v>
      </c>
      <c r="L34" s="27"/>
      <c r="M34" s="27"/>
      <c r="N34" s="27"/>
    </row>
    <row r="35" spans="1:14" s="3" customFormat="1" ht="105" x14ac:dyDescent="0.25">
      <c r="A35" s="13" t="s">
        <v>123</v>
      </c>
      <c r="B35" s="11"/>
      <c r="C35" s="24" t="s">
        <v>124</v>
      </c>
      <c r="D35" s="43" t="s">
        <v>231</v>
      </c>
      <c r="E35" s="10" t="s">
        <v>106</v>
      </c>
      <c r="F35" s="17">
        <v>3990</v>
      </c>
      <c r="G35" s="18">
        <f t="shared" si="0"/>
        <v>3830.3999999999996</v>
      </c>
      <c r="H35" s="18">
        <f t="shared" si="1"/>
        <v>3750.6</v>
      </c>
      <c r="I35" s="18">
        <f t="shared" si="2"/>
        <v>3670.8</v>
      </c>
      <c r="J35" s="19">
        <f t="shared" si="3"/>
        <v>3591</v>
      </c>
      <c r="K35" s="19">
        <f t="shared" si="4"/>
        <v>3391.5</v>
      </c>
      <c r="L35" s="27"/>
      <c r="M35" s="27"/>
      <c r="N35" s="27"/>
    </row>
    <row r="36" spans="1:14" s="3" customFormat="1" ht="90" x14ac:dyDescent="0.25">
      <c r="A36" s="13" t="s">
        <v>125</v>
      </c>
      <c r="B36" s="11"/>
      <c r="C36" s="24" t="s">
        <v>126</v>
      </c>
      <c r="D36" s="43" t="s">
        <v>191</v>
      </c>
      <c r="E36" s="10" t="s">
        <v>106</v>
      </c>
      <c r="F36" s="74">
        <v>3290</v>
      </c>
      <c r="G36" s="18">
        <f t="shared" si="0"/>
        <v>3158.4</v>
      </c>
      <c r="H36" s="18">
        <f t="shared" si="1"/>
        <v>3092.6</v>
      </c>
      <c r="I36" s="18">
        <f t="shared" si="2"/>
        <v>3026.8</v>
      </c>
      <c r="J36" s="19">
        <f t="shared" si="3"/>
        <v>2961</v>
      </c>
      <c r="K36" s="19">
        <f t="shared" si="4"/>
        <v>2796.5</v>
      </c>
      <c r="L36" s="27"/>
      <c r="M36" s="27"/>
      <c r="N36" s="27"/>
    </row>
    <row r="37" spans="1:14" s="3" customFormat="1" ht="105" x14ac:dyDescent="0.25">
      <c r="A37" s="13" t="s">
        <v>127</v>
      </c>
      <c r="B37" s="11"/>
      <c r="C37" s="24" t="s">
        <v>128</v>
      </c>
      <c r="D37" s="44" t="s">
        <v>232</v>
      </c>
      <c r="E37" s="10" t="s">
        <v>106</v>
      </c>
      <c r="F37" s="74">
        <v>3760</v>
      </c>
      <c r="G37" s="18">
        <f t="shared" si="0"/>
        <v>3609.6</v>
      </c>
      <c r="H37" s="18">
        <f t="shared" si="1"/>
        <v>3534.3999999999996</v>
      </c>
      <c r="I37" s="18">
        <f t="shared" si="2"/>
        <v>3459.2000000000003</v>
      </c>
      <c r="J37" s="19">
        <f t="shared" si="3"/>
        <v>3384</v>
      </c>
      <c r="K37" s="19">
        <f t="shared" si="4"/>
        <v>3196</v>
      </c>
      <c r="L37" s="27"/>
      <c r="M37" s="27"/>
      <c r="N37" s="27"/>
    </row>
    <row r="38" spans="1:14" s="3" customFormat="1" ht="120" customHeight="1" x14ac:dyDescent="0.25">
      <c r="A38" s="13" t="s">
        <v>129</v>
      </c>
      <c r="B38" s="11"/>
      <c r="C38" s="24" t="s">
        <v>275</v>
      </c>
      <c r="D38" s="43" t="s">
        <v>192</v>
      </c>
      <c r="E38" s="10" t="s">
        <v>106</v>
      </c>
      <c r="F38" s="74">
        <v>3990</v>
      </c>
      <c r="G38" s="18">
        <f t="shared" si="0"/>
        <v>3830.3999999999996</v>
      </c>
      <c r="H38" s="18">
        <f t="shared" si="1"/>
        <v>3750.6</v>
      </c>
      <c r="I38" s="18">
        <f t="shared" si="2"/>
        <v>3670.8</v>
      </c>
      <c r="J38" s="19">
        <f t="shared" si="3"/>
        <v>3591</v>
      </c>
      <c r="K38" s="19">
        <f t="shared" si="4"/>
        <v>3391.5</v>
      </c>
      <c r="L38" s="27"/>
      <c r="M38" s="27"/>
      <c r="N38" s="27"/>
    </row>
    <row r="39" spans="1:14" s="3" customFormat="1" ht="75" customHeight="1" x14ac:dyDescent="0.25">
      <c r="A39" s="73" t="s">
        <v>80</v>
      </c>
      <c r="B39" s="11"/>
      <c r="C39" s="24" t="s">
        <v>194</v>
      </c>
      <c r="D39" s="48" t="s">
        <v>195</v>
      </c>
      <c r="E39" s="10" t="s">
        <v>287</v>
      </c>
      <c r="F39" s="74">
        <v>2990</v>
      </c>
      <c r="G39" s="18">
        <f t="shared" si="0"/>
        <v>2870.4</v>
      </c>
      <c r="H39" s="18">
        <f t="shared" si="1"/>
        <v>2810.6</v>
      </c>
      <c r="I39" s="18">
        <f t="shared" si="2"/>
        <v>2750.8</v>
      </c>
      <c r="J39" s="19">
        <f t="shared" si="3"/>
        <v>2691</v>
      </c>
      <c r="K39" s="19">
        <f t="shared" si="4"/>
        <v>2541.5</v>
      </c>
      <c r="L39" s="27"/>
      <c r="M39" s="27"/>
      <c r="N39" s="27"/>
    </row>
    <row r="40" spans="1:14" s="3" customFormat="1" ht="135" x14ac:dyDescent="0.25">
      <c r="A40" s="13" t="s">
        <v>22</v>
      </c>
      <c r="B40" s="11"/>
      <c r="C40" s="24" t="s">
        <v>238</v>
      </c>
      <c r="D40" s="47" t="s">
        <v>233</v>
      </c>
      <c r="E40" s="10" t="s">
        <v>106</v>
      </c>
      <c r="F40" s="74">
        <v>3990</v>
      </c>
      <c r="G40" s="18">
        <f t="shared" si="0"/>
        <v>3830.3999999999996</v>
      </c>
      <c r="H40" s="18">
        <f t="shared" si="1"/>
        <v>3750.6</v>
      </c>
      <c r="I40" s="18">
        <f t="shared" si="2"/>
        <v>3670.8</v>
      </c>
      <c r="J40" s="19">
        <f t="shared" si="3"/>
        <v>3591</v>
      </c>
      <c r="K40" s="19">
        <f t="shared" si="4"/>
        <v>3391.5</v>
      </c>
      <c r="L40" s="27"/>
      <c r="M40" s="27"/>
      <c r="N40" s="27"/>
    </row>
    <row r="41" spans="1:14" s="3" customFormat="1" ht="75" x14ac:dyDescent="0.25">
      <c r="A41" s="13" t="s">
        <v>24</v>
      </c>
      <c r="B41" s="11"/>
      <c r="C41" s="24" t="s">
        <v>0</v>
      </c>
      <c r="D41" s="47" t="s">
        <v>234</v>
      </c>
      <c r="E41" s="10" t="s">
        <v>114</v>
      </c>
      <c r="F41" s="74">
        <v>890</v>
      </c>
      <c r="G41" s="18">
        <f t="shared" si="0"/>
        <v>854.4</v>
      </c>
      <c r="H41" s="18">
        <f t="shared" si="1"/>
        <v>836.59999999999991</v>
      </c>
      <c r="I41" s="18">
        <f t="shared" si="2"/>
        <v>818.80000000000007</v>
      </c>
      <c r="J41" s="19">
        <f t="shared" si="3"/>
        <v>801</v>
      </c>
      <c r="K41" s="19">
        <f t="shared" si="4"/>
        <v>756.5</v>
      </c>
      <c r="L41" s="27"/>
      <c r="M41" s="27"/>
      <c r="N41" s="27"/>
    </row>
    <row r="42" spans="1:14" s="3" customFormat="1" ht="90" x14ac:dyDescent="0.25">
      <c r="A42" s="73" t="s">
        <v>53</v>
      </c>
      <c r="B42" s="11"/>
      <c r="C42" s="24" t="s">
        <v>130</v>
      </c>
      <c r="D42" s="48" t="s">
        <v>235</v>
      </c>
      <c r="E42" s="10" t="s">
        <v>131</v>
      </c>
      <c r="F42" s="74">
        <v>2590</v>
      </c>
      <c r="G42" s="18">
        <f t="shared" si="0"/>
        <v>2486.4</v>
      </c>
      <c r="H42" s="18">
        <f t="shared" si="1"/>
        <v>2434.6</v>
      </c>
      <c r="I42" s="18">
        <f t="shared" si="2"/>
        <v>2382.8000000000002</v>
      </c>
      <c r="J42" s="19">
        <f t="shared" si="3"/>
        <v>2331</v>
      </c>
      <c r="K42" s="19">
        <f t="shared" si="4"/>
        <v>2201.5</v>
      </c>
      <c r="L42" s="27"/>
      <c r="M42" s="27"/>
      <c r="N42" s="27"/>
    </row>
    <row r="43" spans="1:14" s="3" customFormat="1" ht="120" x14ac:dyDescent="0.25">
      <c r="A43" s="13" t="s">
        <v>12</v>
      </c>
      <c r="B43" s="11"/>
      <c r="C43" s="24" t="s">
        <v>132</v>
      </c>
      <c r="D43" s="47" t="s">
        <v>236</v>
      </c>
      <c r="E43" s="10" t="s">
        <v>131</v>
      </c>
      <c r="F43" s="74">
        <v>2790</v>
      </c>
      <c r="G43" s="18">
        <f t="shared" si="0"/>
        <v>2678.4</v>
      </c>
      <c r="H43" s="18">
        <f t="shared" si="1"/>
        <v>2622.6</v>
      </c>
      <c r="I43" s="18">
        <f t="shared" si="2"/>
        <v>2566.8000000000002</v>
      </c>
      <c r="J43" s="19">
        <f t="shared" si="3"/>
        <v>2511</v>
      </c>
      <c r="K43" s="19">
        <f t="shared" si="4"/>
        <v>2371.5</v>
      </c>
      <c r="L43" s="27"/>
      <c r="M43" s="27"/>
      <c r="N43" s="27"/>
    </row>
    <row r="44" spans="1:14" s="3" customFormat="1" ht="75" x14ac:dyDescent="0.25">
      <c r="A44" s="13" t="s">
        <v>30</v>
      </c>
      <c r="B44" s="11"/>
      <c r="C44" s="24" t="s">
        <v>133</v>
      </c>
      <c r="D44" s="47" t="s">
        <v>182</v>
      </c>
      <c r="E44" s="10" t="s">
        <v>131</v>
      </c>
      <c r="F44" s="74">
        <v>2370</v>
      </c>
      <c r="G44" s="18">
        <f t="shared" si="0"/>
        <v>2275.1999999999998</v>
      </c>
      <c r="H44" s="18">
        <f t="shared" si="1"/>
        <v>2227.7999999999997</v>
      </c>
      <c r="I44" s="18">
        <f t="shared" si="2"/>
        <v>2180.4</v>
      </c>
      <c r="J44" s="19">
        <f t="shared" si="3"/>
        <v>2133</v>
      </c>
      <c r="K44" s="19">
        <f t="shared" si="4"/>
        <v>2014.5</v>
      </c>
      <c r="L44" s="27"/>
      <c r="M44" s="27"/>
      <c r="N44" s="27"/>
    </row>
    <row r="45" spans="1:14" s="3" customFormat="1" ht="120" x14ac:dyDescent="0.25">
      <c r="A45" s="13" t="s">
        <v>19</v>
      </c>
      <c r="B45" s="11"/>
      <c r="C45" s="24" t="s">
        <v>134</v>
      </c>
      <c r="D45" s="47" t="s">
        <v>196</v>
      </c>
      <c r="E45" s="10" t="s">
        <v>131</v>
      </c>
      <c r="F45" s="74">
        <v>2480</v>
      </c>
      <c r="G45" s="18">
        <f t="shared" si="0"/>
        <v>2380.7999999999997</v>
      </c>
      <c r="H45" s="18">
        <f t="shared" si="1"/>
        <v>2331.1999999999998</v>
      </c>
      <c r="I45" s="18">
        <f t="shared" si="2"/>
        <v>2281.6</v>
      </c>
      <c r="J45" s="19">
        <f t="shared" si="3"/>
        <v>2232</v>
      </c>
      <c r="K45" s="19">
        <f t="shared" si="4"/>
        <v>2108</v>
      </c>
      <c r="L45" s="27"/>
      <c r="M45" s="27"/>
      <c r="N45" s="27"/>
    </row>
    <row r="46" spans="1:14" s="3" customFormat="1" ht="90" x14ac:dyDescent="0.25">
      <c r="A46" s="73" t="s">
        <v>42</v>
      </c>
      <c r="B46" s="11"/>
      <c r="C46" s="24" t="s">
        <v>43</v>
      </c>
      <c r="D46" s="48" t="s">
        <v>237</v>
      </c>
      <c r="E46" s="10" t="s">
        <v>131</v>
      </c>
      <c r="F46" s="74">
        <v>2390</v>
      </c>
      <c r="G46" s="18">
        <f t="shared" si="0"/>
        <v>2294.4</v>
      </c>
      <c r="H46" s="18">
        <f t="shared" si="1"/>
        <v>2246.6</v>
      </c>
      <c r="I46" s="18">
        <f t="shared" si="2"/>
        <v>2198.8000000000002</v>
      </c>
      <c r="J46" s="19">
        <f t="shared" si="3"/>
        <v>2151</v>
      </c>
      <c r="K46" s="19">
        <f t="shared" si="4"/>
        <v>2031.5</v>
      </c>
      <c r="L46" s="27"/>
      <c r="M46" s="27"/>
      <c r="N46" s="27"/>
    </row>
    <row r="47" spans="1:14" s="3" customFormat="1" ht="120" x14ac:dyDescent="0.25">
      <c r="A47" s="73" t="s">
        <v>58</v>
      </c>
      <c r="B47" s="11"/>
      <c r="C47" s="24" t="s">
        <v>75</v>
      </c>
      <c r="D47" s="50" t="s">
        <v>239</v>
      </c>
      <c r="E47" s="10" t="s">
        <v>131</v>
      </c>
      <c r="F47" s="74">
        <v>2990</v>
      </c>
      <c r="G47" s="18">
        <f t="shared" si="0"/>
        <v>2870.4</v>
      </c>
      <c r="H47" s="18">
        <f t="shared" si="1"/>
        <v>2810.6</v>
      </c>
      <c r="I47" s="18">
        <f t="shared" si="2"/>
        <v>2750.8</v>
      </c>
      <c r="J47" s="19">
        <f t="shared" si="3"/>
        <v>2691</v>
      </c>
      <c r="K47" s="19">
        <f t="shared" si="4"/>
        <v>2541.5</v>
      </c>
      <c r="L47" s="27"/>
      <c r="M47" s="27"/>
      <c r="N47" s="27"/>
    </row>
    <row r="48" spans="1:14" s="3" customFormat="1" ht="120" x14ac:dyDescent="0.25">
      <c r="A48" s="73" t="s">
        <v>36</v>
      </c>
      <c r="B48" s="11"/>
      <c r="C48" s="24" t="s">
        <v>37</v>
      </c>
      <c r="D48" s="50" t="s">
        <v>240</v>
      </c>
      <c r="E48" s="10" t="s">
        <v>131</v>
      </c>
      <c r="F48" s="74">
        <v>2990</v>
      </c>
      <c r="G48" s="18">
        <f t="shared" si="0"/>
        <v>2870.4</v>
      </c>
      <c r="H48" s="18">
        <f t="shared" si="1"/>
        <v>2810.6</v>
      </c>
      <c r="I48" s="18">
        <f t="shared" si="2"/>
        <v>2750.8</v>
      </c>
      <c r="J48" s="19">
        <f t="shared" si="3"/>
        <v>2691</v>
      </c>
      <c r="K48" s="19">
        <f t="shared" si="4"/>
        <v>2541.5</v>
      </c>
      <c r="L48" s="27"/>
      <c r="M48" s="27"/>
      <c r="N48" s="27"/>
    </row>
    <row r="49" spans="1:14" s="3" customFormat="1" ht="90" x14ac:dyDescent="0.25">
      <c r="A49" s="13" t="s">
        <v>28</v>
      </c>
      <c r="B49" s="11"/>
      <c r="C49" s="24" t="s">
        <v>286</v>
      </c>
      <c r="D49" s="49" t="s">
        <v>197</v>
      </c>
      <c r="E49" s="10" t="s">
        <v>131</v>
      </c>
      <c r="F49" s="74">
        <v>3170</v>
      </c>
      <c r="G49" s="18">
        <f t="shared" si="0"/>
        <v>3043.2</v>
      </c>
      <c r="H49" s="18">
        <f t="shared" si="1"/>
        <v>2979.7999999999997</v>
      </c>
      <c r="I49" s="18">
        <f t="shared" si="2"/>
        <v>2916.4</v>
      </c>
      <c r="J49" s="19">
        <f t="shared" si="3"/>
        <v>2853</v>
      </c>
      <c r="K49" s="19">
        <f t="shared" si="4"/>
        <v>2694.5</v>
      </c>
      <c r="L49" s="27"/>
      <c r="M49" s="27"/>
      <c r="N49" s="27"/>
    </row>
    <row r="50" spans="1:14" s="3" customFormat="1" ht="120" x14ac:dyDescent="0.25">
      <c r="A50" s="13" t="s">
        <v>21</v>
      </c>
      <c r="B50" s="11"/>
      <c r="C50" s="24" t="s">
        <v>135</v>
      </c>
      <c r="D50" s="49" t="s">
        <v>241</v>
      </c>
      <c r="E50" s="10" t="s">
        <v>131</v>
      </c>
      <c r="F50" s="74">
        <v>4100</v>
      </c>
      <c r="G50" s="18">
        <f t="shared" si="0"/>
        <v>3936</v>
      </c>
      <c r="H50" s="18">
        <f t="shared" si="1"/>
        <v>3854</v>
      </c>
      <c r="I50" s="18">
        <f t="shared" si="2"/>
        <v>3772</v>
      </c>
      <c r="J50" s="19">
        <f t="shared" si="3"/>
        <v>3690</v>
      </c>
      <c r="K50" s="19">
        <f t="shared" si="4"/>
        <v>3485</v>
      </c>
      <c r="L50" s="27"/>
      <c r="M50" s="27"/>
      <c r="N50" s="27"/>
    </row>
    <row r="51" spans="1:14" s="3" customFormat="1" ht="105" x14ac:dyDescent="0.25">
      <c r="A51" s="73" t="s">
        <v>55</v>
      </c>
      <c r="B51" s="11"/>
      <c r="C51" s="24" t="s">
        <v>181</v>
      </c>
      <c r="D51" s="50" t="s">
        <v>242</v>
      </c>
      <c r="E51" s="10" t="s">
        <v>131</v>
      </c>
      <c r="F51" s="74">
        <v>3390</v>
      </c>
      <c r="G51" s="18">
        <f t="shared" si="0"/>
        <v>3254.4</v>
      </c>
      <c r="H51" s="18">
        <f t="shared" si="1"/>
        <v>3186.6</v>
      </c>
      <c r="I51" s="18">
        <f t="shared" si="2"/>
        <v>3118.8</v>
      </c>
      <c r="J51" s="19">
        <f t="shared" si="3"/>
        <v>3051</v>
      </c>
      <c r="K51" s="19">
        <f t="shared" si="4"/>
        <v>2881.5</v>
      </c>
      <c r="L51" s="27"/>
      <c r="M51" s="27"/>
      <c r="N51" s="27"/>
    </row>
    <row r="52" spans="1:14" s="3" customFormat="1" ht="105" x14ac:dyDescent="0.25">
      <c r="A52" s="73" t="s">
        <v>46</v>
      </c>
      <c r="B52" s="11"/>
      <c r="C52" s="24" t="s">
        <v>136</v>
      </c>
      <c r="D52" s="50" t="s">
        <v>243</v>
      </c>
      <c r="E52" s="10" t="s">
        <v>131</v>
      </c>
      <c r="F52" s="74">
        <v>4340</v>
      </c>
      <c r="G52" s="18">
        <f t="shared" si="0"/>
        <v>4166.3999999999996</v>
      </c>
      <c r="H52" s="18">
        <f t="shared" si="1"/>
        <v>4079.6</v>
      </c>
      <c r="I52" s="18">
        <f t="shared" si="2"/>
        <v>3992.8</v>
      </c>
      <c r="J52" s="19">
        <f t="shared" si="3"/>
        <v>3906</v>
      </c>
      <c r="K52" s="19">
        <f t="shared" si="4"/>
        <v>3689</v>
      </c>
      <c r="L52" s="27"/>
      <c r="M52" s="27"/>
      <c r="N52" s="27"/>
    </row>
    <row r="53" spans="1:14" s="3" customFormat="1" ht="105" x14ac:dyDescent="0.25">
      <c r="A53" s="73" t="s">
        <v>51</v>
      </c>
      <c r="B53" s="11"/>
      <c r="C53" s="24" t="s">
        <v>137</v>
      </c>
      <c r="D53" s="52" t="s">
        <v>244</v>
      </c>
      <c r="E53" s="10" t="s">
        <v>131</v>
      </c>
      <c r="F53" s="74">
        <v>4140</v>
      </c>
      <c r="G53" s="18">
        <f t="shared" si="0"/>
        <v>3974.3999999999996</v>
      </c>
      <c r="H53" s="18">
        <f t="shared" si="1"/>
        <v>3891.6</v>
      </c>
      <c r="I53" s="18">
        <f t="shared" si="2"/>
        <v>3808.8</v>
      </c>
      <c r="J53" s="19">
        <f t="shared" si="3"/>
        <v>3726</v>
      </c>
      <c r="K53" s="19">
        <f t="shared" si="4"/>
        <v>3519</v>
      </c>
      <c r="L53" s="27"/>
      <c r="M53" s="27"/>
      <c r="N53" s="27"/>
    </row>
    <row r="54" spans="1:14" s="3" customFormat="1" ht="120" x14ac:dyDescent="0.25">
      <c r="A54" s="13" t="s">
        <v>23</v>
      </c>
      <c r="B54" s="11"/>
      <c r="C54" s="24" t="s">
        <v>138</v>
      </c>
      <c r="D54" s="51" t="s">
        <v>245</v>
      </c>
      <c r="E54" s="10" t="s">
        <v>131</v>
      </c>
      <c r="F54" s="74">
        <v>4100</v>
      </c>
      <c r="G54" s="18">
        <f t="shared" si="0"/>
        <v>3936</v>
      </c>
      <c r="H54" s="18">
        <f t="shared" si="1"/>
        <v>3854</v>
      </c>
      <c r="I54" s="18">
        <f t="shared" si="2"/>
        <v>3772</v>
      </c>
      <c r="J54" s="19">
        <f t="shared" si="3"/>
        <v>3690</v>
      </c>
      <c r="K54" s="19">
        <f t="shared" si="4"/>
        <v>3485</v>
      </c>
      <c r="L54" s="27"/>
      <c r="M54" s="27"/>
      <c r="N54" s="27"/>
    </row>
    <row r="55" spans="1:14" s="3" customFormat="1" ht="90" x14ac:dyDescent="0.25">
      <c r="A55" s="73" t="s">
        <v>48</v>
      </c>
      <c r="B55" s="11"/>
      <c r="C55" s="24" t="s">
        <v>139</v>
      </c>
      <c r="D55" s="52" t="s">
        <v>210</v>
      </c>
      <c r="E55" s="10" t="s">
        <v>131</v>
      </c>
      <c r="F55" s="74">
        <v>3790</v>
      </c>
      <c r="G55" s="18">
        <f t="shared" si="0"/>
        <v>3638.4</v>
      </c>
      <c r="H55" s="18">
        <f t="shared" si="1"/>
        <v>3562.6</v>
      </c>
      <c r="I55" s="18">
        <f t="shared" si="2"/>
        <v>3486.8</v>
      </c>
      <c r="J55" s="19">
        <f t="shared" si="3"/>
        <v>3411</v>
      </c>
      <c r="K55" s="19">
        <f t="shared" si="4"/>
        <v>3221.5</v>
      </c>
      <c r="L55" s="27"/>
      <c r="M55" s="27"/>
      <c r="N55" s="27"/>
    </row>
    <row r="56" spans="1:14" s="3" customFormat="1" ht="135" x14ac:dyDescent="0.25">
      <c r="A56" s="13" t="s">
        <v>140</v>
      </c>
      <c r="B56" s="11"/>
      <c r="C56" s="24" t="s">
        <v>141</v>
      </c>
      <c r="D56" s="51" t="s">
        <v>246</v>
      </c>
      <c r="E56" s="10" t="s">
        <v>131</v>
      </c>
      <c r="F56" s="74">
        <v>3990</v>
      </c>
      <c r="G56" s="18">
        <f t="shared" si="0"/>
        <v>3830.3999999999996</v>
      </c>
      <c r="H56" s="18">
        <f t="shared" si="1"/>
        <v>3750.6</v>
      </c>
      <c r="I56" s="18">
        <f t="shared" si="2"/>
        <v>3670.8</v>
      </c>
      <c r="J56" s="19">
        <f t="shared" si="3"/>
        <v>3591</v>
      </c>
      <c r="K56" s="19">
        <f t="shared" si="4"/>
        <v>3391.5</v>
      </c>
      <c r="L56" s="27"/>
      <c r="M56" s="27"/>
      <c r="N56" s="27"/>
    </row>
    <row r="57" spans="1:14" s="3" customFormat="1" ht="75" x14ac:dyDescent="0.25">
      <c r="A57" s="13" t="s">
        <v>31</v>
      </c>
      <c r="B57" s="11"/>
      <c r="C57" s="24" t="s">
        <v>142</v>
      </c>
      <c r="D57" s="51" t="s">
        <v>247</v>
      </c>
      <c r="E57" s="10" t="s">
        <v>131</v>
      </c>
      <c r="F57" s="74">
        <v>3790</v>
      </c>
      <c r="G57" s="18">
        <f t="shared" si="0"/>
        <v>3638.4</v>
      </c>
      <c r="H57" s="18">
        <f t="shared" si="1"/>
        <v>3562.6</v>
      </c>
      <c r="I57" s="18">
        <f t="shared" si="2"/>
        <v>3486.8</v>
      </c>
      <c r="J57" s="19">
        <f t="shared" si="3"/>
        <v>3411</v>
      </c>
      <c r="K57" s="19">
        <f t="shared" si="4"/>
        <v>3221.5</v>
      </c>
      <c r="L57" s="27"/>
      <c r="M57" s="27"/>
      <c r="N57" s="27"/>
    </row>
    <row r="58" spans="1:14" s="3" customFormat="1" ht="105" x14ac:dyDescent="0.25">
      <c r="A58" s="13" t="s">
        <v>143</v>
      </c>
      <c r="B58" s="11"/>
      <c r="C58" s="24" t="s">
        <v>144</v>
      </c>
      <c r="D58" s="51" t="s">
        <v>248</v>
      </c>
      <c r="E58" s="10" t="s">
        <v>131</v>
      </c>
      <c r="F58" s="74">
        <v>4190</v>
      </c>
      <c r="G58" s="18">
        <f t="shared" si="0"/>
        <v>4022.3999999999996</v>
      </c>
      <c r="H58" s="18">
        <f t="shared" si="1"/>
        <v>3938.6</v>
      </c>
      <c r="I58" s="18">
        <f t="shared" si="2"/>
        <v>3854.8</v>
      </c>
      <c r="J58" s="19">
        <f t="shared" si="3"/>
        <v>3771</v>
      </c>
      <c r="K58" s="19">
        <f t="shared" si="4"/>
        <v>3561.5</v>
      </c>
      <c r="L58" s="27"/>
      <c r="M58" s="27"/>
      <c r="N58" s="27"/>
    </row>
    <row r="59" spans="1:14" s="3" customFormat="1" ht="120" x14ac:dyDescent="0.25">
      <c r="A59" s="73" t="s">
        <v>145</v>
      </c>
      <c r="B59" s="11"/>
      <c r="C59" s="24" t="s">
        <v>184</v>
      </c>
      <c r="D59" s="56" t="s">
        <v>249</v>
      </c>
      <c r="E59" s="10" t="s">
        <v>131</v>
      </c>
      <c r="F59" s="74">
        <v>3120</v>
      </c>
      <c r="G59" s="18">
        <f t="shared" si="0"/>
        <v>2995.2</v>
      </c>
      <c r="H59" s="18">
        <f t="shared" si="1"/>
        <v>2932.7999999999997</v>
      </c>
      <c r="I59" s="18">
        <f t="shared" si="2"/>
        <v>2870.4</v>
      </c>
      <c r="J59" s="19">
        <f t="shared" si="3"/>
        <v>2808</v>
      </c>
      <c r="K59" s="19">
        <f t="shared" si="4"/>
        <v>2652</v>
      </c>
      <c r="L59" s="27"/>
      <c r="M59" s="27"/>
      <c r="N59" s="27"/>
    </row>
    <row r="60" spans="1:14" s="3" customFormat="1" ht="120" x14ac:dyDescent="0.25">
      <c r="A60" s="13" t="s">
        <v>146</v>
      </c>
      <c r="B60" s="11"/>
      <c r="C60" s="24" t="s">
        <v>276</v>
      </c>
      <c r="D60" s="54" t="s">
        <v>250</v>
      </c>
      <c r="E60" s="10" t="s">
        <v>131</v>
      </c>
      <c r="F60" s="74">
        <v>3140</v>
      </c>
      <c r="G60" s="18">
        <f t="shared" si="0"/>
        <v>3014.4</v>
      </c>
      <c r="H60" s="18">
        <f t="shared" si="1"/>
        <v>2951.6</v>
      </c>
      <c r="I60" s="18">
        <f t="shared" si="2"/>
        <v>2888.8</v>
      </c>
      <c r="J60" s="19">
        <f t="shared" si="3"/>
        <v>2826</v>
      </c>
      <c r="K60" s="19">
        <f t="shared" si="4"/>
        <v>2669</v>
      </c>
      <c r="L60" s="27"/>
      <c r="M60" s="27"/>
      <c r="N60" s="27"/>
    </row>
    <row r="61" spans="1:14" s="3" customFormat="1" ht="120" x14ac:dyDescent="0.25">
      <c r="A61" s="13" t="s">
        <v>76</v>
      </c>
      <c r="B61" s="11"/>
      <c r="C61" s="24" t="s">
        <v>147</v>
      </c>
      <c r="D61" s="55" t="s">
        <v>251</v>
      </c>
      <c r="E61" s="10" t="s">
        <v>131</v>
      </c>
      <c r="F61" s="74">
        <v>4140</v>
      </c>
      <c r="G61" s="18">
        <f t="shared" si="0"/>
        <v>3974.3999999999996</v>
      </c>
      <c r="H61" s="18">
        <f t="shared" si="1"/>
        <v>3891.6</v>
      </c>
      <c r="I61" s="18">
        <f t="shared" si="2"/>
        <v>3808.8</v>
      </c>
      <c r="J61" s="19">
        <f t="shared" si="3"/>
        <v>3726</v>
      </c>
      <c r="K61" s="19">
        <f t="shared" si="4"/>
        <v>3519</v>
      </c>
      <c r="L61" s="27"/>
      <c r="M61" s="27"/>
      <c r="N61" s="27"/>
    </row>
    <row r="62" spans="1:14" s="3" customFormat="1" ht="135" x14ac:dyDescent="0.25">
      <c r="A62" s="13" t="s">
        <v>20</v>
      </c>
      <c r="B62" s="11"/>
      <c r="C62" s="24" t="s">
        <v>280</v>
      </c>
      <c r="D62" s="53" t="s">
        <v>252</v>
      </c>
      <c r="E62" s="10" t="s">
        <v>131</v>
      </c>
      <c r="F62" s="74">
        <v>4290</v>
      </c>
      <c r="G62" s="18">
        <f t="shared" si="0"/>
        <v>4118.3999999999996</v>
      </c>
      <c r="H62" s="18">
        <f t="shared" si="1"/>
        <v>4032.6</v>
      </c>
      <c r="I62" s="18">
        <f t="shared" si="2"/>
        <v>3946.8</v>
      </c>
      <c r="J62" s="19">
        <f t="shared" si="3"/>
        <v>3861</v>
      </c>
      <c r="K62" s="19">
        <f t="shared" si="4"/>
        <v>3646.5</v>
      </c>
      <c r="L62" s="27"/>
      <c r="M62" s="27"/>
      <c r="N62" s="27"/>
    </row>
    <row r="63" spans="1:14" s="3" customFormat="1" ht="120" customHeight="1" x14ac:dyDescent="0.25">
      <c r="A63" s="13" t="s">
        <v>148</v>
      </c>
      <c r="B63" s="11"/>
      <c r="C63" s="24" t="s">
        <v>255</v>
      </c>
      <c r="D63" s="53" t="s">
        <v>253</v>
      </c>
      <c r="E63" s="10" t="s">
        <v>131</v>
      </c>
      <c r="F63" s="74">
        <v>3990</v>
      </c>
      <c r="G63" s="18">
        <f t="shared" si="0"/>
        <v>3830.3999999999996</v>
      </c>
      <c r="H63" s="18">
        <f t="shared" si="1"/>
        <v>3750.6</v>
      </c>
      <c r="I63" s="18">
        <f t="shared" si="2"/>
        <v>3670.8</v>
      </c>
      <c r="J63" s="19">
        <f t="shared" si="3"/>
        <v>3591</v>
      </c>
      <c r="K63" s="19">
        <f t="shared" si="4"/>
        <v>3391.5</v>
      </c>
      <c r="L63" s="27"/>
      <c r="M63" s="27"/>
      <c r="N63" s="27"/>
    </row>
    <row r="64" spans="1:14" s="3" customFormat="1" ht="60" x14ac:dyDescent="0.25">
      <c r="A64" s="13" t="s">
        <v>1</v>
      </c>
      <c r="B64" s="11"/>
      <c r="C64" s="24" t="s">
        <v>0</v>
      </c>
      <c r="D64" s="57" t="s">
        <v>254</v>
      </c>
      <c r="E64" s="10" t="s">
        <v>131</v>
      </c>
      <c r="F64" s="74">
        <v>1120</v>
      </c>
      <c r="G64" s="18">
        <f t="shared" si="0"/>
        <v>1075.2</v>
      </c>
      <c r="H64" s="18">
        <f t="shared" si="1"/>
        <v>1052.8</v>
      </c>
      <c r="I64" s="18">
        <f t="shared" si="2"/>
        <v>1030.4000000000001</v>
      </c>
      <c r="J64" s="19">
        <f t="shared" si="3"/>
        <v>1008</v>
      </c>
      <c r="K64" s="19">
        <f t="shared" si="4"/>
        <v>952</v>
      </c>
      <c r="L64" s="27"/>
      <c r="M64" s="27"/>
      <c r="N64" s="27"/>
    </row>
    <row r="65" spans="1:14" s="3" customFormat="1" ht="75" x14ac:dyDescent="0.25">
      <c r="A65" s="13" t="s">
        <v>2</v>
      </c>
      <c r="B65" s="11"/>
      <c r="C65" s="24" t="s">
        <v>0</v>
      </c>
      <c r="D65" s="58" t="s">
        <v>256</v>
      </c>
      <c r="E65" s="10" t="s">
        <v>131</v>
      </c>
      <c r="F65" s="74">
        <v>1120</v>
      </c>
      <c r="G65" s="18">
        <f t="shared" si="0"/>
        <v>1075.2</v>
      </c>
      <c r="H65" s="18">
        <f t="shared" si="1"/>
        <v>1052.8</v>
      </c>
      <c r="I65" s="18">
        <f t="shared" si="2"/>
        <v>1030.4000000000001</v>
      </c>
      <c r="J65" s="19">
        <f t="shared" si="3"/>
        <v>1008</v>
      </c>
      <c r="K65" s="19">
        <f t="shared" si="4"/>
        <v>952</v>
      </c>
      <c r="L65" s="27"/>
      <c r="M65" s="27"/>
      <c r="N65" s="27"/>
    </row>
    <row r="66" spans="1:14" s="3" customFormat="1" ht="60" x14ac:dyDescent="0.25">
      <c r="A66" s="13" t="s">
        <v>3</v>
      </c>
      <c r="B66" s="11"/>
      <c r="C66" s="24" t="s">
        <v>0</v>
      </c>
      <c r="D66" s="57" t="s">
        <v>201</v>
      </c>
      <c r="E66" s="10" t="s">
        <v>149</v>
      </c>
      <c r="F66" s="74">
        <v>1220</v>
      </c>
      <c r="G66" s="18">
        <f t="shared" si="0"/>
        <v>1171.2</v>
      </c>
      <c r="H66" s="18">
        <f t="shared" si="1"/>
        <v>1146.8</v>
      </c>
      <c r="I66" s="18">
        <f t="shared" si="2"/>
        <v>1122.4000000000001</v>
      </c>
      <c r="J66" s="19">
        <f t="shared" si="3"/>
        <v>1098</v>
      </c>
      <c r="K66" s="19">
        <f t="shared" si="4"/>
        <v>1037</v>
      </c>
      <c r="L66" s="27"/>
      <c r="M66" s="27"/>
      <c r="N66" s="27"/>
    </row>
    <row r="67" spans="1:14" s="3" customFormat="1" ht="60" x14ac:dyDescent="0.25">
      <c r="A67" s="13" t="s">
        <v>4</v>
      </c>
      <c r="B67" s="11"/>
      <c r="C67" s="24" t="s">
        <v>0</v>
      </c>
      <c r="D67" s="57" t="s">
        <v>202</v>
      </c>
      <c r="E67" s="10" t="s">
        <v>149</v>
      </c>
      <c r="F67" s="74">
        <v>1120</v>
      </c>
      <c r="G67" s="18">
        <f t="shared" si="0"/>
        <v>1075.2</v>
      </c>
      <c r="H67" s="18">
        <f t="shared" si="1"/>
        <v>1052.8</v>
      </c>
      <c r="I67" s="18">
        <f t="shared" si="2"/>
        <v>1030.4000000000001</v>
      </c>
      <c r="J67" s="19">
        <f t="shared" si="3"/>
        <v>1008</v>
      </c>
      <c r="K67" s="19">
        <f t="shared" si="4"/>
        <v>952</v>
      </c>
      <c r="L67" s="27"/>
      <c r="M67" s="27"/>
      <c r="N67" s="27"/>
    </row>
    <row r="68" spans="1:14" s="3" customFormat="1" ht="60" x14ac:dyDescent="0.25">
      <c r="A68" s="13" t="s">
        <v>5</v>
      </c>
      <c r="B68" s="11"/>
      <c r="C68" s="24" t="s">
        <v>0</v>
      </c>
      <c r="D68" s="57" t="s">
        <v>183</v>
      </c>
      <c r="E68" s="10" t="s">
        <v>149</v>
      </c>
      <c r="F68" s="74">
        <v>1160</v>
      </c>
      <c r="G68" s="18">
        <f t="shared" si="0"/>
        <v>1113.5999999999999</v>
      </c>
      <c r="H68" s="18">
        <f t="shared" si="1"/>
        <v>1090.3999999999999</v>
      </c>
      <c r="I68" s="18">
        <f t="shared" si="2"/>
        <v>1067.2</v>
      </c>
      <c r="J68" s="19">
        <f t="shared" si="3"/>
        <v>1044</v>
      </c>
      <c r="K68" s="19">
        <f t="shared" si="4"/>
        <v>986</v>
      </c>
      <c r="L68" s="27"/>
      <c r="M68" s="27"/>
      <c r="N68" s="27"/>
    </row>
    <row r="69" spans="1:14" s="3" customFormat="1" ht="75" x14ac:dyDescent="0.25">
      <c r="A69" s="73" t="s">
        <v>47</v>
      </c>
      <c r="B69" s="11"/>
      <c r="C69" s="24" t="s">
        <v>79</v>
      </c>
      <c r="D69" s="59" t="s">
        <v>257</v>
      </c>
      <c r="E69" s="10" t="s">
        <v>150</v>
      </c>
      <c r="F69" s="74">
        <v>1200</v>
      </c>
      <c r="G69" s="18">
        <f>F69*0.96</f>
        <v>1152</v>
      </c>
      <c r="H69" s="18">
        <f>F69*0.94</f>
        <v>1128</v>
      </c>
      <c r="I69" s="18">
        <f>F69*0.92</f>
        <v>1104</v>
      </c>
      <c r="J69" s="19">
        <f>F69*0.9</f>
        <v>1080</v>
      </c>
      <c r="K69" s="19">
        <f>F69*0.85</f>
        <v>1020</v>
      </c>
      <c r="L69" s="27"/>
      <c r="M69" s="27"/>
      <c r="N69" s="27"/>
    </row>
    <row r="70" spans="1:14" s="3" customFormat="1" ht="90" x14ac:dyDescent="0.25">
      <c r="A70" s="73" t="s">
        <v>40</v>
      </c>
      <c r="B70" s="11"/>
      <c r="C70" s="24" t="s">
        <v>41</v>
      </c>
      <c r="D70" s="59" t="s">
        <v>258</v>
      </c>
      <c r="E70" s="10" t="s">
        <v>150</v>
      </c>
      <c r="F70" s="74">
        <v>2960</v>
      </c>
      <c r="G70" s="18">
        <f t="shared" si="0"/>
        <v>2841.6</v>
      </c>
      <c r="H70" s="18">
        <f t="shared" si="1"/>
        <v>2782.3999999999996</v>
      </c>
      <c r="I70" s="18">
        <f t="shared" si="2"/>
        <v>2723.2000000000003</v>
      </c>
      <c r="J70" s="19">
        <f t="shared" si="3"/>
        <v>2664</v>
      </c>
      <c r="K70" s="19">
        <f t="shared" si="4"/>
        <v>2516</v>
      </c>
      <c r="L70" s="27"/>
      <c r="M70" s="27"/>
      <c r="N70" s="27"/>
    </row>
    <row r="71" spans="1:14" s="3" customFormat="1" ht="90" x14ac:dyDescent="0.25">
      <c r="A71" s="13" t="s">
        <v>151</v>
      </c>
      <c r="B71" s="11"/>
      <c r="C71" s="24" t="s">
        <v>152</v>
      </c>
      <c r="D71" s="60" t="s">
        <v>259</v>
      </c>
      <c r="E71" s="10" t="s">
        <v>150</v>
      </c>
      <c r="F71" s="74">
        <v>2580</v>
      </c>
      <c r="G71" s="18">
        <f t="shared" si="0"/>
        <v>2476.7999999999997</v>
      </c>
      <c r="H71" s="18">
        <f t="shared" si="1"/>
        <v>2425.1999999999998</v>
      </c>
      <c r="I71" s="18">
        <f t="shared" si="2"/>
        <v>2373.6</v>
      </c>
      <c r="J71" s="19">
        <f t="shared" si="3"/>
        <v>2322</v>
      </c>
      <c r="K71" s="19">
        <f t="shared" si="4"/>
        <v>2193</v>
      </c>
      <c r="L71" s="27"/>
      <c r="M71" s="27"/>
      <c r="N71" s="27"/>
    </row>
    <row r="72" spans="1:14" s="3" customFormat="1" ht="90" x14ac:dyDescent="0.25">
      <c r="A72" s="73" t="s">
        <v>56</v>
      </c>
      <c r="B72" s="11"/>
      <c r="C72" s="24" t="s">
        <v>57</v>
      </c>
      <c r="D72" s="60" t="s">
        <v>260</v>
      </c>
      <c r="E72" s="10" t="s">
        <v>150</v>
      </c>
      <c r="F72" s="74">
        <v>3590</v>
      </c>
      <c r="G72" s="18">
        <f t="shared" si="0"/>
        <v>3446.4</v>
      </c>
      <c r="H72" s="18">
        <f t="shared" si="1"/>
        <v>3374.6</v>
      </c>
      <c r="I72" s="18">
        <f t="shared" si="2"/>
        <v>3302.8</v>
      </c>
      <c r="J72" s="19">
        <f t="shared" si="3"/>
        <v>3231</v>
      </c>
      <c r="K72" s="19">
        <f t="shared" si="4"/>
        <v>3051.5</v>
      </c>
      <c r="L72" s="27"/>
      <c r="M72" s="27"/>
      <c r="N72" s="27"/>
    </row>
    <row r="73" spans="1:14" s="3" customFormat="1" ht="105" x14ac:dyDescent="0.25">
      <c r="A73" s="13" t="s">
        <v>18</v>
      </c>
      <c r="B73" s="11"/>
      <c r="C73" s="24" t="s">
        <v>153</v>
      </c>
      <c r="D73" s="60" t="s">
        <v>261</v>
      </c>
      <c r="E73" s="10" t="s">
        <v>150</v>
      </c>
      <c r="F73" s="74">
        <v>2690</v>
      </c>
      <c r="G73" s="18">
        <f t="shared" si="0"/>
        <v>2582.4</v>
      </c>
      <c r="H73" s="18">
        <f t="shared" si="1"/>
        <v>2528.6</v>
      </c>
      <c r="I73" s="18">
        <f t="shared" si="2"/>
        <v>2474.8000000000002</v>
      </c>
      <c r="J73" s="19">
        <f t="shared" si="3"/>
        <v>2421</v>
      </c>
      <c r="K73" s="19">
        <f t="shared" si="4"/>
        <v>2286.5</v>
      </c>
      <c r="L73" s="27"/>
      <c r="M73" s="27"/>
      <c r="N73" s="27"/>
    </row>
    <row r="74" spans="1:14" s="3" customFormat="1" ht="90" x14ac:dyDescent="0.25">
      <c r="A74" s="73" t="s">
        <v>33</v>
      </c>
      <c r="B74" s="11"/>
      <c r="C74" s="24" t="s">
        <v>154</v>
      </c>
      <c r="D74" s="61" t="s">
        <v>209</v>
      </c>
      <c r="E74" s="10" t="s">
        <v>150</v>
      </c>
      <c r="F74" s="74">
        <v>2790</v>
      </c>
      <c r="G74" s="18">
        <f t="shared" ref="G74:G93" si="5">F74*0.96</f>
        <v>2678.4</v>
      </c>
      <c r="H74" s="18">
        <f t="shared" ref="H74:H93" si="6">F74*0.94</f>
        <v>2622.6</v>
      </c>
      <c r="I74" s="18">
        <f t="shared" ref="I74:I93" si="7">F74*0.92</f>
        <v>2566.8000000000002</v>
      </c>
      <c r="J74" s="19">
        <f t="shared" ref="J74:J93" si="8">F74*0.9</f>
        <v>2511</v>
      </c>
      <c r="K74" s="19">
        <f t="shared" ref="K74:K93" si="9">F74*0.85</f>
        <v>2371.5</v>
      </c>
      <c r="L74" s="27"/>
      <c r="M74" s="27"/>
      <c r="N74" s="27"/>
    </row>
    <row r="75" spans="1:14" s="3" customFormat="1" ht="122.25" customHeight="1" x14ac:dyDescent="0.25">
      <c r="A75" s="73" t="s">
        <v>52</v>
      </c>
      <c r="B75" s="11"/>
      <c r="C75" s="24" t="s">
        <v>155</v>
      </c>
      <c r="D75" s="61" t="s">
        <v>262</v>
      </c>
      <c r="E75" s="10" t="s">
        <v>150</v>
      </c>
      <c r="F75" s="74">
        <v>3780</v>
      </c>
      <c r="G75" s="18">
        <f t="shared" si="5"/>
        <v>3628.7999999999997</v>
      </c>
      <c r="H75" s="18">
        <f t="shared" si="6"/>
        <v>3553.2</v>
      </c>
      <c r="I75" s="18">
        <f t="shared" si="7"/>
        <v>3477.6000000000004</v>
      </c>
      <c r="J75" s="19">
        <f t="shared" si="8"/>
        <v>3402</v>
      </c>
      <c r="K75" s="19">
        <f t="shared" si="9"/>
        <v>3213</v>
      </c>
      <c r="L75" s="27"/>
      <c r="M75" s="27"/>
      <c r="N75" s="27"/>
    </row>
    <row r="76" spans="1:14" s="3" customFormat="1" ht="105" x14ac:dyDescent="0.25">
      <c r="A76" s="13" t="s">
        <v>17</v>
      </c>
      <c r="B76" s="11"/>
      <c r="C76" s="24" t="s">
        <v>156</v>
      </c>
      <c r="D76" s="60" t="s">
        <v>263</v>
      </c>
      <c r="E76" s="10" t="s">
        <v>150</v>
      </c>
      <c r="F76" s="74">
        <v>2690</v>
      </c>
      <c r="G76" s="18">
        <f t="shared" si="5"/>
        <v>2582.4</v>
      </c>
      <c r="H76" s="18">
        <f t="shared" si="6"/>
        <v>2528.6</v>
      </c>
      <c r="I76" s="18">
        <f t="shared" si="7"/>
        <v>2474.8000000000002</v>
      </c>
      <c r="J76" s="19">
        <f t="shared" si="8"/>
        <v>2421</v>
      </c>
      <c r="K76" s="19">
        <f t="shared" si="9"/>
        <v>2286.5</v>
      </c>
      <c r="L76" s="27"/>
      <c r="M76" s="27"/>
      <c r="N76" s="27"/>
    </row>
    <row r="77" spans="1:14" s="3" customFormat="1" ht="135" customHeight="1" x14ac:dyDescent="0.25">
      <c r="A77" s="13" t="s">
        <v>15</v>
      </c>
      <c r="B77" s="11"/>
      <c r="C77" s="24" t="s">
        <v>157</v>
      </c>
      <c r="D77" s="60" t="s">
        <v>264</v>
      </c>
      <c r="E77" s="10" t="s">
        <v>150</v>
      </c>
      <c r="F77" s="74">
        <v>3320</v>
      </c>
      <c r="G77" s="18">
        <f t="shared" si="5"/>
        <v>3187.2</v>
      </c>
      <c r="H77" s="18">
        <f t="shared" si="6"/>
        <v>3120.7999999999997</v>
      </c>
      <c r="I77" s="18">
        <f t="shared" si="7"/>
        <v>3054.4</v>
      </c>
      <c r="J77" s="19">
        <f t="shared" si="8"/>
        <v>2988</v>
      </c>
      <c r="K77" s="19">
        <f t="shared" si="9"/>
        <v>2822</v>
      </c>
      <c r="L77" s="27"/>
      <c r="M77" s="27"/>
      <c r="N77" s="27"/>
    </row>
    <row r="78" spans="1:14" s="3" customFormat="1" ht="90" customHeight="1" x14ac:dyDescent="0.25">
      <c r="A78" s="13" t="s">
        <v>13</v>
      </c>
      <c r="B78" s="11"/>
      <c r="C78" s="24" t="s">
        <v>158</v>
      </c>
      <c r="D78" s="62" t="s">
        <v>203</v>
      </c>
      <c r="E78" s="10" t="s">
        <v>150</v>
      </c>
      <c r="F78" s="74">
        <v>2690</v>
      </c>
      <c r="G78" s="18">
        <f t="shared" si="5"/>
        <v>2582.4</v>
      </c>
      <c r="H78" s="18">
        <f t="shared" si="6"/>
        <v>2528.6</v>
      </c>
      <c r="I78" s="18">
        <f t="shared" si="7"/>
        <v>2474.8000000000002</v>
      </c>
      <c r="J78" s="19">
        <f t="shared" si="8"/>
        <v>2421</v>
      </c>
      <c r="K78" s="19">
        <f t="shared" si="9"/>
        <v>2286.5</v>
      </c>
      <c r="L78" s="27"/>
      <c r="M78" s="27"/>
      <c r="N78" s="27"/>
    </row>
    <row r="79" spans="1:14" s="3" customFormat="1" ht="75" x14ac:dyDescent="0.25">
      <c r="A79" s="13" t="s">
        <v>26</v>
      </c>
      <c r="B79" s="11"/>
      <c r="C79" s="24" t="s">
        <v>159</v>
      </c>
      <c r="D79" s="62" t="s">
        <v>265</v>
      </c>
      <c r="E79" s="10" t="s">
        <v>150</v>
      </c>
      <c r="F79" s="74">
        <v>3890</v>
      </c>
      <c r="G79" s="18">
        <f t="shared" si="5"/>
        <v>3734.3999999999996</v>
      </c>
      <c r="H79" s="18">
        <f t="shared" si="6"/>
        <v>3656.6</v>
      </c>
      <c r="I79" s="18">
        <f t="shared" si="7"/>
        <v>3578.8</v>
      </c>
      <c r="J79" s="19">
        <f t="shared" si="8"/>
        <v>3501</v>
      </c>
      <c r="K79" s="19">
        <f t="shared" si="9"/>
        <v>3306.5</v>
      </c>
      <c r="L79" s="27"/>
      <c r="M79" s="27"/>
      <c r="N79" s="27"/>
    </row>
    <row r="80" spans="1:14" s="3" customFormat="1" ht="90" x14ac:dyDescent="0.25">
      <c r="A80" s="13" t="s">
        <v>160</v>
      </c>
      <c r="B80" s="11"/>
      <c r="C80" s="24" t="s">
        <v>161</v>
      </c>
      <c r="D80" s="62" t="s">
        <v>266</v>
      </c>
      <c r="E80" s="10" t="s">
        <v>150</v>
      </c>
      <c r="F80" s="74">
        <v>3890</v>
      </c>
      <c r="G80" s="18">
        <f t="shared" si="5"/>
        <v>3734.3999999999996</v>
      </c>
      <c r="H80" s="18">
        <f t="shared" si="6"/>
        <v>3656.6</v>
      </c>
      <c r="I80" s="18">
        <f t="shared" si="7"/>
        <v>3578.8</v>
      </c>
      <c r="J80" s="19">
        <f t="shared" si="8"/>
        <v>3501</v>
      </c>
      <c r="K80" s="19">
        <f t="shared" si="9"/>
        <v>3306.5</v>
      </c>
      <c r="L80" s="27"/>
      <c r="M80" s="27"/>
      <c r="N80" s="27"/>
    </row>
    <row r="81" spans="1:14" s="3" customFormat="1" ht="90" x14ac:dyDescent="0.25">
      <c r="A81" s="73" t="s">
        <v>44</v>
      </c>
      <c r="B81" s="11"/>
      <c r="C81" s="24" t="s">
        <v>162</v>
      </c>
      <c r="D81" s="63" t="s">
        <v>267</v>
      </c>
      <c r="E81" s="10" t="s">
        <v>150</v>
      </c>
      <c r="F81" s="74">
        <v>4190</v>
      </c>
      <c r="G81" s="18">
        <f t="shared" si="5"/>
        <v>4022.3999999999996</v>
      </c>
      <c r="H81" s="18">
        <f t="shared" si="6"/>
        <v>3938.6</v>
      </c>
      <c r="I81" s="18">
        <f t="shared" si="7"/>
        <v>3854.8</v>
      </c>
      <c r="J81" s="19">
        <f t="shared" si="8"/>
        <v>3771</v>
      </c>
      <c r="K81" s="19">
        <f t="shared" si="9"/>
        <v>3561.5</v>
      </c>
      <c r="L81" s="27"/>
      <c r="M81" s="27"/>
      <c r="N81" s="27"/>
    </row>
    <row r="82" spans="1:14" s="3" customFormat="1" ht="90" x14ac:dyDescent="0.25">
      <c r="A82" s="13" t="s">
        <v>163</v>
      </c>
      <c r="B82" s="11"/>
      <c r="C82" s="24" t="s">
        <v>164</v>
      </c>
      <c r="D82" s="62" t="s">
        <v>268</v>
      </c>
      <c r="E82" s="10" t="s">
        <v>150</v>
      </c>
      <c r="F82" s="74">
        <v>3490</v>
      </c>
      <c r="G82" s="18">
        <f t="shared" si="5"/>
        <v>3350.4</v>
      </c>
      <c r="H82" s="18">
        <f t="shared" si="6"/>
        <v>3280.6</v>
      </c>
      <c r="I82" s="18">
        <f t="shared" si="7"/>
        <v>3210.8</v>
      </c>
      <c r="J82" s="19">
        <f t="shared" si="8"/>
        <v>3141</v>
      </c>
      <c r="K82" s="19">
        <f t="shared" si="9"/>
        <v>2966.5</v>
      </c>
      <c r="L82" s="27"/>
      <c r="M82" s="27"/>
      <c r="N82" s="27"/>
    </row>
    <row r="83" spans="1:14" s="3" customFormat="1" ht="75" x14ac:dyDescent="0.25">
      <c r="A83" s="13" t="s">
        <v>29</v>
      </c>
      <c r="B83" s="11"/>
      <c r="C83" s="24" t="s">
        <v>165</v>
      </c>
      <c r="D83" s="62" t="s">
        <v>269</v>
      </c>
      <c r="E83" s="10" t="s">
        <v>150</v>
      </c>
      <c r="F83" s="74">
        <v>3990</v>
      </c>
      <c r="G83" s="18">
        <f t="shared" si="5"/>
        <v>3830.3999999999996</v>
      </c>
      <c r="H83" s="18">
        <f t="shared" si="6"/>
        <v>3750.6</v>
      </c>
      <c r="I83" s="18">
        <f t="shared" si="7"/>
        <v>3670.8</v>
      </c>
      <c r="J83" s="19">
        <f t="shared" si="8"/>
        <v>3591</v>
      </c>
      <c r="K83" s="19">
        <f t="shared" si="9"/>
        <v>3391.5</v>
      </c>
      <c r="L83" s="27"/>
      <c r="M83" s="27"/>
      <c r="N83" s="27"/>
    </row>
    <row r="84" spans="1:14" s="3" customFormat="1" ht="90" x14ac:dyDescent="0.25">
      <c r="A84" s="13" t="s">
        <v>166</v>
      </c>
      <c r="B84" s="11"/>
      <c r="C84" s="24" t="s">
        <v>167</v>
      </c>
      <c r="D84" s="62" t="s">
        <v>204</v>
      </c>
      <c r="E84" s="10" t="s">
        <v>150</v>
      </c>
      <c r="F84" s="74">
        <v>3940</v>
      </c>
      <c r="G84" s="18">
        <f t="shared" si="5"/>
        <v>3782.3999999999996</v>
      </c>
      <c r="H84" s="18">
        <f t="shared" si="6"/>
        <v>3703.6</v>
      </c>
      <c r="I84" s="18">
        <f t="shared" si="7"/>
        <v>3624.8</v>
      </c>
      <c r="J84" s="19">
        <f t="shared" si="8"/>
        <v>3546</v>
      </c>
      <c r="K84" s="19">
        <f t="shared" si="9"/>
        <v>3349</v>
      </c>
      <c r="L84" s="27"/>
      <c r="M84" s="27"/>
      <c r="N84" s="27"/>
    </row>
    <row r="85" spans="1:14" s="3" customFormat="1" ht="90" customHeight="1" x14ac:dyDescent="0.25">
      <c r="A85" s="13" t="s">
        <v>168</v>
      </c>
      <c r="B85" s="11"/>
      <c r="C85" s="24" t="s">
        <v>169</v>
      </c>
      <c r="D85" s="64" t="s">
        <v>205</v>
      </c>
      <c r="E85" s="10" t="s">
        <v>150</v>
      </c>
      <c r="F85" s="74">
        <v>4190</v>
      </c>
      <c r="G85" s="18">
        <f t="shared" si="5"/>
        <v>4022.3999999999996</v>
      </c>
      <c r="H85" s="18">
        <f t="shared" si="6"/>
        <v>3938.6</v>
      </c>
      <c r="I85" s="18">
        <f t="shared" si="7"/>
        <v>3854.8</v>
      </c>
      <c r="J85" s="19">
        <f t="shared" si="8"/>
        <v>3771</v>
      </c>
      <c r="K85" s="19">
        <f t="shared" si="9"/>
        <v>3561.5</v>
      </c>
      <c r="L85" s="27"/>
      <c r="M85" s="27"/>
      <c r="N85" s="27"/>
    </row>
    <row r="86" spans="1:14" s="3" customFormat="1" ht="90" x14ac:dyDescent="0.25">
      <c r="A86" s="78" t="s">
        <v>77</v>
      </c>
      <c r="B86" s="11"/>
      <c r="C86" s="24" t="s">
        <v>270</v>
      </c>
      <c r="D86" s="66" t="s">
        <v>271</v>
      </c>
      <c r="E86" s="10" t="s">
        <v>150</v>
      </c>
      <c r="F86" s="74">
        <v>3990</v>
      </c>
      <c r="G86" s="18">
        <f t="shared" si="5"/>
        <v>3830.3999999999996</v>
      </c>
      <c r="H86" s="18">
        <f t="shared" si="6"/>
        <v>3750.6</v>
      </c>
      <c r="I86" s="18">
        <f t="shared" si="7"/>
        <v>3670.8</v>
      </c>
      <c r="J86" s="19">
        <f t="shared" si="8"/>
        <v>3591</v>
      </c>
      <c r="K86" s="19">
        <f t="shared" si="9"/>
        <v>3391.5</v>
      </c>
      <c r="L86" s="27"/>
      <c r="M86" s="27"/>
      <c r="N86" s="27"/>
    </row>
    <row r="87" spans="1:14" s="3" customFormat="1" ht="120" x14ac:dyDescent="0.25">
      <c r="A87" s="13" t="s">
        <v>14</v>
      </c>
      <c r="B87" s="11"/>
      <c r="C87" s="24" t="s">
        <v>171</v>
      </c>
      <c r="D87" s="64" t="s">
        <v>200</v>
      </c>
      <c r="E87" s="10" t="s">
        <v>212</v>
      </c>
      <c r="F87" s="74">
        <v>3290</v>
      </c>
      <c r="G87" s="18">
        <f t="shared" si="5"/>
        <v>3158.4</v>
      </c>
      <c r="H87" s="18">
        <f t="shared" si="6"/>
        <v>3092.6</v>
      </c>
      <c r="I87" s="18">
        <f t="shared" si="7"/>
        <v>3026.8</v>
      </c>
      <c r="J87" s="19">
        <f t="shared" si="8"/>
        <v>2961</v>
      </c>
      <c r="K87" s="19">
        <f t="shared" si="9"/>
        <v>2796.5</v>
      </c>
      <c r="L87" s="27"/>
      <c r="M87" s="27"/>
      <c r="N87" s="27"/>
    </row>
    <row r="88" spans="1:14" s="3" customFormat="1" ht="90" x14ac:dyDescent="0.25">
      <c r="A88" s="13" t="s">
        <v>16</v>
      </c>
      <c r="B88" s="11"/>
      <c r="C88" s="24" t="s">
        <v>172</v>
      </c>
      <c r="D88" s="65" t="s">
        <v>199</v>
      </c>
      <c r="E88" s="10" t="s">
        <v>170</v>
      </c>
      <c r="F88" s="74">
        <v>3490</v>
      </c>
      <c r="G88" s="18">
        <f t="shared" si="5"/>
        <v>3350.4</v>
      </c>
      <c r="H88" s="18">
        <f t="shared" si="6"/>
        <v>3280.6</v>
      </c>
      <c r="I88" s="18">
        <f t="shared" si="7"/>
        <v>3210.8</v>
      </c>
      <c r="J88" s="19">
        <f t="shared" si="8"/>
        <v>3141</v>
      </c>
      <c r="K88" s="19">
        <f t="shared" si="9"/>
        <v>2966.5</v>
      </c>
      <c r="L88" s="27"/>
      <c r="M88" s="27"/>
      <c r="N88" s="27"/>
    </row>
    <row r="89" spans="1:14" s="3" customFormat="1" ht="75" x14ac:dyDescent="0.25">
      <c r="A89" s="73" t="s">
        <v>32</v>
      </c>
      <c r="B89" s="11"/>
      <c r="C89" s="24" t="s">
        <v>173</v>
      </c>
      <c r="D89" s="66" t="s">
        <v>198</v>
      </c>
      <c r="E89" s="10" t="s">
        <v>170</v>
      </c>
      <c r="F89" s="74">
        <v>3440</v>
      </c>
      <c r="G89" s="18">
        <f t="shared" si="5"/>
        <v>3302.4</v>
      </c>
      <c r="H89" s="18">
        <f t="shared" si="6"/>
        <v>3233.6</v>
      </c>
      <c r="I89" s="18">
        <f t="shared" si="7"/>
        <v>3164.8</v>
      </c>
      <c r="J89" s="19">
        <f t="shared" si="8"/>
        <v>3096</v>
      </c>
      <c r="K89" s="19">
        <f t="shared" si="9"/>
        <v>2924</v>
      </c>
      <c r="L89" s="27"/>
      <c r="M89" s="27"/>
      <c r="N89" s="27"/>
    </row>
    <row r="90" spans="1:14" s="3" customFormat="1" ht="75" x14ac:dyDescent="0.25">
      <c r="A90" s="73" t="s">
        <v>59</v>
      </c>
      <c r="B90" s="11"/>
      <c r="C90" s="24" t="s">
        <v>174</v>
      </c>
      <c r="D90" s="66" t="s">
        <v>272</v>
      </c>
      <c r="E90" s="10" t="s">
        <v>212</v>
      </c>
      <c r="F90" s="74">
        <v>3900</v>
      </c>
      <c r="G90" s="18">
        <f t="shared" si="5"/>
        <v>3744</v>
      </c>
      <c r="H90" s="18">
        <f t="shared" si="6"/>
        <v>3666</v>
      </c>
      <c r="I90" s="18">
        <f t="shared" si="7"/>
        <v>3588</v>
      </c>
      <c r="J90" s="19">
        <f t="shared" si="8"/>
        <v>3510</v>
      </c>
      <c r="K90" s="19">
        <f t="shared" si="9"/>
        <v>3315</v>
      </c>
      <c r="L90" s="27"/>
      <c r="M90" s="27"/>
      <c r="N90" s="27"/>
    </row>
    <row r="91" spans="1:14" s="3" customFormat="1" ht="90" x14ac:dyDescent="0.25">
      <c r="A91" s="13" t="s">
        <v>27</v>
      </c>
      <c r="B91" s="11"/>
      <c r="C91" s="24" t="s">
        <v>175</v>
      </c>
      <c r="D91" s="65" t="s">
        <v>206</v>
      </c>
      <c r="E91" s="10" t="s">
        <v>170</v>
      </c>
      <c r="F91" s="74">
        <v>4490</v>
      </c>
      <c r="G91" s="18">
        <f t="shared" si="5"/>
        <v>4310.3999999999996</v>
      </c>
      <c r="H91" s="18">
        <f t="shared" si="6"/>
        <v>4220.5999999999995</v>
      </c>
      <c r="I91" s="18">
        <f t="shared" si="7"/>
        <v>4130.8</v>
      </c>
      <c r="J91" s="19">
        <f t="shared" si="8"/>
        <v>4041</v>
      </c>
      <c r="K91" s="19">
        <f t="shared" si="9"/>
        <v>3816.5</v>
      </c>
      <c r="L91" s="27"/>
      <c r="M91" s="27"/>
      <c r="N91" s="27"/>
    </row>
    <row r="92" spans="1:14" s="3" customFormat="1" ht="78.75" customHeight="1" x14ac:dyDescent="0.25">
      <c r="A92" s="13" t="s">
        <v>25</v>
      </c>
      <c r="B92" s="11"/>
      <c r="C92" s="24" t="s">
        <v>177</v>
      </c>
      <c r="D92" s="67" t="s">
        <v>207</v>
      </c>
      <c r="E92" s="10" t="s">
        <v>170</v>
      </c>
      <c r="F92" s="74">
        <v>3990</v>
      </c>
      <c r="G92" s="18">
        <f t="shared" si="5"/>
        <v>3830.3999999999996</v>
      </c>
      <c r="H92" s="18">
        <f t="shared" si="6"/>
        <v>3750.6</v>
      </c>
      <c r="I92" s="18">
        <f t="shared" si="7"/>
        <v>3670.8</v>
      </c>
      <c r="J92" s="19">
        <f t="shared" si="8"/>
        <v>3591</v>
      </c>
      <c r="K92" s="19">
        <f t="shared" si="9"/>
        <v>3391.5</v>
      </c>
      <c r="L92" s="27"/>
      <c r="M92" s="27"/>
      <c r="N92" s="27"/>
    </row>
    <row r="93" spans="1:14" s="3" customFormat="1" ht="105" x14ac:dyDescent="0.25">
      <c r="A93" s="73" t="s">
        <v>178</v>
      </c>
      <c r="B93" s="11"/>
      <c r="C93" s="24" t="s">
        <v>208</v>
      </c>
      <c r="D93" s="68" t="s">
        <v>273</v>
      </c>
      <c r="E93" s="10" t="s">
        <v>176</v>
      </c>
      <c r="F93" s="74">
        <v>4980</v>
      </c>
      <c r="G93" s="18">
        <f t="shared" si="5"/>
        <v>4780.8</v>
      </c>
      <c r="H93" s="18">
        <f t="shared" si="6"/>
        <v>4681.2</v>
      </c>
      <c r="I93" s="18">
        <f t="shared" si="7"/>
        <v>4581.6000000000004</v>
      </c>
      <c r="J93" s="19">
        <f t="shared" si="8"/>
        <v>4482</v>
      </c>
      <c r="K93" s="19">
        <f t="shared" si="9"/>
        <v>4233</v>
      </c>
      <c r="L93" s="27"/>
      <c r="M93" s="27"/>
      <c r="N93" s="27"/>
    </row>
    <row r="94" spans="1:14" s="3" customFormat="1" ht="60" x14ac:dyDescent="0.25">
      <c r="A94" s="13" t="s">
        <v>62</v>
      </c>
      <c r="B94" s="11"/>
      <c r="C94" s="24" t="s">
        <v>179</v>
      </c>
      <c r="D94" s="21" t="s">
        <v>281</v>
      </c>
      <c r="E94" s="10" t="s">
        <v>63</v>
      </c>
      <c r="F94" s="17">
        <v>130</v>
      </c>
      <c r="G94" s="18"/>
      <c r="H94" s="18"/>
      <c r="I94" s="12"/>
      <c r="J94" s="9"/>
      <c r="K94" s="9"/>
      <c r="L94" s="27"/>
      <c r="M94" s="27"/>
      <c r="N94" s="27"/>
    </row>
    <row r="95" spans="1:14" s="3" customFormat="1" ht="60" x14ac:dyDescent="0.25">
      <c r="A95" s="13" t="s">
        <v>64</v>
      </c>
      <c r="B95" s="11"/>
      <c r="C95" s="24" t="s">
        <v>179</v>
      </c>
      <c r="D95" s="21" t="s">
        <v>282</v>
      </c>
      <c r="E95" s="10" t="s">
        <v>63</v>
      </c>
      <c r="F95" s="17">
        <v>150</v>
      </c>
      <c r="G95" s="18"/>
      <c r="H95" s="18"/>
      <c r="I95" s="12"/>
      <c r="J95" s="9"/>
      <c r="K95" s="9"/>
      <c r="L95" s="27"/>
      <c r="M95" s="27"/>
      <c r="N95" s="27"/>
    </row>
    <row r="96" spans="1:14" s="3" customFormat="1" ht="60" x14ac:dyDescent="0.25">
      <c r="A96" s="13" t="s">
        <v>65</v>
      </c>
      <c r="B96" s="11"/>
      <c r="C96" s="24" t="s">
        <v>179</v>
      </c>
      <c r="D96" s="21" t="s">
        <v>281</v>
      </c>
      <c r="E96" s="10">
        <v>14.15</v>
      </c>
      <c r="F96" s="17">
        <v>180</v>
      </c>
      <c r="G96" s="18"/>
      <c r="H96" s="18"/>
      <c r="I96" s="12"/>
      <c r="J96" s="9"/>
      <c r="K96" s="9"/>
      <c r="L96" s="27"/>
      <c r="M96" s="27"/>
      <c r="N96" s="27"/>
    </row>
    <row r="97" spans="1:14" s="3" customFormat="1" ht="30" x14ac:dyDescent="0.25">
      <c r="A97" s="13" t="s">
        <v>66</v>
      </c>
      <c r="B97" s="11"/>
      <c r="C97" s="24" t="s">
        <v>67</v>
      </c>
      <c r="D97" s="21" t="s">
        <v>283</v>
      </c>
      <c r="E97" s="10" t="s">
        <v>68</v>
      </c>
      <c r="F97" s="17">
        <v>170</v>
      </c>
      <c r="G97" s="18"/>
      <c r="H97" s="18"/>
      <c r="I97" s="12"/>
      <c r="J97" s="9"/>
      <c r="K97" s="9"/>
      <c r="L97" s="27"/>
      <c r="M97" s="27"/>
      <c r="N97" s="27"/>
    </row>
    <row r="98" spans="1:14" s="3" customFormat="1" ht="30" x14ac:dyDescent="0.25">
      <c r="A98" s="13" t="s">
        <v>69</v>
      </c>
      <c r="B98" s="11"/>
      <c r="C98" s="24" t="s">
        <v>70</v>
      </c>
      <c r="D98" s="21" t="s">
        <v>284</v>
      </c>
      <c r="E98" s="10" t="s">
        <v>68</v>
      </c>
      <c r="F98" s="17">
        <v>170</v>
      </c>
      <c r="G98" s="18"/>
      <c r="H98" s="18"/>
      <c r="I98" s="12"/>
      <c r="J98" s="9"/>
      <c r="K98" s="9"/>
      <c r="L98" s="27"/>
      <c r="M98" s="27"/>
      <c r="N98" s="27"/>
    </row>
    <row r="99" spans="1:14" s="3" customFormat="1" ht="30" x14ac:dyDescent="0.25">
      <c r="A99" s="75" t="s">
        <v>71</v>
      </c>
      <c r="B99" s="11"/>
      <c r="C99" s="24" t="s">
        <v>72</v>
      </c>
      <c r="D99" s="21" t="s">
        <v>283</v>
      </c>
      <c r="E99" s="10" t="s">
        <v>78</v>
      </c>
      <c r="F99" s="17">
        <v>170</v>
      </c>
      <c r="G99" s="18"/>
      <c r="H99" s="18"/>
      <c r="I99" s="12"/>
      <c r="J99" s="9"/>
      <c r="K99" s="9"/>
      <c r="L99" s="27"/>
      <c r="M99" s="27"/>
      <c r="N99" s="27"/>
    </row>
    <row r="100" spans="1:14" x14ac:dyDescent="0.25">
      <c r="F100" s="2"/>
      <c r="G100" s="2"/>
      <c r="H100" s="2"/>
      <c r="I100" s="4"/>
      <c r="J100" s="2"/>
      <c r="K100" s="2"/>
      <c r="L100" s="28"/>
      <c r="M100" s="28"/>
      <c r="N100" s="28"/>
    </row>
    <row r="101" spans="1:14" x14ac:dyDescent="0.25">
      <c r="F101" s="2"/>
      <c r="G101" s="2"/>
      <c r="H101" s="2"/>
      <c r="I101" s="4"/>
      <c r="J101" s="2"/>
      <c r="K101" s="2"/>
      <c r="L101" s="28"/>
      <c r="M101" s="28"/>
      <c r="N101" s="28"/>
    </row>
    <row r="102" spans="1:14" x14ac:dyDescent="0.25">
      <c r="F102" s="2"/>
      <c r="G102" s="2"/>
      <c r="H102" s="2"/>
      <c r="I102" s="4"/>
      <c r="J102" s="2"/>
      <c r="K102" s="2"/>
      <c r="L102" s="28"/>
      <c r="M102" s="28"/>
      <c r="N102" s="28"/>
    </row>
    <row r="103" spans="1:14" x14ac:dyDescent="0.25">
      <c r="F103" s="2"/>
      <c r="G103" s="2"/>
      <c r="H103" s="2"/>
      <c r="I103" s="4"/>
      <c r="J103" s="2"/>
      <c r="K103" s="2"/>
      <c r="L103" s="28"/>
      <c r="M103" s="28"/>
      <c r="N103" s="28"/>
    </row>
    <row r="104" spans="1:14" x14ac:dyDescent="0.25">
      <c r="F104" s="2"/>
      <c r="G104" s="2"/>
      <c r="H104" s="2"/>
      <c r="I104" s="4"/>
      <c r="J104" s="2"/>
      <c r="K104" s="2"/>
      <c r="L104" s="28"/>
      <c r="M104" s="28"/>
      <c r="N104" s="28"/>
    </row>
    <row r="105" spans="1:14" x14ac:dyDescent="0.25">
      <c r="F105" s="2"/>
      <c r="G105" s="2"/>
      <c r="H105" s="2"/>
      <c r="I105" s="4"/>
      <c r="J105" s="2"/>
      <c r="K105" s="2"/>
      <c r="L105" s="28"/>
      <c r="M105" s="28"/>
      <c r="N105" s="28"/>
    </row>
  </sheetData>
  <mergeCells count="14">
    <mergeCell ref="F8:F10"/>
    <mergeCell ref="G8:K8"/>
    <mergeCell ref="A6:K6"/>
    <mergeCell ref="A7:K7"/>
    <mergeCell ref="C9:C10"/>
    <mergeCell ref="A8:A10"/>
    <mergeCell ref="B8:B10"/>
    <mergeCell ref="D8:D10"/>
    <mergeCell ref="E8:E10"/>
    <mergeCell ref="A1:K1"/>
    <mergeCell ref="A2:K2"/>
    <mergeCell ref="A3:K3"/>
    <mergeCell ref="A4:K4"/>
    <mergeCell ref="A5:K5"/>
  </mergeCells>
  <hyperlinks>
    <hyperlink ref="C11" location="Зверушки!R1C1" display="Конверт-Одеяло &quot;Зверушки&quot; "/>
    <hyperlink ref="C12" location="Зимушка!R1C1" display="Конверт &quot;Зимушка&quot; "/>
    <hyperlink ref="C13" location="Мишки!R1C1" display="Комбинезон &quot;Мишки&quot; с валенками"/>
    <hyperlink ref="C14" location="Карандашик!R1C1" display="Комбинезон-трансформер &quot;Карандашик&quot; "/>
    <hyperlink ref="C15" location="Глаша!R1C1" display="Комбинезон-трансформер &quot;Глаша&quot; "/>
    <hyperlink ref="C16" location="Львенок!R19C1" display="Комбинезон-трансформер &quot;Львёнок&quot; "/>
    <hyperlink ref="C19" location="игрушки!R1C1" display="Комбинезон-трансформер &quot;Игрушки&quot; "/>
    <hyperlink ref="C21" location="Веселина!R1C1" display="Комплект &quot;Веселина&quot;"/>
    <hyperlink ref="C17" location="Принцесса!R1C1" display="Комбинезон-трансформер &quot;Принцесса&quot; "/>
    <hyperlink ref="C18" location="Андрюшка!R1C1" display="Комбинезон-трансформер &quot;Андрюшка&quot; "/>
    <hyperlink ref="C20" location="митя!R1C1" display="Комплект &quot;Митя&quot;"/>
    <hyperlink ref="C22" location="ярик!R1C1" display="Комплект &quot;Ярик&quot;"/>
    <hyperlink ref="C23" location="фима!R1C1" display="Комплект &quot;Фима&quot; с варежками"/>
    <hyperlink ref="C24" location="гриша!R1C1" display="Комплект &quot;Гриша&quot;"/>
    <hyperlink ref="C25" location="асуна!R1C1" display="Комплект &quot;Асуна&quot;"/>
    <hyperlink ref="C26" location="футболист!R1C1" display="Комбинезон &quot;Футболист&quot;"/>
    <hyperlink ref="C27" location="шурочка!R1C1" display="Комбинезон &quot;Шурочка&quot;"/>
    <hyperlink ref="C28" location="мурзилка!R1C1" display="Комбинезон &quot;Мурзилка&quot;"/>
    <hyperlink ref="C29" location="крош!R1C1" display="Комбинезон &quot;Крош&quot;"/>
    <hyperlink ref="C30" location="светлячок!R1C1" display="Комбинезон &quot;Светлячок&quot;"/>
    <hyperlink ref="C31" location="глория!R1C1" display="Костюм &quot;Глория&quot;"/>
    <hyperlink ref="C32" location="любаша!R1C1" display="Костюм &quot;Любаша&quot;"/>
    <hyperlink ref="C33" location="миша!R1C1" display="Комплект &quot;Миша&quot;"/>
    <hyperlink ref="C34" location="настена!R1C1" display="Комплект &quot;Настёна&quot;"/>
    <hyperlink ref="C35" location="никита!R1C1" display="Комплект &quot;Никита&quot;"/>
    <hyperlink ref="C36" location="надя!R1C1" display="Комплект &quot;Надя&quot;"/>
    <hyperlink ref="C37" location="руслан!R1C1" display="Костюм &quot;Руслан&quot;"/>
    <hyperlink ref="C38" location="юра!R1C1" display="Комплект &quot;Юра&quot;"/>
    <hyperlink ref="C39" location="феодора!R1C1" display="Полупальто &quot;Феодора со съемной пуховой подстежкой"/>
    <hyperlink ref="C40" location="яша!R1C1" display="Комплект &quot;Яша&quot;"/>
    <hyperlink ref="C41" location="пк6001!R1C1" display="Полукомбинезон утепленный"/>
    <hyperlink ref="C42" location="линда!R1C1" display="Полупальто &quot;Линда&quot;"/>
    <hyperlink ref="C43" location="остин!R1C1" display="Куртка &quot;Остин&quot;"/>
    <hyperlink ref="C44" location="арина!R1C1" display="Куртка &quot;Арина&quot;"/>
    <hyperlink ref="C45" location="елисей!R1C1" display="Парка &quot;Елисей&quot;"/>
    <hyperlink ref="C46" location="даниэлла!R1C1" display="Пальто &quot;Даниэлла&quot;"/>
    <hyperlink ref="C47" location="клио!R1C1" display="Комплект &quot;Клио&quot;"/>
    <hyperlink ref="C48" location="эван!R1C1" display="Комплект &quot;Эван&quot;"/>
    <hyperlink ref="C49" location="кэри!A1" display="Полупальто &quot;Кэри&quot;"/>
    <hyperlink ref="C50" location="гарик!R1C1" display="Костюм &quot;Гарик&quot;"/>
    <hyperlink ref="C51" location="корица!R1C1" display="Полупальто&quot;Корица&quot;"/>
    <hyperlink ref="C52" location="искра!R1C1" display="Костюм &quot;Искра&quot;"/>
    <hyperlink ref="C53" location="олег!R1C1" display="Комплект &quot;Олег&quot;"/>
    <hyperlink ref="C54" location="вероника!R1C1" display="Костюм &quot;Вероника&quot;"/>
    <hyperlink ref="C55" location="эвери!R1C1" display="Пальто &quot;Эвери&quot;"/>
    <hyperlink ref="C56" location="гена!R1C1" display="Костюм &quot;Гена&quot;"/>
    <hyperlink ref="C57" location="беатрис!R1C1" display="Пальто &quot;Беатрис&quot;"/>
    <hyperlink ref="C58" location="виолетта!R1C1" display="Костюм &quot;Виолетта&quot;"/>
    <hyperlink ref="C59" location="персей!R1C1" display="Полупальто &quot;Персей&quot;"/>
    <hyperlink ref="C60" location="аким!R1C1" display="Комплект &quot;Аким&quot;"/>
    <hyperlink ref="C61" location="саша!R1C1" display="Костюм &quot;Саша&quot; с сумкой"/>
    <hyperlink ref="C62" location="сеня!R1C1" display="Комплект &quot;Сеня&quot;"/>
    <hyperlink ref="C63" location="рома!R1C1" display="Комплект &quot;Рома&quot;"/>
    <hyperlink ref="C64" location="пк6206!R1C1" display="Полукомбинезон утепленный"/>
    <hyperlink ref="C65" location="пк6207!R1C1" display="Полукомбинезон утепленный"/>
    <hyperlink ref="C66" location="пк6102!R1C1" display="Полукомбинезон утепленный"/>
    <hyperlink ref="C67" location="пк6109!A1" display="Полукомбинезон утепленный"/>
    <hyperlink ref="C68" location="пк6004!R1C1" display="Полукомбинезон утепленный"/>
    <hyperlink ref="C69" location="брюки7106!R1C1" display="Брюки утепленные"/>
    <hyperlink ref="C70" location="летиция!R1C1" display="Полупальто &quot;Летиция&quot;"/>
    <hyperlink ref="C71" location="сергей!R1C1" display="Куртка &quot;Сергей&quot;"/>
    <hyperlink ref="C72" location="алексис!R1C1" display="Пальто &quot;Алексис&quot;"/>
    <hyperlink ref="C73" location="радомир!R1C1" display="Куртка &quot;Радомир&quot;"/>
    <hyperlink ref="C74" location="боб!R1C1" display="Куртка &quot;Боб&quot;"/>
    <hyperlink ref="C75" location="сабина!R1C1" display="Пальто &quot;Сабина&quot;"/>
    <hyperlink ref="C76" location="севастьян!R1C1" display="Куртка &quot;Севастьян&quot;"/>
    <hyperlink ref="C77" location="симона!R1C1" display="Парка &quot;Симона&quot;"/>
    <hyperlink ref="C78" location="алекс!R1C1" display="Парка &quot;Алекс&quot;"/>
    <hyperlink ref="C79" location="катарина!R1C1" display="Полупальто &quot;Катарина&quot;"/>
    <hyperlink ref="C80" location="игорь!R1C1" display="Куртка &quot;Игорь&quot;"/>
    <hyperlink ref="C81" location="герда!R1C1" display="Пальто &quot;Герда&quot; со снудом"/>
    <hyperlink ref="C82" location="арсений!R1C1" display="Куртка &quot;Арсений&quot;"/>
    <hyperlink ref="C83" location="жасмин!R1C1" display="Пальто &quot;Жасмин&quot;"/>
    <hyperlink ref="C84" location="максим!R1C1" display="Куртка &quot;Максим&quot;"/>
    <hyperlink ref="C85" location="лайма!R1C1" display="Костюм &quot;Лайма&quot;"/>
    <hyperlink ref="C86" location="марат!A1" display="Полупальто &quot;Марат&quot;"/>
    <hyperlink ref="C87" location="спартак!R1C1" display="Парка &quot;Спартак&quot;"/>
    <hyperlink ref="C88" location="марго!R1C1" display="Парка &quot;Марго&quot;"/>
    <hyperlink ref="C89" location="вики!R1C1" display="Полупальто &quot;Вики&quot;"/>
    <hyperlink ref="C90" location="йен!R1C1" display="Куртка &quot;Йен&quot;"/>
    <hyperlink ref="C91" location="дороти!R1C1" display="Полупальто &quot;Дороти&quot;"/>
    <hyperlink ref="C92" location="алика!R1C1" display="Пальто &quot;Алика&quot;"/>
    <hyperlink ref="C93" location="саймон!R1C1" display="Полупальто &quot;Саймон&quot; со съемным внутренним капюшоном"/>
    <hyperlink ref="C94" location="'варежки 10'!R1C1" display="Варежки утепленные"/>
    <hyperlink ref="C95" location="варежки11!R1C1" display="Варежки утепленные"/>
    <hyperlink ref="C96" location="варежки12!R1C1" display="Варежки утепленные"/>
    <hyperlink ref="C97" location="р001!R1C1" display="Рюкзачок для мальчика"/>
    <hyperlink ref="C98" location="р002!R1C1" display="Рюкзачок для девочки"/>
    <hyperlink ref="C99" location="р006!R1C1" display="Рюкзачок универсальный"/>
  </hyperlink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Мария</cp:lastModifiedBy>
  <cp:lastPrinted>2018-03-07T05:45:54Z</cp:lastPrinted>
  <dcterms:created xsi:type="dcterms:W3CDTF">2017-01-31T14:23:30Z</dcterms:created>
  <dcterms:modified xsi:type="dcterms:W3CDTF">2018-08-03T11:54:41Z</dcterms:modified>
</cp:coreProperties>
</file>