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240" yWindow="120" windowWidth="14940" windowHeight="922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M5" i="1"/>
  <c r="M6"/>
  <c r="M7"/>
  <c r="M10"/>
  <c r="M11"/>
  <c r="M12"/>
  <c r="M13"/>
  <c r="M15"/>
  <c r="M16"/>
  <c r="M19"/>
  <c r="M20"/>
  <c r="M24"/>
  <c r="M25"/>
  <c r="M26"/>
  <c r="M27"/>
  <c r="M35"/>
  <c r="M36"/>
  <c r="M40"/>
  <c r="M43"/>
  <c r="M44"/>
  <c r="M45"/>
  <c r="M46"/>
  <c r="M47"/>
  <c r="M48"/>
  <c r="M3"/>
  <c r="K7"/>
  <c r="K16"/>
  <c r="K36"/>
  <c r="K44"/>
  <c r="K46"/>
  <c r="K48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3"/>
  <c r="I49"/>
  <c r="E42"/>
  <c r="F42"/>
  <c r="E21"/>
  <c r="F21"/>
  <c r="E48"/>
  <c r="F48"/>
  <c r="E10"/>
  <c r="F10"/>
  <c r="E45"/>
  <c r="F45"/>
  <c r="E38"/>
  <c r="F38"/>
  <c r="E40"/>
  <c r="F40"/>
  <c r="E39"/>
  <c r="F39"/>
  <c r="E37"/>
  <c r="F37"/>
  <c r="E44"/>
  <c r="F44"/>
  <c r="E14"/>
  <c r="F14"/>
  <c r="E4"/>
  <c r="F4"/>
  <c r="E5"/>
  <c r="F5"/>
  <c r="E6"/>
  <c r="F6"/>
  <c r="E7"/>
  <c r="F7"/>
  <c r="E8"/>
  <c r="F8"/>
  <c r="E9"/>
  <c r="F9"/>
  <c r="E11"/>
  <c r="F11"/>
  <c r="E12"/>
  <c r="F12"/>
  <c r="E13"/>
  <c r="F13"/>
  <c r="E15"/>
  <c r="F15"/>
  <c r="E16"/>
  <c r="F16"/>
  <c r="E17"/>
  <c r="F17"/>
  <c r="E18"/>
  <c r="F18"/>
  <c r="E19"/>
  <c r="F19"/>
  <c r="E20"/>
  <c r="F20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41"/>
  <c r="F41"/>
  <c r="E43"/>
  <c r="F43"/>
  <c r="E3"/>
  <c r="F3"/>
</calcChain>
</file>

<file path=xl/sharedStrings.xml><?xml version="1.0" encoding="utf-8"?>
<sst xmlns="http://schemas.openxmlformats.org/spreadsheetml/2006/main" count="104" uniqueCount="72">
  <si>
    <t>Термокомпресс SOLEX SMART</t>
  </si>
  <si>
    <t>5,4        Трусы с корсетом BE-Slip Corsetto Body Effect Oro skin S/M</t>
  </si>
  <si>
    <t>ElenKa80</t>
  </si>
  <si>
    <t>Грелка Солевая СТЕЛЬКА (пара) ГС07</t>
  </si>
  <si>
    <t>ТигрЮля</t>
  </si>
  <si>
    <t>Силиконово-анионная щетка MARATTI</t>
  </si>
  <si>
    <t xml:space="preserve">Грелка Солевая МАТРЕШКА  </t>
  </si>
  <si>
    <t>СЛАВ иЯ</t>
  </si>
  <si>
    <t>ленаИ</t>
  </si>
  <si>
    <t xml:space="preserve"> Чистота, антибактериальное жидкое мыло, с дозатором</t>
  </si>
  <si>
    <t>Апплик.магнитоэл. корр. осанки АМПК-01(S)</t>
  </si>
  <si>
    <t xml:space="preserve">аульчанка </t>
  </si>
  <si>
    <t xml:space="preserve">М-12 Массажер G-МАХ </t>
  </si>
  <si>
    <t>Наталья Шат</t>
  </si>
  <si>
    <t>Грелка Солевая  МАСКА</t>
  </si>
  <si>
    <t>Вера-мама</t>
  </si>
  <si>
    <t>аульчанка</t>
  </si>
  <si>
    <t>Olis</t>
  </si>
  <si>
    <t>morika</t>
  </si>
  <si>
    <t xml:space="preserve">Грелка Солевая МАТРАСИК ГС04 </t>
  </si>
  <si>
    <t xml:space="preserve">Массажер-очиститель языка ЛИНГВА NEW        M04  </t>
  </si>
  <si>
    <t xml:space="preserve">Подушка ортопедическая "Trelax" OPTIMA 10 под голову         П 02  </t>
  </si>
  <si>
    <t xml:space="preserve">Массажер-варежка ВАРЮША M02  </t>
  </si>
  <si>
    <t>uVent@</t>
  </si>
  <si>
    <t xml:space="preserve">29 Валик игольчатый магнитный  </t>
  </si>
  <si>
    <t>леgа</t>
  </si>
  <si>
    <t>Atlantida777</t>
  </si>
  <si>
    <t xml:space="preserve">ТЕРМОКОМПРЕСС SOLEX® SMART (лор) Sol02 </t>
  </si>
  <si>
    <t>Солевая грелка "Стелька" (пара)</t>
  </si>
  <si>
    <t>сладенькая34</t>
  </si>
  <si>
    <t>Tarti</t>
  </si>
  <si>
    <t xml:space="preserve">Грелка Солевая ВОРОТНИК        ГС03  </t>
  </si>
  <si>
    <t xml:space="preserve">Грелка Солевая  СЕРДЦЕ        ГС06  </t>
  </si>
  <si>
    <t xml:space="preserve">Грелка Солевая СТЕЛЬКА (пара)        ГС07  </t>
  </si>
  <si>
    <t xml:space="preserve">Грелка Солевая 100 ДОЛЛАРОВ        ГС20  </t>
  </si>
  <si>
    <t xml:space="preserve">ТЕРМОКОМПРЕСС SOLEX® SPA (маска)        Sol05  </t>
  </si>
  <si>
    <t>НастюшаСолнышко</t>
  </si>
  <si>
    <t xml:space="preserve">28 Бинт магнитно-эластичный  </t>
  </si>
  <si>
    <t xml:space="preserve">Экобриз антисептик, спрей        0,2л   </t>
  </si>
  <si>
    <t>Мама Эвелинки</t>
  </si>
  <si>
    <t>ПРИСТРОЙ</t>
  </si>
  <si>
    <t>Апплик.магнитоэл. корр. осанки АМПК-01 РАЗМЕР М</t>
  </si>
  <si>
    <t>Апплик.магнитоэл. корр. осанки АМПК-01 размер S</t>
  </si>
  <si>
    <t xml:space="preserve">Супертеплые анатомические стельки-супинаторы THERMO TEC FUSSBET 39  </t>
  </si>
  <si>
    <t xml:space="preserve"> Чистота, антибактериальное жидкое мыло, с дозатором 0,5</t>
  </si>
  <si>
    <t xml:space="preserve"> Чистота, антибактериальное жидкое мыло, с дозатором 1 л</t>
  </si>
  <si>
    <t>Т000103058 аппликатор L</t>
  </si>
  <si>
    <t xml:space="preserve"> аппликатор  магнитный L</t>
  </si>
  <si>
    <t>Аппликатор магнитный корректор осанки размер S</t>
  </si>
  <si>
    <t>вкладыши для продольно-поперечного свода  37,38</t>
  </si>
  <si>
    <t>подушка авто</t>
  </si>
  <si>
    <t>варюша</t>
  </si>
  <si>
    <t>итого</t>
  </si>
  <si>
    <t>Анатомическая стелька X-Treme для активного образа жизни 39р-р</t>
  </si>
  <si>
    <t>6680 Анатомическая стелька нового поколения X-TREME 36 р-р</t>
  </si>
  <si>
    <t>Апплик.магнитоэл. корр. осанки АМПК-01 S</t>
  </si>
  <si>
    <t xml:space="preserve">c  орг </t>
  </si>
  <si>
    <t xml:space="preserve"> к сдаче </t>
  </si>
  <si>
    <t>svetlako</t>
  </si>
  <si>
    <t>Lilisa</t>
  </si>
  <si>
    <t>Медицинка</t>
  </si>
  <si>
    <t>Bkiki</t>
  </si>
  <si>
    <t>oksana teacher</t>
  </si>
  <si>
    <t>Ann_V</t>
  </si>
  <si>
    <t>1дзет. Опл</t>
  </si>
  <si>
    <t>Классика</t>
  </si>
  <si>
    <t>тр в ед</t>
  </si>
  <si>
    <t>тр (1ед=3,3р)</t>
  </si>
  <si>
    <t>сдано</t>
  </si>
  <si>
    <t>долг +мне /-я</t>
  </si>
  <si>
    <t>148р за 2 крема (1кап.1дзетт)</t>
  </si>
  <si>
    <t>1капп, 1 дзет опл</t>
  </si>
</sst>
</file>

<file path=xl/styles.xml><?xml version="1.0" encoding="utf-8"?>
<styleSheet xmlns="http://schemas.openxmlformats.org/spreadsheetml/2006/main">
  <numFmts count="3">
    <numFmt numFmtId="42" formatCode="_-* #,##0&quot;р.&quot;_-;\-* #,##0&quot;р.&quot;_-;_-* &quot;-&quot;&quot;р.&quot;_-;_-@_-"/>
    <numFmt numFmtId="41" formatCode="_-* #,##0_р_._-;\-* #,##0_р_._-;_-* &quot;-&quot;_р_._-;_-@_-"/>
    <numFmt numFmtId="164" formatCode="0.0"/>
  </numFmts>
  <fonts count="8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  <charset val="204"/>
    </font>
    <font>
      <b/>
      <sz val="12"/>
      <color indexed="5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wrapText="1"/>
    </xf>
    <xf numFmtId="0" fontId="0" fillId="0" borderId="0" xfId="0" applyFill="1">
      <alignment vertical="center"/>
    </xf>
    <xf numFmtId="0" fontId="0" fillId="0" borderId="1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wrapText="1"/>
    </xf>
    <xf numFmtId="0" fontId="5" fillId="0" borderId="0" xfId="3" applyFont="1" applyFill="1" applyAlignment="1" applyProtection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>
      <alignment vertical="center"/>
    </xf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NumberFormat="1" applyFont="1" applyFill="1" applyBorder="1" applyAlignment="1">
      <alignment wrapText="1"/>
    </xf>
    <xf numFmtId="0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</cellXfs>
  <cellStyles count="4">
    <cellStyle name="Comma[0]" xfId="1"/>
    <cellStyle name="Currency[0]" xfId="2"/>
    <cellStyle name="Hyperlink" xfId="3" builtinId="8"/>
    <cellStyle name="Normal" xfId="0" builtinId="0"/>
  </cellStyles>
  <dxfs count="0"/>
  <tableStyles count="0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FFFF"/>
      <rgbColor rgb="00FF9900"/>
      <rgbColor rgb="00FFF2CC"/>
      <rgbColor rgb="00DDDDDD"/>
      <rgbColor rgb="00EEEEE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sibmama.ru/viewtopic.php?p=33273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workbookViewId="0">
      <pane ySplit="1" topLeftCell="A17" activePane="bottomLeft" state="frozenSplit"/>
      <selection pane="bottomLeft" activeCell="N19" sqref="N19"/>
    </sheetView>
  </sheetViews>
  <sheetFormatPr defaultColWidth="17.140625" defaultRowHeight="12.75" customHeight="1"/>
  <cols>
    <col min="1" max="1" width="17.140625" style="2"/>
    <col min="2" max="2" width="27.42578125" style="2" customWidth="1"/>
    <col min="3" max="3" width="11.85546875" style="2" customWidth="1"/>
    <col min="4" max="4" width="12.28515625" style="2" customWidth="1"/>
    <col min="5" max="5" width="9.42578125" style="2" customWidth="1"/>
    <col min="6" max="6" width="12.85546875" style="2" customWidth="1"/>
    <col min="7" max="11" width="9.5703125" style="10" customWidth="1"/>
    <col min="12" max="12" width="9.7109375" style="2" customWidth="1"/>
    <col min="13" max="13" width="12.140625" style="2" customWidth="1"/>
    <col min="14" max="16384" width="17.140625" style="2"/>
  </cols>
  <sheetData>
    <row r="1" spans="1:13">
      <c r="A1" s="1"/>
      <c r="B1" s="1"/>
      <c r="C1" s="1"/>
      <c r="D1" s="1"/>
      <c r="E1" s="1" t="s">
        <v>52</v>
      </c>
      <c r="F1" s="1" t="s">
        <v>56</v>
      </c>
      <c r="G1" s="10" t="s">
        <v>57</v>
      </c>
      <c r="H1" s="10" t="s">
        <v>66</v>
      </c>
      <c r="I1" s="10" t="s">
        <v>67</v>
      </c>
      <c r="J1" s="10" t="s">
        <v>57</v>
      </c>
      <c r="K1" s="10" t="s">
        <v>52</v>
      </c>
      <c r="L1" s="10" t="s">
        <v>68</v>
      </c>
      <c r="M1" s="10" t="s">
        <v>69</v>
      </c>
    </row>
    <row r="2" spans="1:13">
      <c r="A2" s="3"/>
      <c r="B2" s="3"/>
      <c r="C2" s="3"/>
      <c r="D2" s="3"/>
      <c r="E2" s="3"/>
      <c r="F2" s="3"/>
      <c r="G2" s="11"/>
      <c r="H2" s="11"/>
      <c r="I2" s="11"/>
      <c r="J2" s="11"/>
      <c r="K2" s="11"/>
      <c r="L2" s="6"/>
      <c r="M2" s="6"/>
    </row>
    <row r="3" spans="1:13" ht="25.5">
      <c r="A3" s="14" t="s">
        <v>7</v>
      </c>
      <c r="B3" s="15" t="s">
        <v>55</v>
      </c>
      <c r="C3" s="14">
        <v>265</v>
      </c>
      <c r="D3" s="14">
        <v>1</v>
      </c>
      <c r="E3" s="14">
        <f>C3*D3</f>
        <v>265</v>
      </c>
      <c r="F3" s="16">
        <f>E3*1.15</f>
        <v>304.75</v>
      </c>
      <c r="G3" s="17">
        <v>305</v>
      </c>
      <c r="H3" s="17">
        <v>5</v>
      </c>
      <c r="I3" s="17">
        <f>H3*3.3</f>
        <v>16.5</v>
      </c>
      <c r="J3" s="17">
        <v>305</v>
      </c>
      <c r="K3" s="17">
        <v>322</v>
      </c>
      <c r="L3" s="14">
        <v>305</v>
      </c>
      <c r="M3" s="25">
        <f>K3-L3</f>
        <v>17</v>
      </c>
    </row>
    <row r="4" spans="1:13" ht="15.75">
      <c r="A4" s="3" t="s">
        <v>18</v>
      </c>
      <c r="B4" s="3" t="s">
        <v>37</v>
      </c>
      <c r="C4" s="3">
        <v>97</v>
      </c>
      <c r="D4" s="3">
        <v>1</v>
      </c>
      <c r="E4" s="3">
        <f t="shared" ref="E4:E45" si="0">C4*D4</f>
        <v>97</v>
      </c>
      <c r="F4" s="5">
        <f t="shared" ref="F4:F45" si="1">E4*1.15</f>
        <v>111.55</v>
      </c>
      <c r="G4" s="11"/>
      <c r="H4" s="11">
        <v>3</v>
      </c>
      <c r="I4" s="11">
        <f t="shared" ref="I4:I48" si="2">H4*3.3</f>
        <v>9.8999999999999986</v>
      </c>
      <c r="J4" s="11"/>
      <c r="K4" s="11"/>
      <c r="L4" s="6"/>
      <c r="M4" s="25"/>
    </row>
    <row r="5" spans="1:13" ht="25.5">
      <c r="A5" s="3" t="s">
        <v>18</v>
      </c>
      <c r="B5" s="3" t="s">
        <v>24</v>
      </c>
      <c r="C5" s="3">
        <v>82</v>
      </c>
      <c r="D5" s="3">
        <v>2</v>
      </c>
      <c r="E5" s="3">
        <f t="shared" si="0"/>
        <v>164</v>
      </c>
      <c r="F5" s="5">
        <f t="shared" si="1"/>
        <v>188.6</v>
      </c>
      <c r="G5" s="11">
        <v>300</v>
      </c>
      <c r="H5" s="11">
        <v>4</v>
      </c>
      <c r="I5" s="11">
        <f t="shared" si="2"/>
        <v>13.2</v>
      </c>
      <c r="J5" s="11">
        <v>300</v>
      </c>
      <c r="K5" s="11">
        <v>323</v>
      </c>
      <c r="L5" s="3">
        <v>300</v>
      </c>
      <c r="M5" s="25">
        <f t="shared" ref="M5:M48" si="3">K5-L5</f>
        <v>23</v>
      </c>
    </row>
    <row r="6" spans="1:13" ht="15.75">
      <c r="A6" s="14" t="s">
        <v>30</v>
      </c>
      <c r="B6" s="15" t="s">
        <v>46</v>
      </c>
      <c r="C6" s="14">
        <v>265</v>
      </c>
      <c r="D6" s="14">
        <v>1</v>
      </c>
      <c r="E6" s="14">
        <f t="shared" si="0"/>
        <v>265</v>
      </c>
      <c r="F6" s="16">
        <f t="shared" si="1"/>
        <v>304.75</v>
      </c>
      <c r="G6" s="17">
        <v>305</v>
      </c>
      <c r="H6" s="17">
        <v>5</v>
      </c>
      <c r="I6" s="17">
        <f t="shared" si="2"/>
        <v>16.5</v>
      </c>
      <c r="J6" s="17">
        <v>305</v>
      </c>
      <c r="K6" s="17">
        <v>322</v>
      </c>
      <c r="L6" s="14">
        <v>305</v>
      </c>
      <c r="M6" s="25">
        <f t="shared" si="3"/>
        <v>17</v>
      </c>
    </row>
    <row r="7" spans="1:13" ht="38.25">
      <c r="A7" s="3" t="s">
        <v>29</v>
      </c>
      <c r="B7" s="4" t="s">
        <v>54</v>
      </c>
      <c r="C7" s="3">
        <v>420</v>
      </c>
      <c r="D7" s="3">
        <v>1</v>
      </c>
      <c r="E7" s="3">
        <f t="shared" si="0"/>
        <v>420</v>
      </c>
      <c r="F7" s="5">
        <f t="shared" si="1"/>
        <v>482.99999999999994</v>
      </c>
      <c r="G7" s="11">
        <v>483</v>
      </c>
      <c r="H7" s="11">
        <v>4</v>
      </c>
      <c r="I7" s="11">
        <f t="shared" si="2"/>
        <v>13.2</v>
      </c>
      <c r="J7" s="11">
        <v>483</v>
      </c>
      <c r="K7" s="11">
        <f>G7+I7</f>
        <v>496.2</v>
      </c>
      <c r="L7" s="3">
        <v>483</v>
      </c>
      <c r="M7" s="25">
        <f t="shared" si="3"/>
        <v>13.199999999999989</v>
      </c>
    </row>
    <row r="8" spans="1:13" ht="25.5">
      <c r="A8" s="14" t="s">
        <v>25</v>
      </c>
      <c r="B8" s="14" t="s">
        <v>0</v>
      </c>
      <c r="C8" s="14">
        <v>185</v>
      </c>
      <c r="D8" s="14">
        <v>1</v>
      </c>
      <c r="E8" s="14">
        <f t="shared" si="0"/>
        <v>185</v>
      </c>
      <c r="F8" s="16">
        <f t="shared" si="1"/>
        <v>212.74999999999997</v>
      </c>
      <c r="G8" s="17"/>
      <c r="H8" s="17">
        <v>3</v>
      </c>
      <c r="I8" s="17">
        <f t="shared" si="2"/>
        <v>9.8999999999999986</v>
      </c>
      <c r="J8" s="17"/>
      <c r="K8" s="17"/>
      <c r="L8" s="18"/>
      <c r="M8" s="25"/>
    </row>
    <row r="9" spans="1:13" ht="25.5">
      <c r="A9" s="14" t="s">
        <v>25</v>
      </c>
      <c r="B9" s="14" t="s">
        <v>28</v>
      </c>
      <c r="C9" s="14">
        <v>213</v>
      </c>
      <c r="D9" s="14">
        <v>1</v>
      </c>
      <c r="E9" s="14">
        <f t="shared" si="0"/>
        <v>213</v>
      </c>
      <c r="F9" s="16">
        <f t="shared" si="1"/>
        <v>244.95</v>
      </c>
      <c r="G9" s="17"/>
      <c r="H9" s="17">
        <v>3</v>
      </c>
      <c r="I9" s="17">
        <f t="shared" si="2"/>
        <v>9.8999999999999986</v>
      </c>
      <c r="J9" s="17"/>
      <c r="K9" s="17"/>
      <c r="L9" s="14"/>
      <c r="M9" s="25"/>
    </row>
    <row r="10" spans="1:13" ht="25.5" customHeight="1">
      <c r="A10" s="18" t="s">
        <v>25</v>
      </c>
      <c r="B10" s="15" t="s">
        <v>45</v>
      </c>
      <c r="C10" s="18">
        <v>113</v>
      </c>
      <c r="D10" s="18">
        <v>1</v>
      </c>
      <c r="E10" s="18">
        <f>C10*D10</f>
        <v>113</v>
      </c>
      <c r="F10" s="18">
        <f t="shared" si="1"/>
        <v>129.94999999999999</v>
      </c>
      <c r="G10" s="17">
        <v>588</v>
      </c>
      <c r="H10" s="17">
        <v>7</v>
      </c>
      <c r="I10" s="17">
        <f t="shared" si="2"/>
        <v>23.099999999999998</v>
      </c>
      <c r="J10" s="17">
        <v>588</v>
      </c>
      <c r="K10" s="17">
        <v>631</v>
      </c>
      <c r="L10" s="18">
        <v>588</v>
      </c>
      <c r="M10" s="25">
        <f t="shared" si="3"/>
        <v>43</v>
      </c>
    </row>
    <row r="11" spans="1:13" ht="25.5">
      <c r="A11" s="3" t="s">
        <v>13</v>
      </c>
      <c r="B11" s="4" t="s">
        <v>55</v>
      </c>
      <c r="C11" s="3">
        <v>265</v>
      </c>
      <c r="D11" s="3">
        <v>1</v>
      </c>
      <c r="E11" s="3">
        <f t="shared" si="0"/>
        <v>265</v>
      </c>
      <c r="F11" s="5">
        <f t="shared" si="1"/>
        <v>304.75</v>
      </c>
      <c r="G11" s="11">
        <v>305</v>
      </c>
      <c r="H11" s="11">
        <v>5</v>
      </c>
      <c r="I11" s="11">
        <f t="shared" si="2"/>
        <v>16.5</v>
      </c>
      <c r="J11" s="11">
        <v>305</v>
      </c>
      <c r="K11" s="11">
        <v>322</v>
      </c>
      <c r="L11" s="3">
        <v>305</v>
      </c>
      <c r="M11" s="25">
        <f t="shared" si="3"/>
        <v>17</v>
      </c>
    </row>
    <row r="12" spans="1:13" ht="15.75">
      <c r="A12" s="15" t="s">
        <v>26</v>
      </c>
      <c r="B12" s="15" t="s">
        <v>51</v>
      </c>
      <c r="C12" s="14">
        <v>86</v>
      </c>
      <c r="D12" s="14">
        <v>1</v>
      </c>
      <c r="E12" s="14">
        <f t="shared" si="0"/>
        <v>86</v>
      </c>
      <c r="F12" s="16">
        <f t="shared" si="1"/>
        <v>98.899999999999991</v>
      </c>
      <c r="G12" s="17">
        <v>99</v>
      </c>
      <c r="H12" s="17">
        <v>3</v>
      </c>
      <c r="I12" s="17">
        <f t="shared" si="2"/>
        <v>9.8999999999999986</v>
      </c>
      <c r="J12" s="17">
        <v>99</v>
      </c>
      <c r="K12" s="17">
        <v>109</v>
      </c>
      <c r="L12" s="18">
        <v>99</v>
      </c>
      <c r="M12" s="25">
        <f t="shared" si="3"/>
        <v>10</v>
      </c>
    </row>
    <row r="13" spans="1:13" ht="25.5">
      <c r="A13" s="4" t="s">
        <v>17</v>
      </c>
      <c r="B13" s="3" t="s">
        <v>10</v>
      </c>
      <c r="C13" s="3">
        <v>265</v>
      </c>
      <c r="D13" s="3">
        <v>1</v>
      </c>
      <c r="E13" s="3">
        <f t="shared" si="0"/>
        <v>265</v>
      </c>
      <c r="F13" s="5">
        <f t="shared" si="1"/>
        <v>304.75</v>
      </c>
      <c r="G13" s="11">
        <v>305</v>
      </c>
      <c r="H13" s="11">
        <v>5</v>
      </c>
      <c r="I13" s="11">
        <f t="shared" si="2"/>
        <v>16.5</v>
      </c>
      <c r="J13" s="11">
        <v>305</v>
      </c>
      <c r="K13" s="11">
        <v>322</v>
      </c>
      <c r="L13" s="3">
        <v>305</v>
      </c>
      <c r="M13" s="25">
        <f t="shared" si="3"/>
        <v>17</v>
      </c>
    </row>
    <row r="14" spans="1:13" ht="25.5">
      <c r="A14" s="14" t="s">
        <v>4</v>
      </c>
      <c r="B14" s="14" t="s">
        <v>19</v>
      </c>
      <c r="C14" s="14">
        <v>265</v>
      </c>
      <c r="D14" s="14">
        <v>1</v>
      </c>
      <c r="E14" s="14">
        <f>C14*D14</f>
        <v>265</v>
      </c>
      <c r="F14" s="16">
        <f t="shared" si="1"/>
        <v>304.75</v>
      </c>
      <c r="G14" s="17"/>
      <c r="H14" s="17">
        <v>5</v>
      </c>
      <c r="I14" s="17">
        <f t="shared" si="2"/>
        <v>16.5</v>
      </c>
      <c r="J14" s="17"/>
      <c r="K14" s="17"/>
      <c r="L14" s="18"/>
      <c r="M14" s="25"/>
    </row>
    <row r="15" spans="1:13" ht="25.5">
      <c r="A15" s="14" t="s">
        <v>4</v>
      </c>
      <c r="B15" s="14" t="s">
        <v>27</v>
      </c>
      <c r="C15" s="14">
        <v>185</v>
      </c>
      <c r="D15" s="14">
        <v>1</v>
      </c>
      <c r="E15" s="14">
        <f t="shared" si="0"/>
        <v>185</v>
      </c>
      <c r="F15" s="16">
        <f t="shared" si="1"/>
        <v>212.74999999999997</v>
      </c>
      <c r="G15" s="19">
        <v>518</v>
      </c>
      <c r="H15" s="19">
        <v>3</v>
      </c>
      <c r="I15" s="17">
        <f t="shared" si="2"/>
        <v>9.8999999999999986</v>
      </c>
      <c r="J15" s="19">
        <v>518</v>
      </c>
      <c r="K15" s="17">
        <v>544</v>
      </c>
      <c r="L15" s="14">
        <v>518</v>
      </c>
      <c r="M15" s="25">
        <f t="shared" si="3"/>
        <v>26</v>
      </c>
    </row>
    <row r="16" spans="1:13" ht="25.5">
      <c r="A16" s="3" t="s">
        <v>8</v>
      </c>
      <c r="B16" s="4" t="s">
        <v>48</v>
      </c>
      <c r="C16" s="3">
        <v>265</v>
      </c>
      <c r="D16" s="3">
        <v>2</v>
      </c>
      <c r="E16" s="3">
        <f t="shared" si="0"/>
        <v>530</v>
      </c>
      <c r="F16" s="5">
        <f t="shared" si="1"/>
        <v>609.5</v>
      </c>
      <c r="G16" s="11">
        <v>610</v>
      </c>
      <c r="H16" s="11">
        <v>10</v>
      </c>
      <c r="I16" s="11">
        <f t="shared" si="2"/>
        <v>33</v>
      </c>
      <c r="J16" s="11">
        <v>610</v>
      </c>
      <c r="K16" s="11">
        <f>G16+I16</f>
        <v>643</v>
      </c>
      <c r="L16" s="3">
        <v>610</v>
      </c>
      <c r="M16" s="25">
        <f t="shared" si="3"/>
        <v>33</v>
      </c>
    </row>
    <row r="17" spans="1:14" ht="25.5">
      <c r="A17" s="14" t="s">
        <v>16</v>
      </c>
      <c r="B17" s="14" t="s">
        <v>9</v>
      </c>
      <c r="C17" s="14">
        <v>73</v>
      </c>
      <c r="D17" s="14">
        <v>3</v>
      </c>
      <c r="E17" s="14">
        <f t="shared" si="0"/>
        <v>219</v>
      </c>
      <c r="F17" s="16">
        <f t="shared" si="1"/>
        <v>251.85</v>
      </c>
      <c r="G17" s="17"/>
      <c r="H17" s="17">
        <v>15</v>
      </c>
      <c r="I17" s="17">
        <f t="shared" si="2"/>
        <v>49.5</v>
      </c>
      <c r="J17" s="17"/>
      <c r="K17" s="17"/>
      <c r="L17" s="18"/>
      <c r="M17" s="25"/>
    </row>
    <row r="18" spans="1:14" ht="25.5">
      <c r="A18" s="14" t="s">
        <v>11</v>
      </c>
      <c r="B18" s="14" t="s">
        <v>5</v>
      </c>
      <c r="C18" s="14">
        <v>304</v>
      </c>
      <c r="D18" s="14">
        <v>1</v>
      </c>
      <c r="E18" s="14">
        <f t="shared" si="0"/>
        <v>304</v>
      </c>
      <c r="F18" s="16">
        <f t="shared" si="1"/>
        <v>349.59999999999997</v>
      </c>
      <c r="G18" s="17"/>
      <c r="H18" s="17">
        <v>3</v>
      </c>
      <c r="I18" s="17">
        <f t="shared" si="2"/>
        <v>9.8999999999999986</v>
      </c>
      <c r="J18" s="17"/>
      <c r="K18" s="17"/>
      <c r="L18" s="18"/>
      <c r="M18" s="25"/>
    </row>
    <row r="19" spans="1:14" ht="15.75">
      <c r="A19" s="15" t="s">
        <v>16</v>
      </c>
      <c r="B19" s="14" t="s">
        <v>12</v>
      </c>
      <c r="C19" s="14">
        <v>278</v>
      </c>
      <c r="D19" s="14">
        <v>1</v>
      </c>
      <c r="E19" s="14">
        <f t="shared" si="0"/>
        <v>278</v>
      </c>
      <c r="F19" s="16">
        <f t="shared" si="1"/>
        <v>319.7</v>
      </c>
      <c r="G19" s="17">
        <v>921</v>
      </c>
      <c r="H19" s="17">
        <v>4</v>
      </c>
      <c r="I19" s="17">
        <f t="shared" si="2"/>
        <v>13.2</v>
      </c>
      <c r="J19" s="17">
        <v>921</v>
      </c>
      <c r="K19" s="17">
        <v>994</v>
      </c>
      <c r="L19" s="14">
        <v>921</v>
      </c>
      <c r="M19" s="25">
        <f t="shared" si="3"/>
        <v>73</v>
      </c>
      <c r="N19" s="2" t="s">
        <v>71</v>
      </c>
    </row>
    <row r="20" spans="1:14" ht="25.5">
      <c r="A20" s="4" t="s">
        <v>2</v>
      </c>
      <c r="B20" s="3" t="s">
        <v>3</v>
      </c>
      <c r="C20" s="3">
        <v>213</v>
      </c>
      <c r="D20" s="3">
        <v>2</v>
      </c>
      <c r="E20" s="3">
        <f t="shared" si="0"/>
        <v>426</v>
      </c>
      <c r="F20" s="5">
        <f t="shared" si="1"/>
        <v>489.9</v>
      </c>
      <c r="G20" s="12">
        <v>490</v>
      </c>
      <c r="H20" s="12">
        <v>6</v>
      </c>
      <c r="I20" s="11">
        <f t="shared" si="2"/>
        <v>19.799999999999997</v>
      </c>
      <c r="J20" s="12">
        <v>490</v>
      </c>
      <c r="K20" s="11">
        <v>510</v>
      </c>
      <c r="L20" s="3">
        <v>490</v>
      </c>
      <c r="M20" s="25">
        <f t="shared" si="3"/>
        <v>20</v>
      </c>
    </row>
    <row r="21" spans="1:14" ht="25.5">
      <c r="A21" s="15" t="s">
        <v>36</v>
      </c>
      <c r="B21" s="15" t="s">
        <v>48</v>
      </c>
      <c r="C21" s="14">
        <v>265</v>
      </c>
      <c r="D21" s="14">
        <v>1</v>
      </c>
      <c r="E21" s="14">
        <f t="shared" si="0"/>
        <v>265</v>
      </c>
      <c r="F21" s="16">
        <f t="shared" si="1"/>
        <v>304.75</v>
      </c>
      <c r="G21" s="19"/>
      <c r="H21" s="19">
        <v>5</v>
      </c>
      <c r="I21" s="17">
        <f t="shared" si="2"/>
        <v>16.5</v>
      </c>
      <c r="J21" s="19"/>
      <c r="K21" s="17"/>
      <c r="L21" s="14"/>
      <c r="M21" s="25"/>
    </row>
    <row r="22" spans="1:14" ht="38.25">
      <c r="A22" s="14" t="s">
        <v>36</v>
      </c>
      <c r="B22" s="15" t="s">
        <v>43</v>
      </c>
      <c r="C22" s="14">
        <v>485</v>
      </c>
      <c r="D22" s="14">
        <v>1</v>
      </c>
      <c r="E22" s="14">
        <f t="shared" si="0"/>
        <v>485</v>
      </c>
      <c r="F22" s="16">
        <f t="shared" si="1"/>
        <v>557.75</v>
      </c>
      <c r="G22" s="17"/>
      <c r="H22" s="17">
        <v>4</v>
      </c>
      <c r="I22" s="17">
        <f t="shared" si="2"/>
        <v>13.2</v>
      </c>
      <c r="J22" s="17"/>
      <c r="K22" s="17"/>
      <c r="L22" s="18"/>
      <c r="M22" s="25"/>
    </row>
    <row r="23" spans="1:14" ht="38.25">
      <c r="A23" s="14" t="s">
        <v>36</v>
      </c>
      <c r="B23" s="15" t="s">
        <v>53</v>
      </c>
      <c r="C23" s="14">
        <v>420</v>
      </c>
      <c r="D23" s="14">
        <v>1</v>
      </c>
      <c r="E23" s="14">
        <f t="shared" si="0"/>
        <v>420</v>
      </c>
      <c r="F23" s="16">
        <f t="shared" si="1"/>
        <v>482.99999999999994</v>
      </c>
      <c r="G23" s="17"/>
      <c r="H23" s="17">
        <v>4</v>
      </c>
      <c r="I23" s="17">
        <f t="shared" si="2"/>
        <v>13.2</v>
      </c>
      <c r="J23" s="17"/>
      <c r="K23" s="17"/>
      <c r="L23" s="18"/>
      <c r="M23" s="25"/>
    </row>
    <row r="24" spans="1:14" ht="25.5">
      <c r="A24" s="14" t="s">
        <v>36</v>
      </c>
      <c r="B24" s="14" t="s">
        <v>22</v>
      </c>
      <c r="C24" s="14">
        <v>86</v>
      </c>
      <c r="D24" s="14">
        <v>1</v>
      </c>
      <c r="E24" s="14">
        <f t="shared" si="0"/>
        <v>86</v>
      </c>
      <c r="F24" s="16">
        <f t="shared" si="1"/>
        <v>98.899999999999991</v>
      </c>
      <c r="G24" s="17">
        <v>1444</v>
      </c>
      <c r="H24" s="17">
        <v>3</v>
      </c>
      <c r="I24" s="17">
        <f t="shared" si="2"/>
        <v>9.8999999999999986</v>
      </c>
      <c r="J24" s="17">
        <v>1444</v>
      </c>
      <c r="K24" s="17">
        <v>1497</v>
      </c>
      <c r="L24" s="14">
        <v>1140</v>
      </c>
      <c r="M24" s="25">
        <f t="shared" si="3"/>
        <v>357</v>
      </c>
    </row>
    <row r="25" spans="1:14" ht="15.75">
      <c r="A25" s="4" t="s">
        <v>39</v>
      </c>
      <c r="B25" s="4" t="s">
        <v>47</v>
      </c>
      <c r="C25" s="3">
        <v>265</v>
      </c>
      <c r="D25" s="3">
        <v>1</v>
      </c>
      <c r="E25" s="3">
        <f t="shared" si="0"/>
        <v>265</v>
      </c>
      <c r="F25" s="5">
        <f t="shared" si="1"/>
        <v>304.75</v>
      </c>
      <c r="G25" s="11"/>
      <c r="H25" s="11">
        <v>5</v>
      </c>
      <c r="I25" s="11">
        <f t="shared" si="2"/>
        <v>16.5</v>
      </c>
      <c r="J25" s="11"/>
      <c r="K25" s="11"/>
      <c r="L25" s="6"/>
      <c r="M25" s="25">
        <f t="shared" si="3"/>
        <v>0</v>
      </c>
    </row>
    <row r="26" spans="1:14" ht="15.75">
      <c r="A26" s="3" t="s">
        <v>39</v>
      </c>
      <c r="B26" s="3" t="s">
        <v>6</v>
      </c>
      <c r="C26" s="3">
        <v>154</v>
      </c>
      <c r="D26" s="3">
        <v>1</v>
      </c>
      <c r="E26" s="3">
        <f t="shared" si="0"/>
        <v>154</v>
      </c>
      <c r="F26" s="5">
        <f t="shared" si="1"/>
        <v>177.1</v>
      </c>
      <c r="G26" s="11"/>
      <c r="H26" s="11">
        <v>4</v>
      </c>
      <c r="I26" s="11">
        <f t="shared" si="2"/>
        <v>13.2</v>
      </c>
      <c r="J26" s="11"/>
      <c r="K26" s="11"/>
      <c r="L26" s="6"/>
      <c r="M26" s="25">
        <f t="shared" si="3"/>
        <v>0</v>
      </c>
    </row>
    <row r="27" spans="1:14" ht="15.75">
      <c r="A27" s="3" t="s">
        <v>39</v>
      </c>
      <c r="B27" s="3" t="s">
        <v>14</v>
      </c>
      <c r="C27" s="3">
        <v>213</v>
      </c>
      <c r="D27" s="3">
        <v>1</v>
      </c>
      <c r="E27" s="3">
        <f t="shared" si="0"/>
        <v>213</v>
      </c>
      <c r="F27" s="5">
        <f t="shared" si="1"/>
        <v>244.95</v>
      </c>
      <c r="G27" s="11">
        <v>727</v>
      </c>
      <c r="H27" s="11">
        <v>5</v>
      </c>
      <c r="I27" s="11">
        <f t="shared" si="2"/>
        <v>16.5</v>
      </c>
      <c r="J27" s="11">
        <v>727</v>
      </c>
      <c r="K27" s="11">
        <v>773</v>
      </c>
      <c r="L27" s="3">
        <v>727</v>
      </c>
      <c r="M27" s="25">
        <f t="shared" si="3"/>
        <v>46</v>
      </c>
      <c r="N27" s="2" t="s">
        <v>70</v>
      </c>
    </row>
    <row r="28" spans="1:14" ht="38.25">
      <c r="A28" s="14" t="s">
        <v>15</v>
      </c>
      <c r="B28" s="14" t="s">
        <v>21</v>
      </c>
      <c r="C28" s="14">
        <v>1556</v>
      </c>
      <c r="D28" s="14">
        <v>1</v>
      </c>
      <c r="E28" s="14">
        <f t="shared" si="0"/>
        <v>1556</v>
      </c>
      <c r="F28" s="16">
        <f t="shared" si="1"/>
        <v>1789.3999999999999</v>
      </c>
      <c r="G28" s="17"/>
      <c r="H28" s="17">
        <v>30</v>
      </c>
      <c r="I28" s="17">
        <f t="shared" si="2"/>
        <v>99</v>
      </c>
      <c r="J28" s="17"/>
      <c r="K28" s="17"/>
      <c r="L28" s="18"/>
      <c r="M28" s="25"/>
    </row>
    <row r="29" spans="1:14" ht="25.5">
      <c r="A29" s="14" t="s">
        <v>15</v>
      </c>
      <c r="B29" s="14" t="s">
        <v>38</v>
      </c>
      <c r="C29" s="14">
        <v>84</v>
      </c>
      <c r="D29" s="14">
        <v>1</v>
      </c>
      <c r="E29" s="14">
        <f t="shared" si="0"/>
        <v>84</v>
      </c>
      <c r="F29" s="16">
        <f t="shared" si="1"/>
        <v>96.6</v>
      </c>
      <c r="G29" s="17"/>
      <c r="H29" s="17">
        <v>2</v>
      </c>
      <c r="I29" s="17">
        <f t="shared" si="2"/>
        <v>6.6</v>
      </c>
      <c r="J29" s="17"/>
      <c r="K29" s="17"/>
      <c r="L29" s="18"/>
      <c r="M29" s="25"/>
    </row>
    <row r="30" spans="1:14" ht="25.5">
      <c r="A30" s="14" t="s">
        <v>15</v>
      </c>
      <c r="B30" s="14" t="s">
        <v>35</v>
      </c>
      <c r="C30" s="14">
        <v>447</v>
      </c>
      <c r="D30" s="14">
        <v>1</v>
      </c>
      <c r="E30" s="14">
        <f t="shared" si="0"/>
        <v>447</v>
      </c>
      <c r="F30" s="16">
        <f t="shared" si="1"/>
        <v>514.04999999999995</v>
      </c>
      <c r="G30" s="17"/>
      <c r="H30" s="17">
        <v>7</v>
      </c>
      <c r="I30" s="17">
        <f t="shared" si="2"/>
        <v>23.099999999999998</v>
      </c>
      <c r="J30" s="17"/>
      <c r="K30" s="17"/>
      <c r="L30" s="18"/>
      <c r="M30" s="25"/>
    </row>
    <row r="31" spans="1:14" ht="41.25" customHeight="1">
      <c r="A31" s="14" t="s">
        <v>15</v>
      </c>
      <c r="B31" s="14" t="s">
        <v>20</v>
      </c>
      <c r="C31" s="14">
        <v>67</v>
      </c>
      <c r="D31" s="14">
        <v>2</v>
      </c>
      <c r="E31" s="14">
        <f t="shared" si="0"/>
        <v>134</v>
      </c>
      <c r="F31" s="16">
        <f t="shared" si="1"/>
        <v>154.1</v>
      </c>
      <c r="G31" s="17"/>
      <c r="H31" s="17">
        <v>4</v>
      </c>
      <c r="I31" s="17">
        <f t="shared" si="2"/>
        <v>13.2</v>
      </c>
      <c r="J31" s="17"/>
      <c r="K31" s="17"/>
      <c r="L31" s="18"/>
      <c r="M31" s="25"/>
    </row>
    <row r="32" spans="1:14" ht="25.5">
      <c r="A32" s="14" t="s">
        <v>15</v>
      </c>
      <c r="B32" s="14" t="s">
        <v>32</v>
      </c>
      <c r="C32" s="14">
        <v>98</v>
      </c>
      <c r="D32" s="14">
        <v>1</v>
      </c>
      <c r="E32" s="14">
        <f t="shared" si="0"/>
        <v>98</v>
      </c>
      <c r="F32" s="16">
        <f t="shared" si="1"/>
        <v>112.69999999999999</v>
      </c>
      <c r="G32" s="17"/>
      <c r="H32" s="17">
        <v>2</v>
      </c>
      <c r="I32" s="17">
        <f t="shared" si="2"/>
        <v>6.6</v>
      </c>
      <c r="J32" s="17"/>
      <c r="K32" s="17"/>
      <c r="L32" s="18"/>
      <c r="M32" s="25"/>
    </row>
    <row r="33" spans="1:14" ht="25.5">
      <c r="A33" s="14" t="s">
        <v>15</v>
      </c>
      <c r="B33" s="14" t="s">
        <v>34</v>
      </c>
      <c r="C33" s="14">
        <v>86</v>
      </c>
      <c r="D33" s="14">
        <v>2</v>
      </c>
      <c r="E33" s="14">
        <f t="shared" si="0"/>
        <v>172</v>
      </c>
      <c r="F33" s="16">
        <f t="shared" si="1"/>
        <v>197.79999999999998</v>
      </c>
      <c r="G33" s="17"/>
      <c r="H33" s="17">
        <v>4</v>
      </c>
      <c r="I33" s="17">
        <f t="shared" si="2"/>
        <v>13.2</v>
      </c>
      <c r="J33" s="17"/>
      <c r="K33" s="17"/>
      <c r="L33" s="18"/>
      <c r="M33" s="25"/>
    </row>
    <row r="34" spans="1:14" ht="25.5">
      <c r="A34" s="14" t="s">
        <v>15</v>
      </c>
      <c r="B34" s="14" t="s">
        <v>31</v>
      </c>
      <c r="C34" s="14">
        <v>273</v>
      </c>
      <c r="D34" s="14">
        <v>1</v>
      </c>
      <c r="E34" s="14">
        <f t="shared" si="0"/>
        <v>273</v>
      </c>
      <c r="F34" s="16">
        <f t="shared" si="1"/>
        <v>313.95</v>
      </c>
      <c r="G34" s="17"/>
      <c r="H34" s="17">
        <v>5</v>
      </c>
      <c r="I34" s="17">
        <f t="shared" si="2"/>
        <v>16.5</v>
      </c>
      <c r="J34" s="17"/>
      <c r="K34" s="17"/>
      <c r="L34" s="18"/>
      <c r="M34" s="25"/>
    </row>
    <row r="35" spans="1:14" ht="25.5">
      <c r="A35" s="15" t="s">
        <v>15</v>
      </c>
      <c r="B35" s="14" t="s">
        <v>33</v>
      </c>
      <c r="C35" s="14">
        <v>213</v>
      </c>
      <c r="D35" s="14">
        <v>1</v>
      </c>
      <c r="E35" s="14">
        <f t="shared" si="0"/>
        <v>213</v>
      </c>
      <c r="F35" s="16">
        <f t="shared" si="1"/>
        <v>244.95</v>
      </c>
      <c r="G35" s="17">
        <v>3424</v>
      </c>
      <c r="H35" s="17">
        <v>3</v>
      </c>
      <c r="I35" s="17">
        <f t="shared" si="2"/>
        <v>9.8999999999999986</v>
      </c>
      <c r="J35" s="17">
        <v>3424</v>
      </c>
      <c r="K35" s="17">
        <v>3612</v>
      </c>
      <c r="L35" s="14">
        <v>3430</v>
      </c>
      <c r="M35" s="25">
        <f t="shared" si="3"/>
        <v>182</v>
      </c>
    </row>
    <row r="36" spans="1:14" ht="38.25">
      <c r="A36" s="3" t="s">
        <v>23</v>
      </c>
      <c r="B36" s="3" t="s">
        <v>1</v>
      </c>
      <c r="C36" s="3">
        <v>991</v>
      </c>
      <c r="D36" s="3">
        <v>1</v>
      </c>
      <c r="E36" s="3">
        <f t="shared" si="0"/>
        <v>991</v>
      </c>
      <c r="F36" s="5">
        <f t="shared" si="1"/>
        <v>1139.6499999999999</v>
      </c>
      <c r="G36" s="11">
        <v>1140</v>
      </c>
      <c r="H36" s="11">
        <v>10</v>
      </c>
      <c r="I36" s="11">
        <f t="shared" si="2"/>
        <v>33</v>
      </c>
      <c r="J36" s="11">
        <v>1140</v>
      </c>
      <c r="K36" s="11">
        <f>G36+I36</f>
        <v>1173</v>
      </c>
      <c r="L36" s="3">
        <v>1120</v>
      </c>
      <c r="M36" s="25">
        <f t="shared" si="3"/>
        <v>53</v>
      </c>
    </row>
    <row r="37" spans="1:14" ht="23.25" customHeight="1">
      <c r="A37" s="18" t="s">
        <v>40</v>
      </c>
      <c r="B37" s="20" t="s">
        <v>42</v>
      </c>
      <c r="C37" s="18">
        <v>265</v>
      </c>
      <c r="D37" s="18">
        <v>3</v>
      </c>
      <c r="E37" s="14">
        <f t="shared" si="0"/>
        <v>795</v>
      </c>
      <c r="F37" s="16">
        <f t="shared" si="1"/>
        <v>914.24999999999989</v>
      </c>
      <c r="G37" s="17"/>
      <c r="H37" s="17">
        <v>15</v>
      </c>
      <c r="I37" s="17">
        <f t="shared" si="2"/>
        <v>49.5</v>
      </c>
      <c r="J37" s="17"/>
      <c r="K37" s="17"/>
      <c r="L37" s="18"/>
      <c r="M37" s="25"/>
    </row>
    <row r="38" spans="1:14" ht="22.5" customHeight="1">
      <c r="A38" s="18" t="s">
        <v>40</v>
      </c>
      <c r="B38" s="20" t="s">
        <v>41</v>
      </c>
      <c r="C38" s="18">
        <v>265</v>
      </c>
      <c r="D38" s="18">
        <v>1</v>
      </c>
      <c r="E38" s="14">
        <f t="shared" si="0"/>
        <v>265</v>
      </c>
      <c r="F38" s="16">
        <f t="shared" si="1"/>
        <v>304.75</v>
      </c>
      <c r="G38" s="17"/>
      <c r="H38" s="17">
        <v>5</v>
      </c>
      <c r="I38" s="17">
        <f t="shared" si="2"/>
        <v>16.5</v>
      </c>
      <c r="J38" s="17"/>
      <c r="K38" s="17"/>
      <c r="L38" s="18"/>
      <c r="M38" s="25"/>
    </row>
    <row r="39" spans="1:14" ht="37.5" customHeight="1">
      <c r="A39" s="18" t="s">
        <v>40</v>
      </c>
      <c r="B39" s="15" t="s">
        <v>44</v>
      </c>
      <c r="C39" s="18">
        <v>73</v>
      </c>
      <c r="D39" s="18">
        <v>1</v>
      </c>
      <c r="E39" s="14">
        <f t="shared" si="0"/>
        <v>73</v>
      </c>
      <c r="F39" s="16">
        <f t="shared" si="1"/>
        <v>83.949999999999989</v>
      </c>
      <c r="G39" s="17">
        <v>1607</v>
      </c>
      <c r="H39" s="17">
        <v>5</v>
      </c>
      <c r="I39" s="17">
        <f t="shared" si="2"/>
        <v>16.5</v>
      </c>
      <c r="J39" s="17">
        <v>1607</v>
      </c>
      <c r="K39" s="17">
        <v>1690</v>
      </c>
      <c r="L39" s="18">
        <v>1690</v>
      </c>
      <c r="M39" s="25">
        <v>0</v>
      </c>
    </row>
    <row r="40" spans="1:14" ht="30.75" customHeight="1">
      <c r="A40" s="6" t="s">
        <v>63</v>
      </c>
      <c r="B40" s="4" t="s">
        <v>45</v>
      </c>
      <c r="C40" s="6">
        <v>113</v>
      </c>
      <c r="D40" s="6">
        <v>1</v>
      </c>
      <c r="E40" s="3">
        <f t="shared" si="0"/>
        <v>113</v>
      </c>
      <c r="F40" s="5">
        <f t="shared" si="1"/>
        <v>129.94999999999999</v>
      </c>
      <c r="G40" s="13"/>
      <c r="H40" s="13">
        <v>7</v>
      </c>
      <c r="I40" s="11">
        <f t="shared" si="2"/>
        <v>23.099999999999998</v>
      </c>
      <c r="J40" s="13">
        <v>153</v>
      </c>
      <c r="K40" s="11">
        <v>153</v>
      </c>
      <c r="L40" s="6">
        <v>153</v>
      </c>
      <c r="M40" s="25">
        <f t="shared" si="3"/>
        <v>0</v>
      </c>
    </row>
    <row r="41" spans="1:14" ht="39.75" customHeight="1">
      <c r="A41" s="18" t="s">
        <v>58</v>
      </c>
      <c r="B41" s="21" t="s">
        <v>49</v>
      </c>
      <c r="C41" s="18">
        <v>268</v>
      </c>
      <c r="D41" s="18">
        <v>2</v>
      </c>
      <c r="E41" s="14">
        <f t="shared" si="0"/>
        <v>536</v>
      </c>
      <c r="F41" s="16">
        <f t="shared" si="1"/>
        <v>616.4</v>
      </c>
      <c r="G41" s="17"/>
      <c r="H41" s="17">
        <v>8</v>
      </c>
      <c r="I41" s="17">
        <f t="shared" si="2"/>
        <v>26.4</v>
      </c>
      <c r="J41" s="17"/>
      <c r="K41" s="17"/>
      <c r="L41" s="18"/>
      <c r="M41" s="25"/>
    </row>
    <row r="42" spans="1:14" ht="39.75" customHeight="1">
      <c r="A42" s="18" t="s">
        <v>58</v>
      </c>
      <c r="B42" s="14" t="s">
        <v>21</v>
      </c>
      <c r="C42" s="18">
        <v>1556</v>
      </c>
      <c r="D42" s="18">
        <v>1</v>
      </c>
      <c r="E42" s="14">
        <f t="shared" si="0"/>
        <v>1556</v>
      </c>
      <c r="F42" s="16">
        <f t="shared" si="1"/>
        <v>1789.3999999999999</v>
      </c>
      <c r="G42" s="17"/>
      <c r="H42" s="17">
        <v>30</v>
      </c>
      <c r="I42" s="17">
        <f t="shared" si="2"/>
        <v>99</v>
      </c>
      <c r="J42" s="17"/>
      <c r="K42" s="17"/>
      <c r="L42" s="18"/>
      <c r="M42" s="25"/>
    </row>
    <row r="43" spans="1:14" ht="12.75" customHeight="1">
      <c r="A43" s="18" t="s">
        <v>58</v>
      </c>
      <c r="B43" s="18" t="s">
        <v>50</v>
      </c>
      <c r="C43" s="18">
        <v>984</v>
      </c>
      <c r="D43" s="18">
        <v>2</v>
      </c>
      <c r="E43" s="18">
        <f t="shared" si="0"/>
        <v>1968</v>
      </c>
      <c r="F43" s="16">
        <f t="shared" si="1"/>
        <v>2263.1999999999998</v>
      </c>
      <c r="G43" s="17">
        <v>4669</v>
      </c>
      <c r="H43" s="17">
        <v>40</v>
      </c>
      <c r="I43" s="17">
        <f t="shared" si="2"/>
        <v>132</v>
      </c>
      <c r="J43" s="17">
        <v>4669</v>
      </c>
      <c r="K43" s="17">
        <v>4926</v>
      </c>
      <c r="L43" s="18">
        <v>4926</v>
      </c>
      <c r="M43" s="25">
        <f t="shared" si="3"/>
        <v>0</v>
      </c>
    </row>
    <row r="44" spans="1:14" ht="12.75" customHeight="1">
      <c r="A44" s="6" t="s">
        <v>59</v>
      </c>
      <c r="B44" s="4" t="s">
        <v>44</v>
      </c>
      <c r="C44" s="6">
        <v>73</v>
      </c>
      <c r="D44" s="6">
        <v>2</v>
      </c>
      <c r="E44" s="3">
        <f t="shared" si="0"/>
        <v>146</v>
      </c>
      <c r="F44" s="5">
        <f t="shared" si="1"/>
        <v>167.89999999999998</v>
      </c>
      <c r="G44" s="11">
        <v>168</v>
      </c>
      <c r="H44" s="11">
        <v>10</v>
      </c>
      <c r="I44" s="11">
        <f t="shared" si="2"/>
        <v>33</v>
      </c>
      <c r="J44" s="11">
        <v>168</v>
      </c>
      <c r="K44" s="11">
        <f>G44+I44</f>
        <v>201</v>
      </c>
      <c r="L44" s="6">
        <v>166</v>
      </c>
      <c r="M44" s="25">
        <f t="shared" si="3"/>
        <v>35</v>
      </c>
    </row>
    <row r="45" spans="1:14" ht="30" customHeight="1">
      <c r="A45" s="18" t="s">
        <v>60</v>
      </c>
      <c r="B45" s="20" t="s">
        <v>41</v>
      </c>
      <c r="C45" s="18">
        <v>265</v>
      </c>
      <c r="D45" s="18">
        <v>1</v>
      </c>
      <c r="E45" s="18">
        <f t="shared" si="0"/>
        <v>265</v>
      </c>
      <c r="F45" s="18">
        <f t="shared" si="1"/>
        <v>304.75</v>
      </c>
      <c r="G45" s="17">
        <v>305</v>
      </c>
      <c r="H45" s="17">
        <v>5</v>
      </c>
      <c r="I45" s="17">
        <f t="shared" si="2"/>
        <v>16.5</v>
      </c>
      <c r="J45" s="17">
        <v>305</v>
      </c>
      <c r="K45" s="17">
        <v>322</v>
      </c>
      <c r="L45" s="18">
        <v>305</v>
      </c>
      <c r="M45" s="25">
        <f t="shared" si="3"/>
        <v>17</v>
      </c>
    </row>
    <row r="46" spans="1:14" ht="35.25" customHeight="1">
      <c r="A46" s="6" t="s">
        <v>61</v>
      </c>
      <c r="B46" s="7" t="s">
        <v>42</v>
      </c>
      <c r="C46" s="6">
        <v>265</v>
      </c>
      <c r="D46" s="6">
        <v>1</v>
      </c>
      <c r="E46" s="6">
        <v>265</v>
      </c>
      <c r="F46" s="6">
        <v>304.75</v>
      </c>
      <c r="G46" s="11">
        <v>305</v>
      </c>
      <c r="H46" s="11">
        <v>5</v>
      </c>
      <c r="I46" s="11">
        <f t="shared" si="2"/>
        <v>16.5</v>
      </c>
      <c r="J46" s="11">
        <v>305</v>
      </c>
      <c r="K46" s="11">
        <f>G46+I46</f>
        <v>321.5</v>
      </c>
      <c r="L46" s="6">
        <v>305</v>
      </c>
      <c r="M46" s="25">
        <f t="shared" si="3"/>
        <v>16.5</v>
      </c>
      <c r="N46" s="2" t="s">
        <v>64</v>
      </c>
    </row>
    <row r="47" spans="1:14" ht="23.25" customHeight="1">
      <c r="A47" s="18" t="s">
        <v>62</v>
      </c>
      <c r="B47" s="15" t="s">
        <v>45</v>
      </c>
      <c r="C47" s="18">
        <v>113</v>
      </c>
      <c r="D47" s="18">
        <v>1</v>
      </c>
      <c r="E47" s="18">
        <v>113</v>
      </c>
      <c r="F47" s="18">
        <v>130</v>
      </c>
      <c r="G47" s="17">
        <v>130</v>
      </c>
      <c r="H47" s="17">
        <v>7</v>
      </c>
      <c r="I47" s="17">
        <f t="shared" si="2"/>
        <v>23.099999999999998</v>
      </c>
      <c r="J47" s="17">
        <v>130</v>
      </c>
      <c r="K47" s="17">
        <v>153</v>
      </c>
      <c r="L47" s="18">
        <v>153</v>
      </c>
      <c r="M47" s="25">
        <f t="shared" si="3"/>
        <v>0</v>
      </c>
    </row>
    <row r="48" spans="1:14" ht="22.5" customHeight="1">
      <c r="A48" s="9" t="s">
        <v>65</v>
      </c>
      <c r="B48" s="8" t="s">
        <v>41</v>
      </c>
      <c r="C48" s="6">
        <v>265</v>
      </c>
      <c r="D48" s="6">
        <v>1</v>
      </c>
      <c r="E48" s="3">
        <f>C48*D48</f>
        <v>265</v>
      </c>
      <c r="F48" s="5">
        <f>E48*1.15</f>
        <v>304.75</v>
      </c>
      <c r="G48" s="11">
        <v>305</v>
      </c>
      <c r="H48" s="11">
        <v>5</v>
      </c>
      <c r="I48" s="11">
        <f t="shared" si="2"/>
        <v>16.5</v>
      </c>
      <c r="J48" s="11">
        <v>305</v>
      </c>
      <c r="K48" s="11">
        <f>G48+I48</f>
        <v>321.5</v>
      </c>
      <c r="L48" s="6">
        <v>305</v>
      </c>
      <c r="M48" s="25">
        <f t="shared" si="3"/>
        <v>16.5</v>
      </c>
    </row>
    <row r="49" spans="1:13" ht="12.75" customHeight="1">
      <c r="A49" s="22"/>
      <c r="B49" s="22"/>
      <c r="C49" s="22"/>
      <c r="D49" s="22"/>
      <c r="E49" s="22"/>
      <c r="F49" s="22"/>
      <c r="G49" s="23"/>
      <c r="H49" s="23"/>
      <c r="I49" s="17">
        <f>H49*4</f>
        <v>0</v>
      </c>
      <c r="J49" s="23"/>
      <c r="K49" s="24"/>
      <c r="L49" s="22"/>
      <c r="M49" s="26"/>
    </row>
    <row r="50" spans="1:13" ht="12.75" customHeight="1">
      <c r="M50" s="27"/>
    </row>
    <row r="51" spans="1:13" ht="12.75" customHeight="1">
      <c r="M51" s="27"/>
    </row>
    <row r="52" spans="1:13" ht="12.75" customHeight="1">
      <c r="M52" s="27"/>
    </row>
    <row r="53" spans="1:13" ht="12.75" customHeight="1">
      <c r="M53" s="27"/>
    </row>
    <row r="54" spans="1:13" ht="12.75" customHeight="1">
      <c r="M54" s="27"/>
    </row>
    <row r="55" spans="1:13" ht="12.75" customHeight="1">
      <c r="M55" s="27"/>
    </row>
    <row r="56" spans="1:13" ht="12.75" customHeight="1">
      <c r="M56" s="27"/>
    </row>
    <row r="57" spans="1:13" ht="12.75" customHeight="1">
      <c r="M57" s="27"/>
    </row>
    <row r="58" spans="1:13" ht="12.75" customHeight="1">
      <c r="M58" s="27"/>
    </row>
    <row r="59" spans="1:13" ht="12.75" customHeight="1">
      <c r="M59" s="27"/>
    </row>
    <row r="60" spans="1:13" ht="12.75" customHeight="1">
      <c r="M60" s="27"/>
    </row>
    <row r="61" spans="1:13" ht="12.75" customHeight="1">
      <c r="M61" s="27"/>
    </row>
    <row r="62" spans="1:13" ht="12.75" customHeight="1">
      <c r="M62" s="27"/>
    </row>
    <row r="63" spans="1:13" ht="12.75" customHeight="1">
      <c r="M63" s="27"/>
    </row>
    <row r="64" spans="1:13" ht="12.75" customHeight="1">
      <c r="M64" s="27"/>
    </row>
    <row r="65" spans="13:13" ht="12.75" customHeight="1">
      <c r="M65" s="27"/>
    </row>
    <row r="66" spans="13:13" ht="12.75" customHeight="1">
      <c r="M66" s="27"/>
    </row>
    <row r="67" spans="13:13" ht="12.75" customHeight="1">
      <c r="M67" s="27"/>
    </row>
    <row r="68" spans="13:13" ht="12.75" customHeight="1">
      <c r="M68" s="27"/>
    </row>
    <row r="69" spans="13:13" ht="12.75" customHeight="1">
      <c r="M69" s="27"/>
    </row>
    <row r="70" spans="13:13" ht="12.75" customHeight="1">
      <c r="M70" s="27"/>
    </row>
    <row r="71" spans="13:13" ht="12.75" customHeight="1">
      <c r="M71" s="27"/>
    </row>
    <row r="72" spans="13:13" ht="12.75" customHeight="1">
      <c r="M72" s="27"/>
    </row>
    <row r="73" spans="13:13" ht="12.75" customHeight="1">
      <c r="M73" s="27"/>
    </row>
    <row r="74" spans="13:13" ht="12.75" customHeight="1">
      <c r="M74" s="27"/>
    </row>
    <row r="75" spans="13:13" ht="12.75" customHeight="1">
      <c r="M75" s="27"/>
    </row>
    <row r="76" spans="13:13" ht="12.75" customHeight="1">
      <c r="M76" s="27"/>
    </row>
    <row r="77" spans="13:13" ht="12.75" customHeight="1">
      <c r="M77" s="27"/>
    </row>
    <row r="78" spans="13:13" ht="12.75" customHeight="1">
      <c r="M78" s="27"/>
    </row>
    <row r="79" spans="13:13" ht="12.75" customHeight="1">
      <c r="M79" s="27"/>
    </row>
    <row r="80" spans="13:13" ht="12.75" customHeight="1">
      <c r="M80" s="27"/>
    </row>
    <row r="81" spans="13:13" ht="12.75" customHeight="1">
      <c r="M81" s="27"/>
    </row>
    <row r="82" spans="13:13" ht="12.75" customHeight="1">
      <c r="M82" s="27"/>
    </row>
    <row r="83" spans="13:13" ht="12.75" customHeight="1">
      <c r="M83" s="27"/>
    </row>
    <row r="84" spans="13:13" ht="12.75" customHeight="1">
      <c r="M84" s="27"/>
    </row>
    <row r="85" spans="13:13" ht="12.75" customHeight="1">
      <c r="M85" s="27"/>
    </row>
    <row r="86" spans="13:13" ht="12.75" customHeight="1">
      <c r="M86" s="27"/>
    </row>
    <row r="87" spans="13:13" ht="12.75" customHeight="1">
      <c r="M87" s="27"/>
    </row>
    <row r="88" spans="13:13" ht="12.75" customHeight="1">
      <c r="M88" s="27"/>
    </row>
    <row r="89" spans="13:13" ht="12.75" customHeight="1">
      <c r="M89" s="27"/>
    </row>
    <row r="90" spans="13:13" ht="12.75" customHeight="1">
      <c r="M90" s="27"/>
    </row>
    <row r="91" spans="13:13" ht="12.75" customHeight="1">
      <c r="M91" s="27"/>
    </row>
  </sheetData>
  <phoneticPr fontId="3" type="noConversion"/>
  <hyperlinks>
    <hyperlink ref="A48" r:id="rId1" display="http://forum.sibmama.ru/viewtopic.php?p=33273100"/>
  </hyperlinks>
  <pageMargins left="0.75" right="0.75" top="1" bottom="1" header="0.5" footer="0.5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Администратор</cp:lastModifiedBy>
  <dcterms:created xsi:type="dcterms:W3CDTF">2012-09-20T16:08:13Z</dcterms:created>
  <dcterms:modified xsi:type="dcterms:W3CDTF">2012-10-03T06:50:47Z</dcterms:modified>
  <cp:category/>
</cp:coreProperties>
</file>