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735" windowWidth="15480" windowHeight="11520"/>
  </bookViews>
  <sheets>
    <sheet name="Русский фейерверк" sheetId="1" r:id="rId1"/>
    <sheet name="ФейерЛэнд" sheetId="2" r:id="rId2"/>
    <sheet name="Русская пиротехника" sheetId="5" r:id="rId3"/>
    <sheet name="ТСЗ" sheetId="4" r:id="rId4"/>
    <sheet name="Товары для праздника" sheetId="3" r:id="rId5"/>
  </sheets>
  <definedNames>
    <definedName name="_xlnm._FilterDatabase" localSheetId="0" hidden="1">'Русский фейерверк'!$24:$461</definedName>
    <definedName name="_xlnm._FilterDatabase" localSheetId="1" hidden="1">ФейерЛэнд!$A$7:$I$67</definedName>
    <definedName name="_xlnm.Print_Titles" localSheetId="0">'Русский фейерверк'!$24:$26</definedName>
    <definedName name="_xlnm.Print_Titles" localSheetId="1">ФейерЛэнд!$7:$9</definedName>
  </definedNames>
  <calcPr calcId="145621" refMode="R1C1"/>
</workbook>
</file>

<file path=xl/calcChain.xml><?xml version="1.0" encoding="utf-8"?>
<calcChain xmlns="http://schemas.openxmlformats.org/spreadsheetml/2006/main">
  <c r="L13" i="4" l="1"/>
  <c r="I221" i="1" l="1"/>
  <c r="I77" i="1"/>
  <c r="H151" i="1" l="1"/>
  <c r="J69" i="2"/>
  <c r="K42" i="1"/>
  <c r="K64" i="1"/>
  <c r="K78" i="1"/>
  <c r="K120" i="1"/>
  <c r="K164" i="1"/>
  <c r="K170" i="1"/>
  <c r="K181" i="1"/>
  <c r="K348" i="1"/>
  <c r="K383" i="1"/>
  <c r="K392" i="1"/>
  <c r="I364" i="5"/>
  <c r="I367" i="5" s="1"/>
  <c r="I365" i="5"/>
  <c r="I366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3" i="5"/>
  <c r="I44" i="5"/>
  <c r="I50" i="5" s="1"/>
  <c r="I45" i="5"/>
  <c r="I46" i="5"/>
  <c r="I47" i="5"/>
  <c r="I48" i="5"/>
  <c r="I49" i="5"/>
  <c r="I52" i="5"/>
  <c r="I53" i="5"/>
  <c r="I54" i="5"/>
  <c r="I55" i="5"/>
  <c r="I56" i="5"/>
  <c r="I57" i="5"/>
  <c r="I58" i="5" s="1"/>
  <c r="I60" i="5"/>
  <c r="I105" i="5" s="1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7" i="5"/>
  <c r="I108" i="5"/>
  <c r="I135" i="5" s="1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7" i="5"/>
  <c r="I142" i="5" s="1"/>
  <c r="I138" i="5"/>
  <c r="I139" i="5"/>
  <c r="I140" i="5"/>
  <c r="I141" i="5"/>
  <c r="I145" i="5"/>
  <c r="I146" i="5"/>
  <c r="I147" i="5"/>
  <c r="I148" i="5"/>
  <c r="I149" i="5"/>
  <c r="I150" i="5"/>
  <c r="I187" i="5" s="1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9" i="5"/>
  <c r="I190" i="5"/>
  <c r="I191" i="5"/>
  <c r="I193" i="5" s="1"/>
  <c r="I192" i="5"/>
  <c r="I195" i="5"/>
  <c r="I196" i="5"/>
  <c r="I197" i="5"/>
  <c r="I198" i="5"/>
  <c r="I199" i="5"/>
  <c r="I200" i="5"/>
  <c r="I245" i="5" s="1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7" i="5"/>
  <c r="I318" i="5" s="1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20" i="5"/>
  <c r="I333" i="5" s="1"/>
  <c r="I321" i="5"/>
  <c r="I322" i="5"/>
  <c r="I323" i="5"/>
  <c r="I324" i="5"/>
  <c r="I325" i="5"/>
  <c r="I326" i="5"/>
  <c r="I327" i="5"/>
  <c r="I328" i="5"/>
  <c r="I329" i="5"/>
  <c r="I330" i="5"/>
  <c r="I331" i="5"/>
  <c r="I332" i="5"/>
  <c r="I335" i="5"/>
  <c r="I336" i="5"/>
  <c r="I355" i="5" s="1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7" i="5"/>
  <c r="I359" i="5" s="1"/>
  <c r="I358" i="5"/>
  <c r="L38" i="3"/>
  <c r="J30" i="4"/>
  <c r="J41" i="4" s="1"/>
  <c r="J39" i="4"/>
  <c r="J21" i="4"/>
  <c r="L44" i="3"/>
  <c r="L46" i="3" s="1"/>
  <c r="J41" i="3"/>
  <c r="M41" i="3" s="1"/>
  <c r="J42" i="3"/>
  <c r="M42" i="3" s="1"/>
  <c r="J43" i="3"/>
  <c r="M43" i="3" s="1"/>
  <c r="J25" i="3"/>
  <c r="M25" i="3" s="1"/>
  <c r="J26" i="3"/>
  <c r="M26" i="3" s="1"/>
  <c r="J27" i="3"/>
  <c r="M27" i="3" s="1"/>
  <c r="J28" i="3"/>
  <c r="M28" i="3" s="1"/>
  <c r="J29" i="3"/>
  <c r="M29" i="3" s="1"/>
  <c r="J30" i="3"/>
  <c r="M30" i="3" s="1"/>
  <c r="J31" i="3"/>
  <c r="M31" i="3" s="1"/>
  <c r="J32" i="3"/>
  <c r="M32" i="3" s="1"/>
  <c r="J33" i="3"/>
  <c r="M33" i="3" s="1"/>
  <c r="J34" i="3"/>
  <c r="M34" i="3" s="1"/>
  <c r="J35" i="3"/>
  <c r="M35" i="3" s="1"/>
  <c r="J36" i="3"/>
  <c r="M36" i="3" s="1"/>
  <c r="J37" i="3"/>
  <c r="M37" i="3" s="1"/>
  <c r="I42" i="3"/>
  <c r="I43" i="3"/>
  <c r="I41" i="3"/>
  <c r="I26" i="3"/>
  <c r="I27" i="3"/>
  <c r="I28" i="3"/>
  <c r="I29" i="3"/>
  <c r="I30" i="3"/>
  <c r="I31" i="3"/>
  <c r="I32" i="3"/>
  <c r="I33" i="3"/>
  <c r="I34" i="3"/>
  <c r="I35" i="3"/>
  <c r="I36" i="3"/>
  <c r="I37" i="3"/>
  <c r="I25" i="3"/>
  <c r="I26" i="4"/>
  <c r="L26" i="4" s="1"/>
  <c r="I27" i="4"/>
  <c r="L27" i="4" s="1"/>
  <c r="I28" i="4"/>
  <c r="L28" i="4" s="1"/>
  <c r="I29" i="4"/>
  <c r="L29" i="4" s="1"/>
  <c r="I25" i="4"/>
  <c r="L25" i="4" s="1"/>
  <c r="L30" i="4" s="1"/>
  <c r="H26" i="4"/>
  <c r="H27" i="4"/>
  <c r="H28" i="4"/>
  <c r="H25" i="4"/>
  <c r="I13" i="4"/>
  <c r="I14" i="4"/>
  <c r="L14" i="4" s="1"/>
  <c r="I15" i="4"/>
  <c r="L15" i="4" s="1"/>
  <c r="I16" i="4"/>
  <c r="L16" i="4" s="1"/>
  <c r="I17" i="4"/>
  <c r="L17" i="4" s="1"/>
  <c r="I18" i="4"/>
  <c r="L18" i="4" s="1"/>
  <c r="I19" i="4"/>
  <c r="L19" i="4" s="1"/>
  <c r="I20" i="4"/>
  <c r="L20" i="4" s="1"/>
  <c r="I34" i="4"/>
  <c r="L34" i="4" s="1"/>
  <c r="I35" i="4"/>
  <c r="L35" i="4" s="1"/>
  <c r="I36" i="4"/>
  <c r="L36" i="4" s="1"/>
  <c r="I37" i="4"/>
  <c r="L37" i="4" s="1"/>
  <c r="I38" i="4"/>
  <c r="L38" i="4" s="1"/>
  <c r="I12" i="4"/>
  <c r="L12" i="4" s="1"/>
  <c r="H13" i="4"/>
  <c r="H16" i="4"/>
  <c r="H17" i="4"/>
  <c r="H18" i="4"/>
  <c r="H19" i="4"/>
  <c r="H20" i="4"/>
  <c r="H34" i="4"/>
  <c r="H35" i="4"/>
  <c r="H36" i="4"/>
  <c r="H37" i="4"/>
  <c r="H38" i="4"/>
  <c r="H12" i="4"/>
  <c r="H155" i="1"/>
  <c r="H156" i="1"/>
  <c r="H88" i="1"/>
  <c r="I382" i="1"/>
  <c r="L382" i="1" s="1"/>
  <c r="H382" i="1"/>
  <c r="I381" i="1"/>
  <c r="L381" i="1" s="1"/>
  <c r="H381" i="1"/>
  <c r="I380" i="1"/>
  <c r="L380" i="1" s="1"/>
  <c r="H380" i="1"/>
  <c r="I379" i="1"/>
  <c r="L379" i="1" s="1"/>
  <c r="H379" i="1"/>
  <c r="I378" i="1"/>
  <c r="L378" i="1" s="1"/>
  <c r="H378" i="1"/>
  <c r="I377" i="1"/>
  <c r="L377" i="1" s="1"/>
  <c r="H377" i="1"/>
  <c r="I376" i="1"/>
  <c r="L376" i="1" s="1"/>
  <c r="H376" i="1"/>
  <c r="I375" i="1"/>
  <c r="L375" i="1" s="1"/>
  <c r="H375" i="1"/>
  <c r="I374" i="1"/>
  <c r="L374" i="1" s="1"/>
  <c r="H374" i="1"/>
  <c r="I373" i="1"/>
  <c r="L373" i="1" s="1"/>
  <c r="H373" i="1"/>
  <c r="I372" i="1"/>
  <c r="L372" i="1" s="1"/>
  <c r="H372" i="1"/>
  <c r="I371" i="1"/>
  <c r="L371" i="1" s="1"/>
  <c r="H371" i="1"/>
  <c r="I370" i="1"/>
  <c r="L370" i="1" s="1"/>
  <c r="H370" i="1"/>
  <c r="I369" i="1"/>
  <c r="L369" i="1" s="1"/>
  <c r="H369" i="1"/>
  <c r="I368" i="1"/>
  <c r="L368" i="1" s="1"/>
  <c r="H368" i="1"/>
  <c r="I367" i="1"/>
  <c r="L367" i="1" s="1"/>
  <c r="H367" i="1"/>
  <c r="I366" i="1"/>
  <c r="L366" i="1" s="1"/>
  <c r="H366" i="1"/>
  <c r="I365" i="1"/>
  <c r="L365" i="1" s="1"/>
  <c r="H365" i="1"/>
  <c r="I364" i="1"/>
  <c r="L364" i="1" s="1"/>
  <c r="H364" i="1"/>
  <c r="I363" i="1"/>
  <c r="L363" i="1" s="1"/>
  <c r="H363" i="1"/>
  <c r="I362" i="1"/>
  <c r="L362" i="1" s="1"/>
  <c r="H362" i="1"/>
  <c r="I361" i="1"/>
  <c r="L361" i="1" s="1"/>
  <c r="H361" i="1"/>
  <c r="I360" i="1"/>
  <c r="L360" i="1" s="1"/>
  <c r="H360" i="1"/>
  <c r="I359" i="1"/>
  <c r="L359" i="1" s="1"/>
  <c r="H359" i="1"/>
  <c r="I358" i="1"/>
  <c r="L358" i="1" s="1"/>
  <c r="H358" i="1"/>
  <c r="I357" i="1"/>
  <c r="L357" i="1" s="1"/>
  <c r="H357" i="1"/>
  <c r="I356" i="1"/>
  <c r="L356" i="1" s="1"/>
  <c r="H356" i="1"/>
  <c r="I355" i="1"/>
  <c r="L355" i="1" s="1"/>
  <c r="H355" i="1"/>
  <c r="I354" i="1"/>
  <c r="L354" i="1" s="1"/>
  <c r="H354" i="1"/>
  <c r="I353" i="1"/>
  <c r="L353" i="1" s="1"/>
  <c r="H353" i="1"/>
  <c r="I352" i="1"/>
  <c r="L352" i="1" s="1"/>
  <c r="L383" i="1" s="1"/>
  <c r="H352" i="1"/>
  <c r="H12" i="2"/>
  <c r="I12" i="2"/>
  <c r="K12" i="2" s="1"/>
  <c r="H13" i="2"/>
  <c r="I13" i="2"/>
  <c r="K13" i="2" s="1"/>
  <c r="H14" i="2"/>
  <c r="I14" i="2"/>
  <c r="K14" i="2" s="1"/>
  <c r="H15" i="2"/>
  <c r="I15" i="2"/>
  <c r="K15" i="2" s="1"/>
  <c r="H16" i="2"/>
  <c r="I16" i="2"/>
  <c r="K16" i="2" s="1"/>
  <c r="H17" i="2"/>
  <c r="I17" i="2"/>
  <c r="K17" i="2" s="1"/>
  <c r="H18" i="2"/>
  <c r="I18" i="2"/>
  <c r="K18" i="2" s="1"/>
  <c r="H19" i="2"/>
  <c r="I19" i="2"/>
  <c r="K19" i="2" s="1"/>
  <c r="H20" i="2"/>
  <c r="I20" i="2"/>
  <c r="K20" i="2" s="1"/>
  <c r="H21" i="2"/>
  <c r="I21" i="2"/>
  <c r="K21" i="2" s="1"/>
  <c r="H22" i="2"/>
  <c r="I22" i="2"/>
  <c r="K22" i="2" s="1"/>
  <c r="H23" i="2"/>
  <c r="I23" i="2"/>
  <c r="K23" i="2" s="1"/>
  <c r="H24" i="2"/>
  <c r="I24" i="2"/>
  <c r="K24" i="2" s="1"/>
  <c r="H25" i="2"/>
  <c r="I25" i="2"/>
  <c r="K25" i="2" s="1"/>
  <c r="H26" i="2"/>
  <c r="I26" i="2"/>
  <c r="K26" i="2" s="1"/>
  <c r="H27" i="2"/>
  <c r="I27" i="2"/>
  <c r="K27" i="2" s="1"/>
  <c r="H28" i="2"/>
  <c r="I28" i="2"/>
  <c r="K28" i="2" s="1"/>
  <c r="H29" i="2"/>
  <c r="I29" i="2"/>
  <c r="K29" i="2" s="1"/>
  <c r="H30" i="2"/>
  <c r="I30" i="2"/>
  <c r="K30" i="2" s="1"/>
  <c r="H31" i="2"/>
  <c r="I31" i="2"/>
  <c r="K31" i="2" s="1"/>
  <c r="H32" i="2"/>
  <c r="I32" i="2"/>
  <c r="K32" i="2" s="1"/>
  <c r="H33" i="2"/>
  <c r="I33" i="2"/>
  <c r="K33" i="2" s="1"/>
  <c r="H34" i="2"/>
  <c r="I34" i="2"/>
  <c r="K34" i="2" s="1"/>
  <c r="H35" i="2"/>
  <c r="I35" i="2"/>
  <c r="K35" i="2" s="1"/>
  <c r="H36" i="2"/>
  <c r="I36" i="2"/>
  <c r="K36" i="2" s="1"/>
  <c r="H37" i="2"/>
  <c r="I37" i="2"/>
  <c r="K37" i="2" s="1"/>
  <c r="H38" i="2"/>
  <c r="I38" i="2"/>
  <c r="K38" i="2" s="1"/>
  <c r="H39" i="2"/>
  <c r="I39" i="2"/>
  <c r="K39" i="2" s="1"/>
  <c r="H40" i="2"/>
  <c r="I40" i="2"/>
  <c r="K40" i="2" s="1"/>
  <c r="H41" i="2"/>
  <c r="I41" i="2"/>
  <c r="K41" i="2" s="1"/>
  <c r="H42" i="2"/>
  <c r="I42" i="2"/>
  <c r="K42" i="2" s="1"/>
  <c r="H43" i="2"/>
  <c r="I43" i="2"/>
  <c r="K43" i="2" s="1"/>
  <c r="H44" i="2"/>
  <c r="I44" i="2"/>
  <c r="K44" i="2" s="1"/>
  <c r="H45" i="2"/>
  <c r="I45" i="2"/>
  <c r="K45" i="2" s="1"/>
  <c r="H46" i="2"/>
  <c r="I46" i="2"/>
  <c r="K46" i="2" s="1"/>
  <c r="H47" i="2"/>
  <c r="I47" i="2"/>
  <c r="K47" i="2" s="1"/>
  <c r="H48" i="2"/>
  <c r="I48" i="2"/>
  <c r="K48" i="2" s="1"/>
  <c r="H49" i="2"/>
  <c r="I49" i="2"/>
  <c r="K49" i="2" s="1"/>
  <c r="H50" i="2"/>
  <c r="I50" i="2"/>
  <c r="K50" i="2" s="1"/>
  <c r="H51" i="2"/>
  <c r="I51" i="2"/>
  <c r="K51" i="2" s="1"/>
  <c r="H52" i="2"/>
  <c r="I52" i="2"/>
  <c r="K52" i="2" s="1"/>
  <c r="H53" i="2"/>
  <c r="I53" i="2"/>
  <c r="K53" i="2" s="1"/>
  <c r="H54" i="2"/>
  <c r="I54" i="2"/>
  <c r="K54" i="2" s="1"/>
  <c r="H55" i="2"/>
  <c r="I55" i="2"/>
  <c r="K55" i="2" s="1"/>
  <c r="H56" i="2"/>
  <c r="I56" i="2"/>
  <c r="K56" i="2" s="1"/>
  <c r="H57" i="2"/>
  <c r="I57" i="2"/>
  <c r="K57" i="2" s="1"/>
  <c r="H58" i="2"/>
  <c r="I58" i="2"/>
  <c r="K58" i="2" s="1"/>
  <c r="H59" i="2"/>
  <c r="I59" i="2"/>
  <c r="K59" i="2" s="1"/>
  <c r="H60" i="2"/>
  <c r="I60" i="2"/>
  <c r="K60" i="2" s="1"/>
  <c r="H61" i="2"/>
  <c r="I61" i="2"/>
  <c r="K61" i="2" s="1"/>
  <c r="H62" i="2"/>
  <c r="I62" i="2"/>
  <c r="K62" i="2" s="1"/>
  <c r="H63" i="2"/>
  <c r="I63" i="2"/>
  <c r="K63" i="2" s="1"/>
  <c r="H64" i="2"/>
  <c r="I64" i="2"/>
  <c r="K64" i="2" s="1"/>
  <c r="H65" i="2"/>
  <c r="I65" i="2"/>
  <c r="K65" i="2" s="1"/>
  <c r="H66" i="2"/>
  <c r="I66" i="2"/>
  <c r="K66" i="2" s="1"/>
  <c r="H67" i="2"/>
  <c r="I67" i="2"/>
  <c r="K67" i="2" s="1"/>
  <c r="H29" i="1"/>
  <c r="I29" i="1"/>
  <c r="L29" i="1" s="1"/>
  <c r="H30" i="1"/>
  <c r="I30" i="1"/>
  <c r="L30" i="1" s="1"/>
  <c r="H31" i="1"/>
  <c r="I31" i="1"/>
  <c r="L31" i="1" s="1"/>
  <c r="H32" i="1"/>
  <c r="I32" i="1"/>
  <c r="L32" i="1" s="1"/>
  <c r="H33" i="1"/>
  <c r="I33" i="1"/>
  <c r="L33" i="1" s="1"/>
  <c r="H34" i="1"/>
  <c r="I34" i="1"/>
  <c r="L34" i="1" s="1"/>
  <c r="H35" i="1"/>
  <c r="I35" i="1"/>
  <c r="L35" i="1" s="1"/>
  <c r="H36" i="1"/>
  <c r="I36" i="1"/>
  <c r="L36" i="1" s="1"/>
  <c r="H37" i="1"/>
  <c r="I37" i="1"/>
  <c r="L37" i="1" s="1"/>
  <c r="H38" i="1"/>
  <c r="I38" i="1"/>
  <c r="L38" i="1" s="1"/>
  <c r="H39" i="1"/>
  <c r="I39" i="1"/>
  <c r="L39" i="1" s="1"/>
  <c r="H40" i="1"/>
  <c r="I40" i="1"/>
  <c r="L40" i="1" s="1"/>
  <c r="H41" i="1"/>
  <c r="I41" i="1"/>
  <c r="L41" i="1" s="1"/>
  <c r="H46" i="1"/>
  <c r="I46" i="1"/>
  <c r="L46" i="1" s="1"/>
  <c r="H47" i="1"/>
  <c r="I47" i="1"/>
  <c r="L47" i="1" s="1"/>
  <c r="H48" i="1"/>
  <c r="I48" i="1"/>
  <c r="L48" i="1" s="1"/>
  <c r="H49" i="1"/>
  <c r="I49" i="1"/>
  <c r="L49" i="1" s="1"/>
  <c r="H50" i="1"/>
  <c r="I50" i="1"/>
  <c r="L50" i="1" s="1"/>
  <c r="H51" i="1"/>
  <c r="I51" i="1"/>
  <c r="L51" i="1" s="1"/>
  <c r="H52" i="1"/>
  <c r="I52" i="1"/>
  <c r="L52" i="1" s="1"/>
  <c r="H53" i="1"/>
  <c r="I53" i="1"/>
  <c r="L53" i="1" s="1"/>
  <c r="H54" i="1"/>
  <c r="I54" i="1"/>
  <c r="L54" i="1" s="1"/>
  <c r="H55" i="1"/>
  <c r="I55" i="1"/>
  <c r="L55" i="1" s="1"/>
  <c r="H56" i="1"/>
  <c r="I56" i="1"/>
  <c r="L56" i="1" s="1"/>
  <c r="H57" i="1"/>
  <c r="I57" i="1"/>
  <c r="L57" i="1" s="1"/>
  <c r="H58" i="1"/>
  <c r="I58" i="1"/>
  <c r="L58" i="1" s="1"/>
  <c r="H59" i="1"/>
  <c r="I59" i="1"/>
  <c r="L59" i="1" s="1"/>
  <c r="H60" i="1"/>
  <c r="I60" i="1"/>
  <c r="L60" i="1" s="1"/>
  <c r="H61" i="1"/>
  <c r="I61" i="1"/>
  <c r="L61" i="1" s="1"/>
  <c r="H62" i="1"/>
  <c r="I62" i="1"/>
  <c r="L62" i="1" s="1"/>
  <c r="H63" i="1"/>
  <c r="I63" i="1"/>
  <c r="L63" i="1" s="1"/>
  <c r="H68" i="1"/>
  <c r="I68" i="1"/>
  <c r="L68" i="1" s="1"/>
  <c r="H69" i="1"/>
  <c r="I69" i="1"/>
  <c r="L69" i="1" s="1"/>
  <c r="H70" i="1"/>
  <c r="I70" i="1"/>
  <c r="L70" i="1" s="1"/>
  <c r="H71" i="1"/>
  <c r="I71" i="1"/>
  <c r="L71" i="1" s="1"/>
  <c r="H72" i="1"/>
  <c r="I72" i="1"/>
  <c r="L72" i="1" s="1"/>
  <c r="H73" i="1"/>
  <c r="I73" i="1"/>
  <c r="L73" i="1" s="1"/>
  <c r="H74" i="1"/>
  <c r="I74" i="1"/>
  <c r="L74" i="1" s="1"/>
  <c r="H75" i="1"/>
  <c r="I75" i="1"/>
  <c r="L75" i="1" s="1"/>
  <c r="H76" i="1"/>
  <c r="I76" i="1"/>
  <c r="L76" i="1" s="1"/>
  <c r="H82" i="1"/>
  <c r="I82" i="1"/>
  <c r="L82" i="1" s="1"/>
  <c r="H83" i="1"/>
  <c r="I83" i="1"/>
  <c r="L83" i="1" s="1"/>
  <c r="H84" i="1"/>
  <c r="I84" i="1"/>
  <c r="L84" i="1" s="1"/>
  <c r="H85" i="1"/>
  <c r="I85" i="1"/>
  <c r="L85" i="1" s="1"/>
  <c r="H86" i="1"/>
  <c r="I86" i="1"/>
  <c r="L86" i="1" s="1"/>
  <c r="H87" i="1"/>
  <c r="I87" i="1"/>
  <c r="L87" i="1" s="1"/>
  <c r="I88" i="1"/>
  <c r="L88" i="1" s="1"/>
  <c r="H89" i="1"/>
  <c r="I89" i="1"/>
  <c r="L89" i="1" s="1"/>
  <c r="H90" i="1"/>
  <c r="I90" i="1"/>
  <c r="L90" i="1" s="1"/>
  <c r="H91" i="1"/>
  <c r="I91" i="1"/>
  <c r="L91" i="1" s="1"/>
  <c r="H92" i="1"/>
  <c r="I92" i="1"/>
  <c r="L92" i="1" s="1"/>
  <c r="H93" i="1"/>
  <c r="I93" i="1"/>
  <c r="L93" i="1" s="1"/>
  <c r="H94" i="1"/>
  <c r="I94" i="1"/>
  <c r="L94" i="1" s="1"/>
  <c r="H95" i="1"/>
  <c r="I95" i="1"/>
  <c r="L95" i="1" s="1"/>
  <c r="H96" i="1"/>
  <c r="I96" i="1"/>
  <c r="L96" i="1" s="1"/>
  <c r="H97" i="1"/>
  <c r="I97" i="1"/>
  <c r="L97" i="1" s="1"/>
  <c r="H98" i="1"/>
  <c r="I98" i="1"/>
  <c r="L98" i="1" s="1"/>
  <c r="H99" i="1"/>
  <c r="I99" i="1"/>
  <c r="L99" i="1" s="1"/>
  <c r="H100" i="1"/>
  <c r="I100" i="1"/>
  <c r="L100" i="1" s="1"/>
  <c r="H101" i="1"/>
  <c r="I101" i="1"/>
  <c r="L101" i="1" s="1"/>
  <c r="H102" i="1"/>
  <c r="I102" i="1"/>
  <c r="L102" i="1" s="1"/>
  <c r="H103" i="1"/>
  <c r="I103" i="1"/>
  <c r="L103" i="1" s="1"/>
  <c r="H104" i="1"/>
  <c r="I104" i="1"/>
  <c r="L104" i="1" s="1"/>
  <c r="H105" i="1"/>
  <c r="I105" i="1"/>
  <c r="L105" i="1" s="1"/>
  <c r="H106" i="1"/>
  <c r="I106" i="1"/>
  <c r="L106" i="1" s="1"/>
  <c r="H107" i="1"/>
  <c r="I107" i="1"/>
  <c r="L107" i="1" s="1"/>
  <c r="H108" i="1"/>
  <c r="I108" i="1"/>
  <c r="L108" i="1" s="1"/>
  <c r="H109" i="1"/>
  <c r="I109" i="1"/>
  <c r="L109" i="1" s="1"/>
  <c r="H110" i="1"/>
  <c r="I110" i="1"/>
  <c r="L110" i="1" s="1"/>
  <c r="H111" i="1"/>
  <c r="I111" i="1"/>
  <c r="L111" i="1" s="1"/>
  <c r="H112" i="1"/>
  <c r="I112" i="1"/>
  <c r="L112" i="1" s="1"/>
  <c r="H113" i="1"/>
  <c r="I113" i="1"/>
  <c r="L113" i="1" s="1"/>
  <c r="H114" i="1"/>
  <c r="I114" i="1"/>
  <c r="L114" i="1" s="1"/>
  <c r="H115" i="1"/>
  <c r="I115" i="1"/>
  <c r="L115" i="1" s="1"/>
  <c r="H116" i="1"/>
  <c r="I116" i="1"/>
  <c r="L116" i="1" s="1"/>
  <c r="H117" i="1"/>
  <c r="I117" i="1"/>
  <c r="L117" i="1" s="1"/>
  <c r="H118" i="1"/>
  <c r="I118" i="1"/>
  <c r="L118" i="1" s="1"/>
  <c r="H119" i="1"/>
  <c r="I119" i="1"/>
  <c r="L119" i="1" s="1"/>
  <c r="H124" i="1"/>
  <c r="I124" i="1"/>
  <c r="L124" i="1" s="1"/>
  <c r="H125" i="1"/>
  <c r="I125" i="1"/>
  <c r="L125" i="1" s="1"/>
  <c r="H126" i="1"/>
  <c r="I126" i="1"/>
  <c r="L126" i="1" s="1"/>
  <c r="H127" i="1"/>
  <c r="I127" i="1"/>
  <c r="L127" i="1" s="1"/>
  <c r="H128" i="1"/>
  <c r="I128" i="1"/>
  <c r="L128" i="1" s="1"/>
  <c r="H129" i="1"/>
  <c r="I129" i="1"/>
  <c r="L129" i="1" s="1"/>
  <c r="H130" i="1"/>
  <c r="I130" i="1"/>
  <c r="L130" i="1" s="1"/>
  <c r="H131" i="1"/>
  <c r="I131" i="1"/>
  <c r="L131" i="1" s="1"/>
  <c r="H132" i="1"/>
  <c r="I132" i="1"/>
  <c r="L132" i="1" s="1"/>
  <c r="H133" i="1"/>
  <c r="I133" i="1"/>
  <c r="L133" i="1" s="1"/>
  <c r="H134" i="1"/>
  <c r="I134" i="1"/>
  <c r="L134" i="1" s="1"/>
  <c r="H135" i="1"/>
  <c r="I135" i="1"/>
  <c r="L135" i="1" s="1"/>
  <c r="H136" i="1"/>
  <c r="I136" i="1"/>
  <c r="L136" i="1" s="1"/>
  <c r="H137" i="1"/>
  <c r="I137" i="1"/>
  <c r="L137" i="1" s="1"/>
  <c r="H138" i="1"/>
  <c r="I138" i="1"/>
  <c r="L138" i="1" s="1"/>
  <c r="H139" i="1"/>
  <c r="I139" i="1"/>
  <c r="L139" i="1" s="1"/>
  <c r="H140" i="1"/>
  <c r="I140" i="1"/>
  <c r="L140" i="1" s="1"/>
  <c r="H141" i="1"/>
  <c r="I141" i="1"/>
  <c r="L141" i="1" s="1"/>
  <c r="H142" i="1"/>
  <c r="I142" i="1"/>
  <c r="L142" i="1" s="1"/>
  <c r="H143" i="1"/>
  <c r="I143" i="1"/>
  <c r="L143" i="1" s="1"/>
  <c r="H144" i="1"/>
  <c r="I144" i="1"/>
  <c r="L144" i="1" s="1"/>
  <c r="H145" i="1"/>
  <c r="I145" i="1"/>
  <c r="L145" i="1" s="1"/>
  <c r="H146" i="1"/>
  <c r="I146" i="1"/>
  <c r="L146" i="1" s="1"/>
  <c r="H147" i="1"/>
  <c r="I147" i="1"/>
  <c r="L147" i="1" s="1"/>
  <c r="H148" i="1"/>
  <c r="I148" i="1"/>
  <c r="L148" i="1" s="1"/>
  <c r="H149" i="1"/>
  <c r="I149" i="1"/>
  <c r="L149" i="1" s="1"/>
  <c r="H150" i="1"/>
  <c r="I150" i="1"/>
  <c r="L150" i="1" s="1"/>
  <c r="I151" i="1"/>
  <c r="L151" i="1" s="1"/>
  <c r="H152" i="1"/>
  <c r="I152" i="1"/>
  <c r="L152" i="1" s="1"/>
  <c r="H153" i="1"/>
  <c r="I153" i="1"/>
  <c r="L153" i="1" s="1"/>
  <c r="H154" i="1"/>
  <c r="I154" i="1"/>
  <c r="L154" i="1" s="1"/>
  <c r="I155" i="1"/>
  <c r="L155" i="1" s="1"/>
  <c r="I156" i="1"/>
  <c r="L156" i="1" s="1"/>
  <c r="H157" i="1"/>
  <c r="I157" i="1"/>
  <c r="L157" i="1" s="1"/>
  <c r="H158" i="1"/>
  <c r="I158" i="1"/>
  <c r="L158" i="1" s="1"/>
  <c r="H159" i="1"/>
  <c r="I159" i="1"/>
  <c r="L159" i="1" s="1"/>
  <c r="H160" i="1"/>
  <c r="I160" i="1"/>
  <c r="L160" i="1" s="1"/>
  <c r="H161" i="1"/>
  <c r="I161" i="1"/>
  <c r="L161" i="1" s="1"/>
  <c r="H162" i="1"/>
  <c r="I162" i="1"/>
  <c r="L162" i="1" s="1"/>
  <c r="H163" i="1"/>
  <c r="I163" i="1"/>
  <c r="L163" i="1" s="1"/>
  <c r="H168" i="1"/>
  <c r="I168" i="1"/>
  <c r="L168" i="1" s="1"/>
  <c r="H169" i="1"/>
  <c r="I169" i="1"/>
  <c r="L169" i="1" s="1"/>
  <c r="H174" i="1"/>
  <c r="I174" i="1"/>
  <c r="L174" i="1" s="1"/>
  <c r="H175" i="1"/>
  <c r="I175" i="1"/>
  <c r="L175" i="1" s="1"/>
  <c r="H176" i="1"/>
  <c r="I176" i="1"/>
  <c r="L176" i="1" s="1"/>
  <c r="H177" i="1"/>
  <c r="I177" i="1"/>
  <c r="L177" i="1" s="1"/>
  <c r="H178" i="1"/>
  <c r="I178" i="1"/>
  <c r="L178" i="1" s="1"/>
  <c r="H179" i="1"/>
  <c r="I179" i="1"/>
  <c r="L179" i="1" s="1"/>
  <c r="H180" i="1"/>
  <c r="I180" i="1"/>
  <c r="L180" i="1" s="1"/>
  <c r="H185" i="1"/>
  <c r="I185" i="1"/>
  <c r="L185" i="1" s="1"/>
  <c r="H186" i="1"/>
  <c r="I186" i="1"/>
  <c r="L186" i="1" s="1"/>
  <c r="H187" i="1"/>
  <c r="I187" i="1"/>
  <c r="L187" i="1" s="1"/>
  <c r="H188" i="1"/>
  <c r="I188" i="1"/>
  <c r="L188" i="1" s="1"/>
  <c r="H189" i="1"/>
  <c r="I189" i="1"/>
  <c r="L189" i="1" s="1"/>
  <c r="H190" i="1"/>
  <c r="I190" i="1"/>
  <c r="L190" i="1" s="1"/>
  <c r="H191" i="1"/>
  <c r="I191" i="1"/>
  <c r="L191" i="1" s="1"/>
  <c r="H192" i="1"/>
  <c r="I192" i="1"/>
  <c r="L192" i="1" s="1"/>
  <c r="H193" i="1"/>
  <c r="I193" i="1"/>
  <c r="L193" i="1" s="1"/>
  <c r="H194" i="1"/>
  <c r="I194" i="1"/>
  <c r="L194" i="1" s="1"/>
  <c r="H195" i="1"/>
  <c r="I195" i="1"/>
  <c r="L195" i="1" s="1"/>
  <c r="H196" i="1"/>
  <c r="I196" i="1"/>
  <c r="L196" i="1" s="1"/>
  <c r="H197" i="1"/>
  <c r="I197" i="1"/>
  <c r="L197" i="1" s="1"/>
  <c r="H198" i="1"/>
  <c r="I198" i="1"/>
  <c r="L198" i="1" s="1"/>
  <c r="H199" i="1"/>
  <c r="I199" i="1"/>
  <c r="L199" i="1" s="1"/>
  <c r="H200" i="1"/>
  <c r="I200" i="1"/>
  <c r="L200" i="1" s="1"/>
  <c r="H201" i="1"/>
  <c r="I201" i="1"/>
  <c r="L201" i="1" s="1"/>
  <c r="H202" i="1"/>
  <c r="I202" i="1"/>
  <c r="L202" i="1" s="1"/>
  <c r="H203" i="1"/>
  <c r="I203" i="1"/>
  <c r="L203" i="1" s="1"/>
  <c r="H204" i="1"/>
  <c r="I204" i="1"/>
  <c r="L204" i="1" s="1"/>
  <c r="H205" i="1"/>
  <c r="I205" i="1"/>
  <c r="L205" i="1" s="1"/>
  <c r="H206" i="1"/>
  <c r="I206" i="1"/>
  <c r="L206" i="1" s="1"/>
  <c r="H207" i="1"/>
  <c r="I207" i="1"/>
  <c r="L207" i="1" s="1"/>
  <c r="H208" i="1"/>
  <c r="I208" i="1"/>
  <c r="L208" i="1" s="1"/>
  <c r="H209" i="1"/>
  <c r="I209" i="1"/>
  <c r="L209" i="1" s="1"/>
  <c r="H210" i="1"/>
  <c r="I210" i="1"/>
  <c r="L210" i="1" s="1"/>
  <c r="H211" i="1"/>
  <c r="I211" i="1"/>
  <c r="L211" i="1" s="1"/>
  <c r="H212" i="1"/>
  <c r="I212" i="1"/>
  <c r="L212" i="1" s="1"/>
  <c r="H213" i="1"/>
  <c r="I213" i="1"/>
  <c r="L213" i="1" s="1"/>
  <c r="H214" i="1"/>
  <c r="I214" i="1"/>
  <c r="L214" i="1" s="1"/>
  <c r="H215" i="1"/>
  <c r="I215" i="1"/>
  <c r="L215" i="1" s="1"/>
  <c r="H216" i="1"/>
  <c r="I216" i="1"/>
  <c r="L216" i="1" s="1"/>
  <c r="H217" i="1"/>
  <c r="I217" i="1"/>
  <c r="L217" i="1" s="1"/>
  <c r="H218" i="1"/>
  <c r="I218" i="1"/>
  <c r="L218" i="1" s="1"/>
  <c r="H219" i="1"/>
  <c r="I219" i="1"/>
  <c r="L219" i="1" s="1"/>
  <c r="H220" i="1"/>
  <c r="I220" i="1"/>
  <c r="L220" i="1" s="1"/>
  <c r="H222" i="1"/>
  <c r="I222" i="1"/>
  <c r="L222" i="1" s="1"/>
  <c r="H223" i="1"/>
  <c r="I223" i="1"/>
  <c r="L223" i="1" s="1"/>
  <c r="H224" i="1"/>
  <c r="I224" i="1"/>
  <c r="L224" i="1" s="1"/>
  <c r="H225" i="1"/>
  <c r="I225" i="1"/>
  <c r="L225" i="1" s="1"/>
  <c r="H226" i="1"/>
  <c r="I226" i="1"/>
  <c r="L226" i="1" s="1"/>
  <c r="H227" i="1"/>
  <c r="I227" i="1"/>
  <c r="L227" i="1" s="1"/>
  <c r="H228" i="1"/>
  <c r="I228" i="1"/>
  <c r="L228" i="1" s="1"/>
  <c r="H229" i="1"/>
  <c r="I229" i="1"/>
  <c r="L229" i="1" s="1"/>
  <c r="H230" i="1"/>
  <c r="I230" i="1"/>
  <c r="L230" i="1" s="1"/>
  <c r="H231" i="1"/>
  <c r="I231" i="1"/>
  <c r="L231" i="1" s="1"/>
  <c r="H232" i="1"/>
  <c r="I232" i="1"/>
  <c r="L232" i="1" s="1"/>
  <c r="H233" i="1"/>
  <c r="I233" i="1"/>
  <c r="L233" i="1" s="1"/>
  <c r="H234" i="1"/>
  <c r="I234" i="1"/>
  <c r="L234" i="1" s="1"/>
  <c r="H235" i="1"/>
  <c r="I235" i="1"/>
  <c r="L235" i="1" s="1"/>
  <c r="H236" i="1"/>
  <c r="I236" i="1"/>
  <c r="L236" i="1" s="1"/>
  <c r="H237" i="1"/>
  <c r="I237" i="1"/>
  <c r="L237" i="1" s="1"/>
  <c r="H238" i="1"/>
  <c r="I238" i="1"/>
  <c r="L238" i="1" s="1"/>
  <c r="H239" i="1"/>
  <c r="I239" i="1"/>
  <c r="L239" i="1" s="1"/>
  <c r="H240" i="1"/>
  <c r="I240" i="1"/>
  <c r="L240" i="1" s="1"/>
  <c r="H241" i="1"/>
  <c r="I241" i="1"/>
  <c r="L241" i="1" s="1"/>
  <c r="H242" i="1"/>
  <c r="I242" i="1"/>
  <c r="L242" i="1" s="1"/>
  <c r="H243" i="1"/>
  <c r="I243" i="1"/>
  <c r="L243" i="1" s="1"/>
  <c r="H244" i="1"/>
  <c r="I244" i="1"/>
  <c r="L244" i="1" s="1"/>
  <c r="H245" i="1"/>
  <c r="I245" i="1"/>
  <c r="L245" i="1" s="1"/>
  <c r="H246" i="1"/>
  <c r="I246" i="1"/>
  <c r="L246" i="1" s="1"/>
  <c r="H247" i="1"/>
  <c r="I247" i="1"/>
  <c r="L247" i="1" s="1"/>
  <c r="H248" i="1"/>
  <c r="I248" i="1"/>
  <c r="L248" i="1" s="1"/>
  <c r="H249" i="1"/>
  <c r="I249" i="1"/>
  <c r="L249" i="1" s="1"/>
  <c r="H250" i="1"/>
  <c r="I250" i="1"/>
  <c r="L250" i="1" s="1"/>
  <c r="H251" i="1"/>
  <c r="I251" i="1"/>
  <c r="L251" i="1" s="1"/>
  <c r="H252" i="1"/>
  <c r="I252" i="1"/>
  <c r="L252" i="1" s="1"/>
  <c r="H253" i="1"/>
  <c r="I253" i="1"/>
  <c r="L253" i="1" s="1"/>
  <c r="H254" i="1"/>
  <c r="I254" i="1"/>
  <c r="L254" i="1" s="1"/>
  <c r="H255" i="1"/>
  <c r="I255" i="1"/>
  <c r="L255" i="1" s="1"/>
  <c r="H256" i="1"/>
  <c r="I256" i="1"/>
  <c r="L256" i="1" s="1"/>
  <c r="H257" i="1"/>
  <c r="I257" i="1"/>
  <c r="L257" i="1" s="1"/>
  <c r="H258" i="1"/>
  <c r="I258" i="1"/>
  <c r="L258" i="1" s="1"/>
  <c r="H259" i="1"/>
  <c r="I259" i="1"/>
  <c r="L259" i="1" s="1"/>
  <c r="H260" i="1"/>
  <c r="I260" i="1"/>
  <c r="L260" i="1" s="1"/>
  <c r="H261" i="1"/>
  <c r="I261" i="1"/>
  <c r="L261" i="1" s="1"/>
  <c r="H262" i="1"/>
  <c r="I262" i="1"/>
  <c r="L262" i="1" s="1"/>
  <c r="H263" i="1"/>
  <c r="I263" i="1"/>
  <c r="L263" i="1" s="1"/>
  <c r="H264" i="1"/>
  <c r="I264" i="1"/>
  <c r="L264" i="1" s="1"/>
  <c r="H265" i="1"/>
  <c r="I265" i="1"/>
  <c r="L265" i="1" s="1"/>
  <c r="H266" i="1"/>
  <c r="I266" i="1"/>
  <c r="L266" i="1" s="1"/>
  <c r="H267" i="1"/>
  <c r="I267" i="1"/>
  <c r="L267" i="1" s="1"/>
  <c r="H268" i="1"/>
  <c r="I268" i="1"/>
  <c r="L268" i="1" s="1"/>
  <c r="H269" i="1"/>
  <c r="I269" i="1"/>
  <c r="L269" i="1" s="1"/>
  <c r="H270" i="1"/>
  <c r="I270" i="1"/>
  <c r="L270" i="1" s="1"/>
  <c r="H271" i="1"/>
  <c r="I271" i="1"/>
  <c r="L271" i="1" s="1"/>
  <c r="H272" i="1"/>
  <c r="I272" i="1"/>
  <c r="L272" i="1" s="1"/>
  <c r="H273" i="1"/>
  <c r="I273" i="1"/>
  <c r="L273" i="1" s="1"/>
  <c r="H274" i="1"/>
  <c r="I274" i="1"/>
  <c r="L274" i="1" s="1"/>
  <c r="H275" i="1"/>
  <c r="I275" i="1"/>
  <c r="L275" i="1" s="1"/>
  <c r="H276" i="1"/>
  <c r="I276" i="1"/>
  <c r="L276" i="1" s="1"/>
  <c r="H277" i="1"/>
  <c r="I277" i="1"/>
  <c r="L277" i="1" s="1"/>
  <c r="H278" i="1"/>
  <c r="I278" i="1"/>
  <c r="L278" i="1" s="1"/>
  <c r="H279" i="1"/>
  <c r="I279" i="1"/>
  <c r="L279" i="1" s="1"/>
  <c r="H280" i="1"/>
  <c r="I280" i="1"/>
  <c r="L280" i="1" s="1"/>
  <c r="H281" i="1"/>
  <c r="I281" i="1"/>
  <c r="L281" i="1" s="1"/>
  <c r="H282" i="1"/>
  <c r="I282" i="1"/>
  <c r="L282" i="1" s="1"/>
  <c r="H283" i="1"/>
  <c r="I283" i="1"/>
  <c r="L283" i="1" s="1"/>
  <c r="H284" i="1"/>
  <c r="I284" i="1"/>
  <c r="L284" i="1" s="1"/>
  <c r="H285" i="1"/>
  <c r="I285" i="1"/>
  <c r="L285" i="1" s="1"/>
  <c r="H286" i="1"/>
  <c r="I286" i="1"/>
  <c r="L286" i="1" s="1"/>
  <c r="H287" i="1"/>
  <c r="I287" i="1"/>
  <c r="L287" i="1" s="1"/>
  <c r="H288" i="1"/>
  <c r="I288" i="1"/>
  <c r="L288" i="1" s="1"/>
  <c r="H289" i="1"/>
  <c r="I289" i="1"/>
  <c r="L289" i="1" s="1"/>
  <c r="H290" i="1"/>
  <c r="I290" i="1"/>
  <c r="L290" i="1" s="1"/>
  <c r="H291" i="1"/>
  <c r="I291" i="1"/>
  <c r="L291" i="1" s="1"/>
  <c r="H292" i="1"/>
  <c r="I292" i="1"/>
  <c r="L292" i="1" s="1"/>
  <c r="H293" i="1"/>
  <c r="I293" i="1"/>
  <c r="L293" i="1" s="1"/>
  <c r="H294" i="1"/>
  <c r="I294" i="1"/>
  <c r="L294" i="1" s="1"/>
  <c r="H295" i="1"/>
  <c r="I295" i="1"/>
  <c r="L295" i="1" s="1"/>
  <c r="H296" i="1"/>
  <c r="I296" i="1"/>
  <c r="L296" i="1" s="1"/>
  <c r="H297" i="1"/>
  <c r="I297" i="1"/>
  <c r="L297" i="1" s="1"/>
  <c r="H298" i="1"/>
  <c r="I298" i="1"/>
  <c r="L298" i="1" s="1"/>
  <c r="H299" i="1"/>
  <c r="I299" i="1"/>
  <c r="L299" i="1" s="1"/>
  <c r="H300" i="1"/>
  <c r="I300" i="1"/>
  <c r="L300" i="1" s="1"/>
  <c r="H301" i="1"/>
  <c r="I301" i="1"/>
  <c r="L301" i="1" s="1"/>
  <c r="H302" i="1"/>
  <c r="I302" i="1"/>
  <c r="L302" i="1" s="1"/>
  <c r="H303" i="1"/>
  <c r="I303" i="1"/>
  <c r="L303" i="1" s="1"/>
  <c r="H304" i="1"/>
  <c r="I304" i="1"/>
  <c r="L304" i="1" s="1"/>
  <c r="H305" i="1"/>
  <c r="I305" i="1"/>
  <c r="L305" i="1" s="1"/>
  <c r="H306" i="1"/>
  <c r="I306" i="1"/>
  <c r="L306" i="1" s="1"/>
  <c r="H307" i="1"/>
  <c r="I307" i="1"/>
  <c r="L307" i="1" s="1"/>
  <c r="H308" i="1"/>
  <c r="I308" i="1"/>
  <c r="L308" i="1" s="1"/>
  <c r="H309" i="1"/>
  <c r="I309" i="1"/>
  <c r="L309" i="1" s="1"/>
  <c r="H310" i="1"/>
  <c r="I310" i="1"/>
  <c r="L310" i="1" s="1"/>
  <c r="H311" i="1"/>
  <c r="I311" i="1"/>
  <c r="L311" i="1" s="1"/>
  <c r="H312" i="1"/>
  <c r="I312" i="1"/>
  <c r="L312" i="1" s="1"/>
  <c r="H313" i="1"/>
  <c r="I313" i="1"/>
  <c r="L313" i="1" s="1"/>
  <c r="H314" i="1"/>
  <c r="I314" i="1"/>
  <c r="L314" i="1" s="1"/>
  <c r="H315" i="1"/>
  <c r="I315" i="1"/>
  <c r="L315" i="1" s="1"/>
  <c r="H316" i="1"/>
  <c r="I316" i="1"/>
  <c r="L316" i="1" s="1"/>
  <c r="H317" i="1"/>
  <c r="I317" i="1"/>
  <c r="L317" i="1" s="1"/>
  <c r="H318" i="1"/>
  <c r="I318" i="1"/>
  <c r="L318" i="1" s="1"/>
  <c r="H319" i="1"/>
  <c r="I319" i="1"/>
  <c r="L319" i="1" s="1"/>
  <c r="H320" i="1"/>
  <c r="I320" i="1"/>
  <c r="L320" i="1" s="1"/>
  <c r="H321" i="1"/>
  <c r="I321" i="1"/>
  <c r="L321" i="1" s="1"/>
  <c r="H322" i="1"/>
  <c r="I322" i="1"/>
  <c r="L322" i="1" s="1"/>
  <c r="H323" i="1"/>
  <c r="I323" i="1"/>
  <c r="L323" i="1" s="1"/>
  <c r="H324" i="1"/>
  <c r="I324" i="1"/>
  <c r="L324" i="1" s="1"/>
  <c r="H325" i="1"/>
  <c r="I325" i="1"/>
  <c r="L325" i="1" s="1"/>
  <c r="H326" i="1"/>
  <c r="I326" i="1"/>
  <c r="L326" i="1" s="1"/>
  <c r="H327" i="1"/>
  <c r="I327" i="1"/>
  <c r="L327" i="1" s="1"/>
  <c r="H328" i="1"/>
  <c r="I328" i="1"/>
  <c r="L328" i="1" s="1"/>
  <c r="H329" i="1"/>
  <c r="I329" i="1"/>
  <c r="L329" i="1" s="1"/>
  <c r="H330" i="1"/>
  <c r="I330" i="1"/>
  <c r="L330" i="1" s="1"/>
  <c r="H331" i="1"/>
  <c r="I331" i="1"/>
  <c r="L331" i="1" s="1"/>
  <c r="H332" i="1"/>
  <c r="I332" i="1"/>
  <c r="L332" i="1" s="1"/>
  <c r="H333" i="1"/>
  <c r="I333" i="1"/>
  <c r="L333" i="1" s="1"/>
  <c r="H334" i="1"/>
  <c r="I334" i="1"/>
  <c r="L334" i="1" s="1"/>
  <c r="H335" i="1"/>
  <c r="I335" i="1"/>
  <c r="L335" i="1" s="1"/>
  <c r="H336" i="1"/>
  <c r="I336" i="1"/>
  <c r="L336" i="1" s="1"/>
  <c r="H337" i="1"/>
  <c r="I337" i="1"/>
  <c r="L337" i="1" s="1"/>
  <c r="H338" i="1"/>
  <c r="I338" i="1"/>
  <c r="L338" i="1" s="1"/>
  <c r="H339" i="1"/>
  <c r="I339" i="1"/>
  <c r="L339" i="1" s="1"/>
  <c r="H340" i="1"/>
  <c r="I340" i="1"/>
  <c r="L340" i="1" s="1"/>
  <c r="H341" i="1"/>
  <c r="I341" i="1"/>
  <c r="L341" i="1" s="1"/>
  <c r="H342" i="1"/>
  <c r="I342" i="1"/>
  <c r="L342" i="1" s="1"/>
  <c r="H343" i="1"/>
  <c r="I343" i="1"/>
  <c r="L343" i="1" s="1"/>
  <c r="H344" i="1"/>
  <c r="I344" i="1"/>
  <c r="L344" i="1" s="1"/>
  <c r="H345" i="1"/>
  <c r="I345" i="1"/>
  <c r="L345" i="1" s="1"/>
  <c r="H346" i="1"/>
  <c r="I346" i="1"/>
  <c r="L346" i="1" s="1"/>
  <c r="H347" i="1"/>
  <c r="I347" i="1"/>
  <c r="L347" i="1" s="1"/>
  <c r="H387" i="1"/>
  <c r="I387" i="1"/>
  <c r="L387" i="1" s="1"/>
  <c r="H388" i="1"/>
  <c r="I388" i="1"/>
  <c r="L388" i="1" s="1"/>
  <c r="H389" i="1"/>
  <c r="I389" i="1"/>
  <c r="L389" i="1" s="1"/>
  <c r="H390" i="1"/>
  <c r="I390" i="1"/>
  <c r="L390" i="1" s="1"/>
  <c r="H391" i="1"/>
  <c r="I391" i="1"/>
  <c r="L391" i="1" s="1"/>
  <c r="I41" i="5" l="1"/>
  <c r="I360" i="5" s="1"/>
  <c r="K394" i="1"/>
  <c r="M44" i="3"/>
  <c r="L39" i="4"/>
  <c r="L21" i="4"/>
  <c r="M38" i="3"/>
  <c r="M46" i="3" s="1"/>
  <c r="K69" i="2"/>
  <c r="L348" i="1"/>
  <c r="L181" i="1"/>
  <c r="L170" i="1"/>
  <c r="L164" i="1"/>
  <c r="L392" i="1"/>
  <c r="L120" i="1"/>
  <c r="L78" i="1"/>
  <c r="L64" i="1"/>
  <c r="L42" i="1"/>
  <c r="L41" i="4" l="1"/>
  <c r="L394" i="1"/>
</calcChain>
</file>

<file path=xl/sharedStrings.xml><?xml version="1.0" encoding="utf-8"?>
<sst xmlns="http://schemas.openxmlformats.org/spreadsheetml/2006/main" count="2418" uniqueCount="1558">
  <si>
    <t>Арт.</t>
  </si>
  <si>
    <t>Наименование изделия</t>
  </si>
  <si>
    <t>Фасовка</t>
  </si>
  <si>
    <t>мин. ед. продажи</t>
  </si>
  <si>
    <t>Цена (шт.)  руб. новая</t>
  </si>
  <si>
    <t>Цена за мин. ед. руб.</t>
  </si>
  <si>
    <t>Цена (кор.), руб.</t>
  </si>
  <si>
    <t>блоков в коробке</t>
  </si>
  <si>
    <t>упак. в блоке</t>
  </si>
  <si>
    <t>шт. в упак.</t>
  </si>
  <si>
    <t>1. ПЕТАPДЫ</t>
  </si>
  <si>
    <t>P1030</t>
  </si>
  <si>
    <t>Хлопающие шары</t>
  </si>
  <si>
    <t>бл.</t>
  </si>
  <si>
    <t>Лимонка (с чекой)</t>
  </si>
  <si>
    <t>уп.</t>
  </si>
  <si>
    <t>Корсар 8</t>
  </si>
  <si>
    <t xml:space="preserve">Граната </t>
  </si>
  <si>
    <t xml:space="preserve">Корсар 1 </t>
  </si>
  <si>
    <t>P1202</t>
  </si>
  <si>
    <t>Корсар 2</t>
  </si>
  <si>
    <t>P1301</t>
  </si>
  <si>
    <t>Корсар 3</t>
  </si>
  <si>
    <t>P1320</t>
  </si>
  <si>
    <t>Большой Билли Бумс!</t>
  </si>
  <si>
    <t>P1400</t>
  </si>
  <si>
    <t>Корсар 4</t>
  </si>
  <si>
    <t>P1420</t>
  </si>
  <si>
    <t>Черная метка</t>
  </si>
  <si>
    <t>P1430</t>
  </si>
  <si>
    <t>Империя взрыва</t>
  </si>
  <si>
    <t>P1500</t>
  </si>
  <si>
    <t xml:space="preserve">Поцелуй смерти </t>
  </si>
  <si>
    <t>P1601</t>
  </si>
  <si>
    <t>Убойная сила (ассорти 3 эффекта)</t>
  </si>
  <si>
    <t>2. PАКЕТЫ</t>
  </si>
  <si>
    <t>P2010</t>
  </si>
  <si>
    <t>Пугач</t>
  </si>
  <si>
    <t>P2030</t>
  </si>
  <si>
    <t xml:space="preserve">Снайпер </t>
  </si>
  <si>
    <t>P2150</t>
  </si>
  <si>
    <t>Блеск</t>
  </si>
  <si>
    <t>P2170</t>
  </si>
  <si>
    <t>Ракета с парашютом</t>
  </si>
  <si>
    <t>P2300</t>
  </si>
  <si>
    <t xml:space="preserve">Ракеты ассорти </t>
  </si>
  <si>
    <t>P2310</t>
  </si>
  <si>
    <t>Ассорти  "Железная стрекоза"</t>
  </si>
  <si>
    <t>P2350</t>
  </si>
  <si>
    <t>Ягуар</t>
  </si>
  <si>
    <t>P2440</t>
  </si>
  <si>
    <t>Ястреб</t>
  </si>
  <si>
    <t>P2464</t>
  </si>
  <si>
    <t>Tristar</t>
  </si>
  <si>
    <t>P2550</t>
  </si>
  <si>
    <t>Звездочет</t>
  </si>
  <si>
    <t>P2551</t>
  </si>
  <si>
    <t>Олимп</t>
  </si>
  <si>
    <t>P2560</t>
  </si>
  <si>
    <t>Огненный залп</t>
  </si>
  <si>
    <t>P2570</t>
  </si>
  <si>
    <t xml:space="preserve">Крестоносец </t>
  </si>
  <si>
    <t>P2600</t>
  </si>
  <si>
    <t>Метеор</t>
  </si>
  <si>
    <t>P2700</t>
  </si>
  <si>
    <t>Сумасшедшая комета</t>
  </si>
  <si>
    <t>P2730</t>
  </si>
  <si>
    <t>Диско</t>
  </si>
  <si>
    <t>P2800</t>
  </si>
  <si>
    <t>Созвездия</t>
  </si>
  <si>
    <t>P2950</t>
  </si>
  <si>
    <t>Звёздные врата</t>
  </si>
  <si>
    <t>3. ВPАЩАЮЩИЕСЯ ФЕЙЕPВЕPКИ</t>
  </si>
  <si>
    <t>P3010</t>
  </si>
  <si>
    <t>Огненные пчелы</t>
  </si>
  <si>
    <t>Весенняя бабочка</t>
  </si>
  <si>
    <t>Солнечный цветок</t>
  </si>
  <si>
    <t>Лунный цветок</t>
  </si>
  <si>
    <t>Космический гром</t>
  </si>
  <si>
    <t xml:space="preserve">Веселый жук </t>
  </si>
  <si>
    <t>P3530</t>
  </si>
  <si>
    <t>Супер-жук</t>
  </si>
  <si>
    <t>P3845</t>
  </si>
  <si>
    <t>Цветное солнце</t>
  </si>
  <si>
    <t>шт.</t>
  </si>
  <si>
    <t>P3850</t>
  </si>
  <si>
    <t>Весёлая карусель</t>
  </si>
  <si>
    <t>4. ФОНТАНЫ</t>
  </si>
  <si>
    <t>P4030</t>
  </si>
  <si>
    <t>Маркиза 9"</t>
  </si>
  <si>
    <t>P4060</t>
  </si>
  <si>
    <t>Маска 4"</t>
  </si>
  <si>
    <t>P4063</t>
  </si>
  <si>
    <t>Весельчак 5"</t>
  </si>
  <si>
    <t>P4066</t>
  </si>
  <si>
    <t>Звездная пыль 6"</t>
  </si>
  <si>
    <t>P4067</t>
  </si>
  <si>
    <t>Эльф 6"</t>
  </si>
  <si>
    <t>P4070</t>
  </si>
  <si>
    <t>Мир фэнтези 8"</t>
  </si>
  <si>
    <t>P4080</t>
  </si>
  <si>
    <t>Талисман 8" NEW</t>
  </si>
  <si>
    <t>P4085</t>
  </si>
  <si>
    <t>P4110</t>
  </si>
  <si>
    <t>Золотой вулкан 11"</t>
  </si>
  <si>
    <t>P4113</t>
  </si>
  <si>
    <t>Олимпийский огонь 11"</t>
  </si>
  <si>
    <t>P4114</t>
  </si>
  <si>
    <t>Веселый вулкан 11" NEW</t>
  </si>
  <si>
    <t>P4115</t>
  </si>
  <si>
    <t>Волшебный вулкан 11"</t>
  </si>
  <si>
    <t>P4118</t>
  </si>
  <si>
    <t>Диадема 13"</t>
  </si>
  <si>
    <t>P4119</t>
  </si>
  <si>
    <t>Кубок огня 13"</t>
  </si>
  <si>
    <t>P4120</t>
  </si>
  <si>
    <t>Царский 13"</t>
  </si>
  <si>
    <t>P4150</t>
  </si>
  <si>
    <t>5</t>
  </si>
  <si>
    <t>2</t>
  </si>
  <si>
    <t>P4200</t>
  </si>
  <si>
    <t>Танцующие бабочки</t>
  </si>
  <si>
    <t>P4206</t>
  </si>
  <si>
    <t>Арабская ночь</t>
  </si>
  <si>
    <t>P4213</t>
  </si>
  <si>
    <t>Чародей</t>
  </si>
  <si>
    <t>P4222</t>
  </si>
  <si>
    <t xml:space="preserve">Фонтан  </t>
  </si>
  <si>
    <t>P4270</t>
  </si>
  <si>
    <t>Весенний праздник</t>
  </si>
  <si>
    <t>P4300</t>
  </si>
  <si>
    <t>P4390</t>
  </si>
  <si>
    <t>Птица счастья</t>
  </si>
  <si>
    <t>P4450</t>
  </si>
  <si>
    <t>24</t>
  </si>
  <si>
    <t>P4470</t>
  </si>
  <si>
    <t>Бахчисарайский фонтан</t>
  </si>
  <si>
    <t>P4500</t>
  </si>
  <si>
    <t>Радужный</t>
  </si>
  <si>
    <t>P4510</t>
  </si>
  <si>
    <t>Рио</t>
  </si>
  <si>
    <t>P4515</t>
  </si>
  <si>
    <t xml:space="preserve">Фонтан Люблю  </t>
  </si>
  <si>
    <t>P4520</t>
  </si>
  <si>
    <t>Дикие танцы</t>
  </si>
  <si>
    <t>P4670</t>
  </si>
  <si>
    <t xml:space="preserve">Саламандра </t>
  </si>
  <si>
    <t>P4700</t>
  </si>
  <si>
    <t>Фристайл</t>
  </si>
  <si>
    <t>P4760</t>
  </si>
  <si>
    <t>Феерия</t>
  </si>
  <si>
    <t>P4765</t>
  </si>
  <si>
    <t>Торт</t>
  </si>
  <si>
    <t>P4770</t>
  </si>
  <si>
    <t>Царь Салтан</t>
  </si>
  <si>
    <t>P4780</t>
  </si>
  <si>
    <t xml:space="preserve">Фонтан </t>
  </si>
  <si>
    <t>4</t>
  </si>
  <si>
    <t>1</t>
  </si>
  <si>
    <t>P4810</t>
  </si>
  <si>
    <t>30</t>
  </si>
  <si>
    <t>Настольный фонтан</t>
  </si>
  <si>
    <t>P4815</t>
  </si>
  <si>
    <t>Цветок</t>
  </si>
  <si>
    <t>P4816</t>
  </si>
  <si>
    <t>Цветок золотой в прозрачном ПВХ</t>
  </si>
  <si>
    <t>5. PИМСКИЕ СВЕЧИ</t>
  </si>
  <si>
    <t>P5080</t>
  </si>
  <si>
    <t>Римская свеча 30 (0,3'' х 30)</t>
  </si>
  <si>
    <t>P5300</t>
  </si>
  <si>
    <t>Метелица (0,5'' х 6)</t>
  </si>
  <si>
    <t>P5310</t>
  </si>
  <si>
    <t>Сакура (0,5'' х 10)</t>
  </si>
  <si>
    <t>P5370</t>
  </si>
  <si>
    <t>Буги-вуги (0,8'' х 5)</t>
  </si>
  <si>
    <t>P5434</t>
  </si>
  <si>
    <t>Пятый элемент (0,7" х 5)</t>
  </si>
  <si>
    <t>P5435</t>
  </si>
  <si>
    <t>Фанфары  (0,7" х 6)</t>
  </si>
  <si>
    <t>P5501</t>
  </si>
  <si>
    <t>Медовый месяц (0,7" х 10)</t>
  </si>
  <si>
    <t>P5502</t>
  </si>
  <si>
    <t>Радость богов (0,5'' х 8)</t>
  </si>
  <si>
    <t>P5503</t>
  </si>
  <si>
    <t>Цветной сон (0,8'' х 5)</t>
  </si>
  <si>
    <t>P5505</t>
  </si>
  <si>
    <t>Мохито (0,8" х 5)</t>
  </si>
  <si>
    <t>P5506</t>
  </si>
  <si>
    <t>Самбука (0,8" х 5)</t>
  </si>
  <si>
    <t>P5509</t>
  </si>
  <si>
    <t>Золотая когорта (0,8'' х 5)</t>
  </si>
  <si>
    <t>P5510</t>
  </si>
  <si>
    <t>Маскарад (0,8" х 5)</t>
  </si>
  <si>
    <t>P5512</t>
  </si>
  <si>
    <t>Карнавал (0,8'' х 5)</t>
  </si>
  <si>
    <t>P5514</t>
  </si>
  <si>
    <t>Арлекин (0,8'' х 5)</t>
  </si>
  <si>
    <t>P5532</t>
  </si>
  <si>
    <t>Лунный камень (1'' х 5)</t>
  </si>
  <si>
    <t>P5540</t>
  </si>
  <si>
    <t>Фантазия (0,9" х 8)</t>
  </si>
  <si>
    <t>P5541</t>
  </si>
  <si>
    <t>Хохлома (0,8"x 8)</t>
  </si>
  <si>
    <t>P5542</t>
  </si>
  <si>
    <t>Ламбада (0,8"x 8)</t>
  </si>
  <si>
    <t>P5543</t>
  </si>
  <si>
    <t>Щелкунчик (0,8"x 8)</t>
  </si>
  <si>
    <t>P5544</t>
  </si>
  <si>
    <t>Кадриль (0,8"x 8)</t>
  </si>
  <si>
    <t>P5545</t>
  </si>
  <si>
    <t>Причуда (0,8"x 8)</t>
  </si>
  <si>
    <t>P5546</t>
  </si>
  <si>
    <t>Каламбур (0,8"x 8)</t>
  </si>
  <si>
    <t>P5547</t>
  </si>
  <si>
    <t>Отрада (0,8"x 8)</t>
  </si>
  <si>
    <t>P5548</t>
  </si>
  <si>
    <t>Потеха  (0,8"х 8)</t>
  </si>
  <si>
    <t>P5580</t>
  </si>
  <si>
    <t>P5810</t>
  </si>
  <si>
    <t>Сказочная феерия (2'' х 8)</t>
  </si>
  <si>
    <t>P5600</t>
  </si>
  <si>
    <t>Огненный центурион (1'' х 8)</t>
  </si>
  <si>
    <t>P5610</t>
  </si>
  <si>
    <t>Золотое руно (1'' х 8)</t>
  </si>
  <si>
    <t>P5620</t>
  </si>
  <si>
    <t>Римские каникулы (1'' х 8)</t>
  </si>
  <si>
    <t>P5621</t>
  </si>
  <si>
    <t>Римская свеча 1,0"x8</t>
  </si>
  <si>
    <t>P5625</t>
  </si>
  <si>
    <t>P5720</t>
  </si>
  <si>
    <t>Римская свеча 1,2"x8</t>
  </si>
  <si>
    <t>P5722</t>
  </si>
  <si>
    <t>P5724</t>
  </si>
  <si>
    <t>P5726</t>
  </si>
  <si>
    <t>P5728</t>
  </si>
  <si>
    <t>P5800</t>
  </si>
  <si>
    <t>Римская свеча 1,5"x8</t>
  </si>
  <si>
    <t>25</t>
  </si>
  <si>
    <t>6.1. ОДИНОЧНЫЕ САЛЮТЫ</t>
  </si>
  <si>
    <t>P6010</t>
  </si>
  <si>
    <t>Биг Бэн (1,2)</t>
  </si>
  <si>
    <t>P6030</t>
  </si>
  <si>
    <t>Огни Кремля (1,8")</t>
  </si>
  <si>
    <t>6.2. ФЕСТИВАЛЬНЫЕ ШАPЫ</t>
  </si>
  <si>
    <t>P6210</t>
  </si>
  <si>
    <t>Матрёшка ( 1 3/4" x 6 )</t>
  </si>
  <si>
    <t>P6240</t>
  </si>
  <si>
    <t>Агент Алекс ( 1 3/4" х 6 )</t>
  </si>
  <si>
    <t>P6261</t>
  </si>
  <si>
    <t>Бомбардир (2"х6)</t>
  </si>
  <si>
    <t>P6272</t>
  </si>
  <si>
    <t>Русский размер (2 2/1"х6)</t>
  </si>
  <si>
    <t>P6288</t>
  </si>
  <si>
    <t>Адмирал ( 2" х 6- дв. )</t>
  </si>
  <si>
    <t>P6289</t>
  </si>
  <si>
    <t>Тройка (2" х 6 - тр.)</t>
  </si>
  <si>
    <t>P6290</t>
  </si>
  <si>
    <t>Салют наций ( 1 1/2" х 3-од., 6-дв., 9-тр. )</t>
  </si>
  <si>
    <t>P7040</t>
  </si>
  <si>
    <t>Пли-36! (0,3" х 36)</t>
  </si>
  <si>
    <t>P7045</t>
  </si>
  <si>
    <t>36</t>
  </si>
  <si>
    <t>P7050</t>
  </si>
  <si>
    <t>Волшебный компас (0,8"x9)</t>
  </si>
  <si>
    <t>P7051</t>
  </si>
  <si>
    <t>Бестия (0,8"x10)</t>
  </si>
  <si>
    <t>P7064</t>
  </si>
  <si>
    <t>Фиеста (0,8"x16) NEW</t>
  </si>
  <si>
    <t>P7065</t>
  </si>
  <si>
    <t>Морозко (0,8" х 16)</t>
  </si>
  <si>
    <t>P7070</t>
  </si>
  <si>
    <t>Стрелы амура (0,8"x16)</t>
  </si>
  <si>
    <t>P7071</t>
  </si>
  <si>
    <t>Мороз трескучий (0,8" х 16)</t>
  </si>
  <si>
    <t>P7072</t>
  </si>
  <si>
    <t>Банзай (0,6"х 16)</t>
  </si>
  <si>
    <t>P7140</t>
  </si>
  <si>
    <t xml:space="preserve">Прощай, школа -36! (0,7" х 36) </t>
  </si>
  <si>
    <t>P7150</t>
  </si>
  <si>
    <t>Балаганчик ( 100 выстрелов)</t>
  </si>
  <si>
    <t>P7160</t>
  </si>
  <si>
    <t>Сивка-Бурка (0,8" х 9)</t>
  </si>
  <si>
    <t>P7210</t>
  </si>
  <si>
    <t>Огни на ёлке (0,8" х 12)</t>
  </si>
  <si>
    <t>P7215</t>
  </si>
  <si>
    <t xml:space="preserve">С днём рождения! (0,8"x19) </t>
  </si>
  <si>
    <t>P7250</t>
  </si>
  <si>
    <t>Горячая штучка (1,0"x10)</t>
  </si>
  <si>
    <t>P7251</t>
  </si>
  <si>
    <t>Сказочный теремок (1"х 12)</t>
  </si>
  <si>
    <t>P7311</t>
  </si>
  <si>
    <t>Сорвиголова ( 0,8" х 25)</t>
  </si>
  <si>
    <t>P7312</t>
  </si>
  <si>
    <t>Лукоморье (0,8" х 25)</t>
  </si>
  <si>
    <t>P7315</t>
  </si>
  <si>
    <t>Батарея салютов (0,8"x36)</t>
  </si>
  <si>
    <t>12</t>
  </si>
  <si>
    <t>P7320</t>
  </si>
  <si>
    <t>8</t>
  </si>
  <si>
    <t>P7328</t>
  </si>
  <si>
    <t>Батарея салютов (0,8"x96)</t>
  </si>
  <si>
    <t>P7332</t>
  </si>
  <si>
    <t>P7337</t>
  </si>
  <si>
    <t>Батарея салютов (1,0"x9)</t>
  </si>
  <si>
    <t>P7341</t>
  </si>
  <si>
    <t>Карусель (1" х 12)</t>
  </si>
  <si>
    <t>P7350</t>
  </si>
  <si>
    <t>Снежная королева (1,0"x16) NEW</t>
  </si>
  <si>
    <t>P7355</t>
  </si>
  <si>
    <t>Диковинка (1" х 16)</t>
  </si>
  <si>
    <t>P7360</t>
  </si>
  <si>
    <t>12 месяцев (1,2"х 16)</t>
  </si>
  <si>
    <t>P7452</t>
  </si>
  <si>
    <t>На счастье! (1,2"х 13)</t>
  </si>
  <si>
    <t>P7464</t>
  </si>
  <si>
    <t>Я тебя люблю (1,0"x19)</t>
  </si>
  <si>
    <t>P7465</t>
  </si>
  <si>
    <t>Зимние забавы (1"х 19)</t>
  </si>
  <si>
    <t>P7466</t>
  </si>
  <si>
    <t>Лампа Алладина (1" х 19)</t>
  </si>
  <si>
    <t>P7467</t>
  </si>
  <si>
    <t>Ковер-самолет (1" х 19)</t>
  </si>
  <si>
    <t>P7468</t>
  </si>
  <si>
    <t xml:space="preserve">Батарея салютов (1,0"x19) </t>
  </si>
  <si>
    <t>P7482</t>
  </si>
  <si>
    <t>Час Пик (1"х 16)</t>
  </si>
  <si>
    <t>P7485</t>
  </si>
  <si>
    <t>P7490</t>
  </si>
  <si>
    <t>Сабантуй (1" х 25)</t>
  </si>
  <si>
    <t>P7493</t>
  </si>
  <si>
    <t>Снегурочка (1"х 25)</t>
  </si>
  <si>
    <t>P7494</t>
  </si>
  <si>
    <t>Снежная сказка (1"х 25)</t>
  </si>
  <si>
    <t>P7495</t>
  </si>
  <si>
    <t>Лезгинка (1" х 25)</t>
  </si>
  <si>
    <t>P7512</t>
  </si>
  <si>
    <t>Госпожа Удача (1" х 36)</t>
  </si>
  <si>
    <t>P7513</t>
  </si>
  <si>
    <t>P7516</t>
  </si>
  <si>
    <t>Полярная звезда (1" х 37)</t>
  </si>
  <si>
    <t>P7518</t>
  </si>
  <si>
    <t>Батарея салютов (1,0"x49)</t>
  </si>
  <si>
    <t>P7528</t>
  </si>
  <si>
    <t>Пальцы веером (0,8" х 25)</t>
  </si>
  <si>
    <t>P7534</t>
  </si>
  <si>
    <t>Батарея салютов (1,0"x81) АКЦИЯ</t>
  </si>
  <si>
    <t>P7540</t>
  </si>
  <si>
    <t>P7545</t>
  </si>
  <si>
    <t xml:space="preserve">Батарея салютов (1,0"x150) </t>
  </si>
  <si>
    <t>P7546</t>
  </si>
  <si>
    <t>Тропикана (1"х 19)</t>
  </si>
  <si>
    <t>P7547</t>
  </si>
  <si>
    <t xml:space="preserve">Бой курантов (1,2"x12) </t>
  </si>
  <si>
    <t>P7548</t>
  </si>
  <si>
    <t>Чертова дюжина (1,2" х 13)</t>
  </si>
  <si>
    <t>P7549</t>
  </si>
  <si>
    <t>Русский сувенир (1,2"x13)</t>
  </si>
  <si>
    <t>P7555</t>
  </si>
  <si>
    <t>Полет Валькирий (1,2"x16)</t>
  </si>
  <si>
    <t>P7562</t>
  </si>
  <si>
    <t>Только ты (1,2"х 19)</t>
  </si>
  <si>
    <t>P7563</t>
  </si>
  <si>
    <t>Самурай (1,2"х 19)</t>
  </si>
  <si>
    <t>P7564</t>
  </si>
  <si>
    <t xml:space="preserve">С Новым годом (1,2"x19) </t>
  </si>
  <si>
    <t>P7568</t>
  </si>
  <si>
    <t>Гусарская баллада (1,2" х 19)</t>
  </si>
  <si>
    <t>P7570</t>
  </si>
  <si>
    <t>Ковбой (1,2" х 19)</t>
  </si>
  <si>
    <t>P7580</t>
  </si>
  <si>
    <t>Небо в алмазах (1,2" х 19)</t>
  </si>
  <si>
    <t>P7590</t>
  </si>
  <si>
    <t>Падишах (1,2" х 19)</t>
  </si>
  <si>
    <t>P7604</t>
  </si>
  <si>
    <t>Волшебный фейерверк (1,2"х 19)</t>
  </si>
  <si>
    <t>P7610</t>
  </si>
  <si>
    <t>С друзьями! (1,2"х 19)</t>
  </si>
  <si>
    <t>P7616</t>
  </si>
  <si>
    <t>Быстрее, выше, сильнее! (1,2"x19) NEW</t>
  </si>
  <si>
    <t>P7800</t>
  </si>
  <si>
    <t>Дед Мороз (1,2" х 25)</t>
  </si>
  <si>
    <t>P7802</t>
  </si>
  <si>
    <t>Звездный вечер (1,2" х 25)</t>
  </si>
  <si>
    <t>P7804</t>
  </si>
  <si>
    <t>Свадебный букет  (1,2" х 25)</t>
  </si>
  <si>
    <t>P7808</t>
  </si>
  <si>
    <t>Суперхит (1,2"х25)</t>
  </si>
  <si>
    <t>P7810</t>
  </si>
  <si>
    <t>Новогодний(1,2" х 25)</t>
  </si>
  <si>
    <t>P7814</t>
  </si>
  <si>
    <t>Суперстар (1,2"х 25)</t>
  </si>
  <si>
    <t>P7818</t>
  </si>
  <si>
    <t>Викторина (1,2"х 25)</t>
  </si>
  <si>
    <t>P7822</t>
  </si>
  <si>
    <t>Удалой (1,2"х 25)</t>
  </si>
  <si>
    <t>P7823</t>
  </si>
  <si>
    <t>Празничный залп (1,2"х 25)</t>
  </si>
  <si>
    <t>P7824</t>
  </si>
  <si>
    <t>Наш салют (1,2"х 25)</t>
  </si>
  <si>
    <t>P7840</t>
  </si>
  <si>
    <t>Мегаполис (0,6" х 15; 1,2" х 27)</t>
  </si>
  <si>
    <t>P7848</t>
  </si>
  <si>
    <t xml:space="preserve">Фламенко (1,2"x25) </t>
  </si>
  <si>
    <t>P7851</t>
  </si>
  <si>
    <t>Тореадор ( 1,2" х 25)</t>
  </si>
  <si>
    <t>P7862</t>
  </si>
  <si>
    <t>Ты и Я (1"х 24; 1,6"х 12)</t>
  </si>
  <si>
    <t>P7863</t>
  </si>
  <si>
    <t>Рождественская сказка (1"х 24; 1,6"х 12)</t>
  </si>
  <si>
    <t>P7864</t>
  </si>
  <si>
    <t>Новогодний коктейль (1"х 24; 1,6"х 12)</t>
  </si>
  <si>
    <t>P7865</t>
  </si>
  <si>
    <t>Дискотека Новый Год (1" х 24; 1,6" х 12)</t>
  </si>
  <si>
    <t>P7866</t>
  </si>
  <si>
    <t>Салют столичный (1"х 24; 1,6"х 12)</t>
  </si>
  <si>
    <t>P7872</t>
  </si>
  <si>
    <t xml:space="preserve">Тридевятое царство (1,2"x37) </t>
  </si>
  <si>
    <t>P7874</t>
  </si>
  <si>
    <t>Ветер перемен (1,2"х 37)</t>
  </si>
  <si>
    <t>P7880</t>
  </si>
  <si>
    <t>Кремлевская елка (1,2"х 37)</t>
  </si>
  <si>
    <t>P7881</t>
  </si>
  <si>
    <t>Русский Фейерверк (1,2"х 36)</t>
  </si>
  <si>
    <t>P7882</t>
  </si>
  <si>
    <t xml:space="preserve">Остров сокровищ (1,2"x37) </t>
  </si>
  <si>
    <t>P7883</t>
  </si>
  <si>
    <t>Счасливый случай (1,2"х 36)</t>
  </si>
  <si>
    <t>P7884</t>
  </si>
  <si>
    <t>Гуляй, страна! (1,2"х 36)</t>
  </si>
  <si>
    <t>P7885</t>
  </si>
  <si>
    <t>Новогодняя сказка  (1,2"x36) NEW</t>
  </si>
  <si>
    <t>P7914</t>
  </si>
  <si>
    <t>Зимний вечер (1,2"х 49)</t>
  </si>
  <si>
    <t>P7915</t>
  </si>
  <si>
    <t>Новогодняя кутерьма (1,2"х 49)</t>
  </si>
  <si>
    <t>P7916</t>
  </si>
  <si>
    <t>С первого взгляда (1,2"х 49)</t>
  </si>
  <si>
    <t>P7918</t>
  </si>
  <si>
    <t>Новогодняя ночь (1,2"х 49)</t>
  </si>
  <si>
    <t>P7920</t>
  </si>
  <si>
    <t>КГБ (1,2" х 49)</t>
  </si>
  <si>
    <t>P7922</t>
  </si>
  <si>
    <t>Волшебный ларец (1,2"х 49)</t>
  </si>
  <si>
    <t>P7924</t>
  </si>
  <si>
    <t>Бархатный сезон (1,2"х 49)</t>
  </si>
  <si>
    <t>P7926</t>
  </si>
  <si>
    <t>Босс (1,2"x49) NEW</t>
  </si>
  <si>
    <t>P7951</t>
  </si>
  <si>
    <t>Сказка (1,2" х 49)</t>
  </si>
  <si>
    <t>P7952</t>
  </si>
  <si>
    <t>Миф ( 1,2" х 49)</t>
  </si>
  <si>
    <t>P7953</t>
  </si>
  <si>
    <t>Легенда (1,2"x49) NEW</t>
  </si>
  <si>
    <t>P7954</t>
  </si>
  <si>
    <t>Сага (1,2"х 49)</t>
  </si>
  <si>
    <t>P7956</t>
  </si>
  <si>
    <t>P7960</t>
  </si>
  <si>
    <t>Жизнь прекрасна (1,2"х 72)</t>
  </si>
  <si>
    <t>P7961</t>
  </si>
  <si>
    <t>Русская зима (1,2"х 72)</t>
  </si>
  <si>
    <t>P7962</t>
  </si>
  <si>
    <t>Мир Чудес (1,2"х 72)</t>
  </si>
  <si>
    <t>P7963</t>
  </si>
  <si>
    <t>Новогоднее настроение (1,2"х 72)</t>
  </si>
  <si>
    <t>P7964</t>
  </si>
  <si>
    <t>Господа офицеры (1,2" х 72)</t>
  </si>
  <si>
    <t>P7992</t>
  </si>
  <si>
    <t>Дари радость! (1,2" х 80)</t>
  </si>
  <si>
    <t>P8011</t>
  </si>
  <si>
    <t>Вместе навсегда (1,2" х 49; 0,8" х 10)</t>
  </si>
  <si>
    <t>P8060</t>
  </si>
  <si>
    <t>Юбилей-50 (1,2"х 50)</t>
  </si>
  <si>
    <t>P8210</t>
  </si>
  <si>
    <t>Батарея салютов (1,0";1,2";2"x50)</t>
  </si>
  <si>
    <t>P8240</t>
  </si>
  <si>
    <t>Батарея салютов (1,5";1,8"x60)</t>
  </si>
  <si>
    <t>P8260</t>
  </si>
  <si>
    <t>Батарея салютов (1,2"x24;1,9"x54)</t>
  </si>
  <si>
    <t>P8271</t>
  </si>
  <si>
    <t>Синема (1,2"; 2"х 78)</t>
  </si>
  <si>
    <t>P8272</t>
  </si>
  <si>
    <t>Птица-тройка (1,2"; 2"х 78)</t>
  </si>
  <si>
    <t>P8273</t>
  </si>
  <si>
    <t>Самый- Самый (1,2"; 2"х 78)</t>
  </si>
  <si>
    <t>P8274</t>
  </si>
  <si>
    <t>Золотой век (1,2"; 2"х 78)</t>
  </si>
  <si>
    <t>P8300</t>
  </si>
  <si>
    <t>Генералиссимус (1,2"x78;1,8"x36) NEW</t>
  </si>
  <si>
    <t>P8301</t>
  </si>
  <si>
    <t xml:space="preserve">Батарея салютов  (1,2";1,8"x114) </t>
  </si>
  <si>
    <t>P8311</t>
  </si>
  <si>
    <t>Новогодний фейерверк (1,2"; 2"х 84)</t>
  </si>
  <si>
    <t>P8312</t>
  </si>
  <si>
    <t>Батарея салютов (1,2"x72;1,5"x40;1,9"x16)</t>
  </si>
  <si>
    <t>P8322</t>
  </si>
  <si>
    <t>Солнечный ветер (1,2"х 100)</t>
  </si>
  <si>
    <t>P8324</t>
  </si>
  <si>
    <t>Блестящий выбор (1,2"х 100)</t>
  </si>
  <si>
    <t>P8325</t>
  </si>
  <si>
    <t>Страна чудес ( 1,2" х 100)</t>
  </si>
  <si>
    <t>P8330</t>
  </si>
  <si>
    <t xml:space="preserve">Летучий голландец (1,2"x100) </t>
  </si>
  <si>
    <t>P8400</t>
  </si>
  <si>
    <t>Волшебные огни (1,2"x100) NEW</t>
  </si>
  <si>
    <t>P8401</t>
  </si>
  <si>
    <t>Батарея салютов (1,2"x100) АКЦИЯ</t>
  </si>
  <si>
    <t>P8402</t>
  </si>
  <si>
    <t>Салют-компания (1,2"х 100)</t>
  </si>
  <si>
    <t>P8422</t>
  </si>
  <si>
    <t>Командор (1,2"; 2" х 105)</t>
  </si>
  <si>
    <t>P8476</t>
  </si>
  <si>
    <t>Премьера (1,2"х 100)</t>
  </si>
  <si>
    <t>P8477</t>
  </si>
  <si>
    <t>Зимушка-зима (1,2"х 100)</t>
  </si>
  <si>
    <t>P8478</t>
  </si>
  <si>
    <t>Яркое зрелище (1,2" х 100)</t>
  </si>
  <si>
    <t>P8480</t>
  </si>
  <si>
    <t xml:space="preserve">Огни варьете (1,2"x100) </t>
  </si>
  <si>
    <t>P8490</t>
  </si>
  <si>
    <t>Батарея салютов (1,2"x105)</t>
  </si>
  <si>
    <t>P8584</t>
  </si>
  <si>
    <t>Море света (1,2"х 150)</t>
  </si>
  <si>
    <t>P8585</t>
  </si>
  <si>
    <t>Огненная панорама (1,2"х 150)</t>
  </si>
  <si>
    <t>P8586</t>
  </si>
  <si>
    <t>Салют с размахом (1,2"х 150)</t>
  </si>
  <si>
    <t>P8587</t>
  </si>
  <si>
    <t xml:space="preserve">Супер шоу (1,2"x150) </t>
  </si>
  <si>
    <t>P8589</t>
  </si>
  <si>
    <t>Сенсация (1,2"х 150)</t>
  </si>
  <si>
    <t>P8591</t>
  </si>
  <si>
    <t>Иллюминация (1,2"х 150)</t>
  </si>
  <si>
    <t>P8592</t>
  </si>
  <si>
    <t>Метаморфозы (1,2"х 150)</t>
  </si>
  <si>
    <t>P8595</t>
  </si>
  <si>
    <t>Бородино (1,2" х 150)</t>
  </si>
  <si>
    <t>P8596</t>
  </si>
  <si>
    <t>Фестивальный (1,2"х 150)</t>
  </si>
  <si>
    <t>P8597</t>
  </si>
  <si>
    <t>Престиж (1,2" х 150)</t>
  </si>
  <si>
    <t>P8598</t>
  </si>
  <si>
    <t>Эксклюзив (1,2"х 150)</t>
  </si>
  <si>
    <t>P8600</t>
  </si>
  <si>
    <t>Битва титанов (1,2" х 200)</t>
  </si>
  <si>
    <t>P8602</t>
  </si>
  <si>
    <t>Предел желаний (1,2"х 200)</t>
  </si>
  <si>
    <t>P8610</t>
  </si>
  <si>
    <t>Атаман (1,6" х 19)</t>
  </si>
  <si>
    <t>P8611</t>
  </si>
  <si>
    <t>За молодых! (1,5"x19) NEW</t>
  </si>
  <si>
    <t>P8615</t>
  </si>
  <si>
    <t>Батарея салютов (1,5"x36)</t>
  </si>
  <si>
    <t>P8620</t>
  </si>
  <si>
    <t>Повелитель огня (1,6" х 49)</t>
  </si>
  <si>
    <t>P8621</t>
  </si>
  <si>
    <t xml:space="preserve">Королевский (1,5"x49) NEW </t>
  </si>
  <si>
    <t>P8631</t>
  </si>
  <si>
    <t>Сияние севера (1,5"x100)</t>
  </si>
  <si>
    <t>P8636</t>
  </si>
  <si>
    <t>VIP салют (1,5"x100) NEW</t>
  </si>
  <si>
    <t>P8641</t>
  </si>
  <si>
    <t>Громовержец (2" х 49)</t>
  </si>
  <si>
    <t>P8645</t>
  </si>
  <si>
    <t>Салют на миллион (1,2" х 300)</t>
  </si>
  <si>
    <t>P8650</t>
  </si>
  <si>
    <t>Светопредставление (1,6" х 200)</t>
  </si>
  <si>
    <t>P8700</t>
  </si>
  <si>
    <t>Батарея салютов (1,8"x19)</t>
  </si>
  <si>
    <t>P8710</t>
  </si>
  <si>
    <t>Батарея салютов (1,8"x25)</t>
  </si>
  <si>
    <t>P8730</t>
  </si>
  <si>
    <t>P8740</t>
  </si>
  <si>
    <t>Батарея салютов (1,8"x100)</t>
  </si>
  <si>
    <t>P8802</t>
  </si>
  <si>
    <t>Императорский (2,0"x19) NEW</t>
  </si>
  <si>
    <t>P8812</t>
  </si>
  <si>
    <t>Батарея салютов (2,0"x28)</t>
  </si>
  <si>
    <t>8. ДНЕВНЫЕ ФЕЙЕPВЕPКИ</t>
  </si>
  <si>
    <t>P8808</t>
  </si>
  <si>
    <t>Воздушный змей (1,5" х 16)</t>
  </si>
  <si>
    <t>P8820</t>
  </si>
  <si>
    <t>Воздушные замки (1,2" х 36)</t>
  </si>
  <si>
    <t>P8824</t>
  </si>
  <si>
    <t>Дорога в облака (1"х 50)</t>
  </si>
  <si>
    <t>P8830</t>
  </si>
  <si>
    <t>Заря Востока (1,5" х 6 х 6)</t>
  </si>
  <si>
    <t>P8831</t>
  </si>
  <si>
    <t>Радуга (1,2" х 49)</t>
  </si>
  <si>
    <t>1. БАТАPЕИ САЛЮТОВ</t>
  </si>
  <si>
    <t>E-C110</t>
  </si>
  <si>
    <t>Перчинка (0,8" х  7)</t>
  </si>
  <si>
    <t>E-C140</t>
  </si>
  <si>
    <t>Sms-ка (0,8 х 12)</t>
  </si>
  <si>
    <t>E-C161</t>
  </si>
  <si>
    <t>Дебошир (0,8" х 16)</t>
  </si>
  <si>
    <t>E-C182</t>
  </si>
  <si>
    <t>Любовь это…(love is…)  (1" х  9)</t>
  </si>
  <si>
    <t>E-C190</t>
  </si>
  <si>
    <t>Все путем! (0,8"x19) NEW</t>
  </si>
  <si>
    <t>18</t>
  </si>
  <si>
    <t>E-C210</t>
  </si>
  <si>
    <t>Батарея салютов (0,8"x25)</t>
  </si>
  <si>
    <t>E-C222</t>
  </si>
  <si>
    <t>Новогод  (0,8" х 25)</t>
  </si>
  <si>
    <t xml:space="preserve">E-C231 </t>
  </si>
  <si>
    <t>E-C240</t>
  </si>
  <si>
    <t>Криминальное чтиво (0,8"x49)</t>
  </si>
  <si>
    <t>E-C250</t>
  </si>
  <si>
    <t>Любовь- морковь (0,8" х 66)</t>
  </si>
  <si>
    <t>E-C260</t>
  </si>
  <si>
    <t>Свистопляска (0,8"x72)</t>
  </si>
  <si>
    <t>E-C265</t>
  </si>
  <si>
    <t>Батарея салютов (0,8"x88)</t>
  </si>
  <si>
    <t>E-C270</t>
  </si>
  <si>
    <t>Для своих (0,8" х 100)</t>
  </si>
  <si>
    <t>E-C271</t>
  </si>
  <si>
    <t>Полный улет! (0,8" х 100)</t>
  </si>
  <si>
    <t>E-C290</t>
  </si>
  <si>
    <t xml:space="preserve">Батарея салютов (0,8"x150) </t>
  </si>
  <si>
    <t>E-C320</t>
  </si>
  <si>
    <t>На волне (1,0"x12)</t>
  </si>
  <si>
    <t>E-C350</t>
  </si>
  <si>
    <t>Драйв (1" х 16)</t>
  </si>
  <si>
    <t>E-C351</t>
  </si>
  <si>
    <t>Батарея салютов (1,0"x16)</t>
  </si>
  <si>
    <t>E-C400</t>
  </si>
  <si>
    <t>Мужской разговор (1" х 25)</t>
  </si>
  <si>
    <t>E-C401</t>
  </si>
  <si>
    <t>Батарея салютов (1,0"x25)</t>
  </si>
  <si>
    <t>E-C430</t>
  </si>
  <si>
    <t>Новогодняя вечеринка (1" х 30)</t>
  </si>
  <si>
    <t>E-C431</t>
  </si>
  <si>
    <t>Двойной форсаж (1,0"x30)</t>
  </si>
  <si>
    <t>E-C460</t>
  </si>
  <si>
    <t>Полнолуние (1" х 36)</t>
  </si>
  <si>
    <t>E-C461</t>
  </si>
  <si>
    <t>Матадор (1,0"x36)</t>
  </si>
  <si>
    <t>E-C462</t>
  </si>
  <si>
    <t>Хит сезона (1,0"x36)</t>
  </si>
  <si>
    <t>E-C480</t>
  </si>
  <si>
    <t>Тортуга (1,0"x49)</t>
  </si>
  <si>
    <t>E-C580</t>
  </si>
  <si>
    <t>Диско- клуб (1,2" х 19)</t>
  </si>
  <si>
    <t>E-C581</t>
  </si>
  <si>
    <t>Авантюра (1,2" х 19)</t>
  </si>
  <si>
    <t>E-C583</t>
  </si>
  <si>
    <t>Шайтан салют (1,2" х 19)</t>
  </si>
  <si>
    <t>E-C672</t>
  </si>
  <si>
    <t>Полуночник (1"х36)</t>
  </si>
  <si>
    <t>E-C730</t>
  </si>
  <si>
    <t>Наша Раша (1,2" х 25)</t>
  </si>
  <si>
    <t>E-C732</t>
  </si>
  <si>
    <t>Кибер с@лют (1,2" х 25)</t>
  </si>
  <si>
    <t>E-C733</t>
  </si>
  <si>
    <t>По поводу (1,2" х 25)</t>
  </si>
  <si>
    <t>E-C760</t>
  </si>
  <si>
    <t>Новая волна (1,2" х 37)</t>
  </si>
  <si>
    <t>E-C761</t>
  </si>
  <si>
    <t>Большой куш (1,2" х 37)</t>
  </si>
  <si>
    <t>E-C830</t>
  </si>
  <si>
    <t>Аватар (1"х49)</t>
  </si>
  <si>
    <t>E-C831</t>
  </si>
  <si>
    <t>Ночная жизнь (1"х49)</t>
  </si>
  <si>
    <t>E-C851</t>
  </si>
  <si>
    <t>Против правил (1,2" х 49)</t>
  </si>
  <si>
    <t>E-C852</t>
  </si>
  <si>
    <t>Корпорация (1,2" х 49)</t>
  </si>
  <si>
    <t>E-C870</t>
  </si>
  <si>
    <t>Стиляги (1,0"x61)</t>
  </si>
  <si>
    <t>E-C880</t>
  </si>
  <si>
    <t>Позитиff (1" х 64)</t>
  </si>
  <si>
    <t>E-C900</t>
  </si>
  <si>
    <t>Молодожены (1",1,6"х72)</t>
  </si>
  <si>
    <t>E-C910</t>
  </si>
  <si>
    <t>Просто песня! (1" х 72)</t>
  </si>
  <si>
    <t>E-C911</t>
  </si>
  <si>
    <t>Вот это да! (1" х 72)</t>
  </si>
  <si>
    <t>E-C912</t>
  </si>
  <si>
    <t>Красотища! (1" х 72)</t>
  </si>
  <si>
    <t>E-C950</t>
  </si>
  <si>
    <t>Абсолют (1" х 100)</t>
  </si>
  <si>
    <t>E-C952</t>
  </si>
  <si>
    <t>Весёлого Нового года! (1" х 100)</t>
  </si>
  <si>
    <t>E-C953</t>
  </si>
  <si>
    <t>Корпоративка (1"х100)</t>
  </si>
  <si>
    <t>E-C954</t>
  </si>
  <si>
    <t xml:space="preserve">Король вечеринок (1,0"x100) </t>
  </si>
  <si>
    <t>E-C970</t>
  </si>
  <si>
    <t>Фейерленд (1"х150)</t>
  </si>
  <si>
    <t>E-C971</t>
  </si>
  <si>
    <t>Праздник на Ура! (1"х150)</t>
  </si>
  <si>
    <t>E-C975</t>
  </si>
  <si>
    <t>Батарея салютов (0,8";1,2"x50)</t>
  </si>
  <si>
    <t>E-C977</t>
  </si>
  <si>
    <t xml:space="preserve">Батарея салютов (0,8";1,2"x66) </t>
  </si>
  <si>
    <t>E-C982</t>
  </si>
  <si>
    <t>Город не спит (0,8"х26; 1"х32; 1,2"х41)</t>
  </si>
  <si>
    <t>E-C985</t>
  </si>
  <si>
    <t xml:space="preserve">Батарея салютов (0,8"x80;1,2"x28;1,4"x12) </t>
  </si>
  <si>
    <t>E-C990</t>
  </si>
  <si>
    <t>Все включено! (0,8", 1", 1,2"х150)</t>
  </si>
  <si>
    <t>PM170</t>
  </si>
  <si>
    <t>Бубль-гум (0,8"x25) АКЦИЯ</t>
  </si>
  <si>
    <t>PM172</t>
  </si>
  <si>
    <t>Зажигай (0,8"x25)</t>
  </si>
  <si>
    <t>PM174</t>
  </si>
  <si>
    <t>Капитошка (0,8"x25)</t>
  </si>
  <si>
    <t>PM200</t>
  </si>
  <si>
    <t>Феличита (0,8"x36)</t>
  </si>
  <si>
    <t>PM202</t>
  </si>
  <si>
    <t>Балалайка (0,8"x36) АКЦИЯ</t>
  </si>
  <si>
    <t>PM230</t>
  </si>
  <si>
    <t>Батарея салютов (0,8"x49) АКЦИЯ</t>
  </si>
  <si>
    <t>PM310</t>
  </si>
  <si>
    <t>Золотой ключик (1,0"x16)</t>
  </si>
  <si>
    <t>PM312</t>
  </si>
  <si>
    <t>Червонец (1,0"x16)</t>
  </si>
  <si>
    <t>PM340</t>
  </si>
  <si>
    <t>Зорро (Zorro) (1,0"x19) АКЦИЯ</t>
  </si>
  <si>
    <t>PM342</t>
  </si>
  <si>
    <t>Павлин (1,0"x19)</t>
  </si>
  <si>
    <t>PM350</t>
  </si>
  <si>
    <t>Елочка, гори! (1,0"x20)</t>
  </si>
  <si>
    <t>PM368</t>
  </si>
  <si>
    <t>Пять звезд (1,0"x25) АКЦИЯ</t>
  </si>
  <si>
    <t>PM370</t>
  </si>
  <si>
    <t>Батарея салютов (1,0"x24)</t>
  </si>
  <si>
    <t>PM450</t>
  </si>
  <si>
    <t>Папа может! (1,0"x99) АКЦИЯ</t>
  </si>
  <si>
    <t>PM500</t>
  </si>
  <si>
    <t>Баламут (1,1"x16)</t>
  </si>
  <si>
    <t>PM502</t>
  </si>
  <si>
    <t>Барабанщица (1,1"x16)</t>
  </si>
  <si>
    <t>PM530</t>
  </si>
  <si>
    <t>С Рождеством! (1,1"x19)</t>
  </si>
  <si>
    <t>PM532</t>
  </si>
  <si>
    <t>PM534</t>
  </si>
  <si>
    <t>Калаш (1,1"x20)</t>
  </si>
  <si>
    <t>PM560</t>
  </si>
  <si>
    <t>Провокация (1,1"x24)</t>
  </si>
  <si>
    <t>PM650</t>
  </si>
  <si>
    <t>Флагман (1,1"x99)</t>
  </si>
  <si>
    <t>PM700</t>
  </si>
  <si>
    <t>Батарея салютов (1,2"x16)</t>
  </si>
  <si>
    <t>PM702</t>
  </si>
  <si>
    <t>Серп и молот (1,2"x16)</t>
  </si>
  <si>
    <t>PM730</t>
  </si>
  <si>
    <t>Казанова (1,2"x19)</t>
  </si>
  <si>
    <t>PM740</t>
  </si>
  <si>
    <t>PM760</t>
  </si>
  <si>
    <t>Танцуют все! (1,2"x24)</t>
  </si>
  <si>
    <t>PM762</t>
  </si>
  <si>
    <t>PM790</t>
  </si>
  <si>
    <t>Крепкий орешек (1,2"x35)</t>
  </si>
  <si>
    <t>PM792</t>
  </si>
  <si>
    <t>Пандора (1,2"x35)</t>
  </si>
  <si>
    <t>PM820</t>
  </si>
  <si>
    <t>Батарея салютов (1,2"x48)</t>
  </si>
  <si>
    <t>PM822</t>
  </si>
  <si>
    <t>Батарея салютов (1,1"x19)</t>
  </si>
  <si>
    <t>Батарея салютов (1,2"x24)</t>
  </si>
  <si>
    <t>Прайс-лист</t>
  </si>
  <si>
    <t>Цены указаны в руб.</t>
  </si>
  <si>
    <t>СЕЗОНА 2014-2015г.</t>
  </si>
  <si>
    <t>по пиротехнике торговой марки "Русский фейерверк"</t>
  </si>
  <si>
    <t>по пиротехнике торговой марки "ФейерЛэнд"</t>
  </si>
  <si>
    <t>7.1. БАТАPЕИ САЛЮТОВ</t>
  </si>
  <si>
    <t>7.2. БАТАPЕИ САЛЮТОВ МОНОБЛОЧНЫЕ</t>
  </si>
  <si>
    <t>Король- Солнце(1,2"x49) NEW</t>
  </si>
  <si>
    <t>Фонтан 8" новогоднее оформление</t>
  </si>
  <si>
    <t>Фонтан 19" новогоднее оформление</t>
  </si>
  <si>
    <t>Мохито (0,8" х 5) длина 400 мм. РАСПРОДАЖА</t>
  </si>
  <si>
    <t>Самбука (0,8" х 5) длина 400 мм. РАСПРОДАЖА</t>
  </si>
  <si>
    <t>кор.</t>
  </si>
  <si>
    <t>1. ХЛОПУШКИ</t>
  </si>
  <si>
    <t>2. БЕНГАЛЬСКИЕ СВЕЧИ.</t>
  </si>
  <si>
    <t>3. ПНЕВМОХЛОПУШКИ</t>
  </si>
  <si>
    <t>ТР104</t>
  </si>
  <si>
    <t>Хлопушка "Макси" *1/116</t>
  </si>
  <si>
    <t>ТР106</t>
  </si>
  <si>
    <t>Хлопушка "Супер" * 1/150/3</t>
  </si>
  <si>
    <t>ТР107</t>
  </si>
  <si>
    <t>Хлопушка "Супер с сюрпризом" * 1/150/3</t>
  </si>
  <si>
    <t>ТР108</t>
  </si>
  <si>
    <t>Хлопушки "Супер с серпантином" * 1/150/3</t>
  </si>
  <si>
    <t>ТР109</t>
  </si>
  <si>
    <t>Хлопушка "Макси с сюрпризом" * 1/116</t>
  </si>
  <si>
    <t>ТР110</t>
  </si>
  <si>
    <t>Хлопушка "Макси с серпантином" * 1/116</t>
  </si>
  <si>
    <t>ТР111</t>
  </si>
  <si>
    <t>Набор хлопушек "Знаки зодиака" * 1/20</t>
  </si>
  <si>
    <t>ТР112</t>
  </si>
  <si>
    <t>Набор хлопушек "Веселая тусовка" * 1/20</t>
  </si>
  <si>
    <t>ТР113</t>
  </si>
  <si>
    <t>Набор "Бластер" * 1/30</t>
  </si>
  <si>
    <t/>
  </si>
  <si>
    <t>ТР151</t>
  </si>
  <si>
    <t>Свеча бенгальская 400 прямоугольная * 1/50/3</t>
  </si>
  <si>
    <t>ТР152</t>
  </si>
  <si>
    <t>Свеча бенгальская 350 мм (треугол.уп) * 1/44/3</t>
  </si>
  <si>
    <t>ТР154</t>
  </si>
  <si>
    <t>Свеча бенгальская 600 мм (прямоуг)* 1/20/3</t>
  </si>
  <si>
    <t>ТР155</t>
  </si>
  <si>
    <t>Свеча бенгальская 170 мм * 1/200/6</t>
  </si>
  <si>
    <t>ТР156</t>
  </si>
  <si>
    <t>Свеча бенгальская 210 мм * 1/200/6</t>
  </si>
  <si>
    <t>ТР705</t>
  </si>
  <si>
    <t>"Пистоль" * 50/2</t>
  </si>
  <si>
    <t>ТР706</t>
  </si>
  <si>
    <t>"Шампусик" * 60/2</t>
  </si>
  <si>
    <t>ТР707</t>
  </si>
  <si>
    <t>"Букетик" * 70/3</t>
  </si>
  <si>
    <t>ТР708</t>
  </si>
  <si>
    <t>"ZOOпарк" * 70/3</t>
  </si>
  <si>
    <t>ТР709</t>
  </si>
  <si>
    <t>"Супербукетик" * 70/2</t>
  </si>
  <si>
    <t>по пиротехнике Троицкого Снаряжательного Завода</t>
  </si>
  <si>
    <t>Заказ, кор.</t>
  </si>
  <si>
    <t>Сумма заказа, руб.</t>
  </si>
  <si>
    <t>Итого по разделу:</t>
  </si>
  <si>
    <t>Итого по ТМ "Русский фейерверк"</t>
  </si>
  <si>
    <t>Итого по ТМ "ФейерЛэнд"</t>
  </si>
  <si>
    <t>P9020</t>
  </si>
  <si>
    <t>Цветные металлизированные конфети</t>
  </si>
  <si>
    <t>P9030</t>
  </si>
  <si>
    <t>Цветные бумажные конфети</t>
  </si>
  <si>
    <t>P9031</t>
  </si>
  <si>
    <t>P9032</t>
  </si>
  <si>
    <t>P9033</t>
  </si>
  <si>
    <t>Р9034</t>
  </si>
  <si>
    <t>P9060</t>
  </si>
  <si>
    <t>P9061</t>
  </si>
  <si>
    <t>P9062</t>
  </si>
  <si>
    <t>P9063</t>
  </si>
  <si>
    <t>Р9064</t>
  </si>
  <si>
    <t>P9100</t>
  </si>
  <si>
    <t>P9101</t>
  </si>
  <si>
    <t>Цветной металлизированный серпантин 15 м</t>
  </si>
  <si>
    <t>1. Пневмохлопушки</t>
  </si>
  <si>
    <t>Праздничная 21см</t>
  </si>
  <si>
    <t>Праздничная 30см</t>
  </si>
  <si>
    <t>Свадебная 30см</t>
  </si>
  <si>
    <t>Праздничная 60см</t>
  </si>
  <si>
    <t>Свадебная 60см</t>
  </si>
  <si>
    <t>Праздничная 100см</t>
  </si>
  <si>
    <t>РФ 104</t>
  </si>
  <si>
    <t>РФ 105</t>
  </si>
  <si>
    <t>РФ 106</t>
  </si>
  <si>
    <t>2. Небесные фонарики</t>
  </si>
  <si>
    <t>Описание эффекта</t>
  </si>
  <si>
    <t>Итого по Товарам для  праздника</t>
  </si>
  <si>
    <t>на Товары для праздника</t>
  </si>
  <si>
    <t>Небесные фонарики Корона</t>
  </si>
  <si>
    <t>Небесные фонарики Цилиндр</t>
  </si>
  <si>
    <t>7 цветов: красный, желтый, голубой, зеленый, фиолетовый, оранжевый, белый.</t>
  </si>
  <si>
    <t>Небесные фонарики Сердце</t>
  </si>
  <si>
    <t>Цвет красный</t>
  </si>
  <si>
    <t>Итого по пиротехнике Троицкого Снаряжательного Завода</t>
  </si>
  <si>
    <t>Артикул</t>
  </si>
  <si>
    <t>Ед. изм.</t>
  </si>
  <si>
    <t>Цена за ед.изм.</t>
  </si>
  <si>
    <t>Цена за тр. корбку</t>
  </si>
  <si>
    <t>СУММА заказа на 2014 г.</t>
  </si>
  <si>
    <t>Штук в ед.изм.</t>
  </si>
  <si>
    <t>Кол-во ед. изм.в кор.</t>
  </si>
  <si>
    <t>1.ПЕТАРДЫ,НАЗЕМНЫЕ И ЛЕТАЮЩИЕ ИЗДЕЛИЯ.</t>
  </si>
  <si>
    <t>РС130</t>
  </si>
  <si>
    <t xml:space="preserve">"ПИКАРДА" (петарда фитильная) </t>
  </si>
  <si>
    <t>РС133</t>
  </si>
  <si>
    <t>Бомбейка (петарда фитильная)</t>
  </si>
  <si>
    <t>РС135</t>
  </si>
  <si>
    <t>Талисман (петарда фитильная)</t>
  </si>
  <si>
    <t>РС140</t>
  </si>
  <si>
    <t>Дикие пчёлы (летающая вертушка)</t>
  </si>
  <si>
    <t>РС142</t>
  </si>
  <si>
    <t>Волшебный мотылдёк (летающая вертушка)</t>
  </si>
  <si>
    <t>РС144</t>
  </si>
  <si>
    <t>Майский жук (летающая вертушка)</t>
  </si>
  <si>
    <t>РС146</t>
  </si>
  <si>
    <t>Чёрный плащ (летающая вертушка)</t>
  </si>
  <si>
    <t>РС148</t>
  </si>
  <si>
    <t>Божья корвка (летающая вертушка)</t>
  </si>
  <si>
    <t>РС149</t>
  </si>
  <si>
    <t>Корабль пришельцев (летающая вертушка)</t>
  </si>
  <si>
    <t>РС150</t>
  </si>
  <si>
    <t>"Жучок-светлячок" (наземный волчок)</t>
  </si>
  <si>
    <t>РС160</t>
  </si>
  <si>
    <t>Звёздный десант (НЛО)</t>
  </si>
  <si>
    <t>РС161</t>
  </si>
  <si>
    <t>Марсиане (Салют + 2НЛО)</t>
  </si>
  <si>
    <t>РС162</t>
  </si>
  <si>
    <t>Тау Кита</t>
  </si>
  <si>
    <t>2.РАКЕТЫ.</t>
  </si>
  <si>
    <t>РС215</t>
  </si>
  <si>
    <t>Иволга (набор ракет со свистом)</t>
  </si>
  <si>
    <t>РС220</t>
  </si>
  <si>
    <t>Ариэль (набор ракет ассорти эффектов)</t>
  </si>
  <si>
    <t>РС230</t>
  </si>
  <si>
    <t xml:space="preserve">Феникс (набор ракет ассорти эффектов) </t>
  </si>
  <si>
    <t>РС231</t>
  </si>
  <si>
    <t>Пегас (набор ракет ассорти эффектов)</t>
  </si>
  <si>
    <t>РС240</t>
  </si>
  <si>
    <t xml:space="preserve">Сириус (набор ракет ассорти эффектов) </t>
  </si>
  <si>
    <t>РС241</t>
  </si>
  <si>
    <t>Кассиопея (набор ракет ассорти эффектов)</t>
  </si>
  <si>
    <t>РС250</t>
  </si>
  <si>
    <t>Андромеда (набор ракет ассорти эффектов)</t>
  </si>
  <si>
    <t>3.ДНЕВНЫЕ ФЕЙЕРВЕРКИ (дымовые фонтаны и батареи салютов) .</t>
  </si>
  <si>
    <t>РС344</t>
  </si>
  <si>
    <t>Шары "Цветной дым" (цвет дыма: ассорти)</t>
  </si>
  <si>
    <t>РС345</t>
  </si>
  <si>
    <t>Фонтаны "Цветной дым"(цвет дыма:ассорти)</t>
  </si>
  <si>
    <t>РС347</t>
  </si>
  <si>
    <t>Ручной факел "Цветной дым" (цвет дыма: 2 красного, 2 синего, 2 зелёного)</t>
  </si>
  <si>
    <t>РС350</t>
  </si>
  <si>
    <t xml:space="preserve">Свадебная  (большие парашюты с металлизированным серпантином) </t>
  </si>
  <si>
    <t>РС351</t>
  </si>
  <si>
    <t xml:space="preserve">Праздничная (цветные дымы, парашюты, свист, титановые разрывы) (1,2" х 25) </t>
  </si>
  <si>
    <t>РС352</t>
  </si>
  <si>
    <t xml:space="preserve">Дым коромыслом (цветные дымы на парашютах) (1,25' х 36) </t>
  </si>
  <si>
    <t>4.ФОНТАНЫ</t>
  </si>
  <si>
    <t>РС432</t>
  </si>
  <si>
    <t xml:space="preserve">Волжское серебро-3  (конус 3") </t>
  </si>
  <si>
    <t>РС433</t>
  </si>
  <si>
    <t xml:space="preserve">Золото Сибири-3  (конус 3") </t>
  </si>
  <si>
    <t>РС434</t>
  </si>
  <si>
    <t xml:space="preserve">Волжское серебро-4  (конус 4") </t>
  </si>
  <si>
    <t>РС435</t>
  </si>
  <si>
    <t xml:space="preserve">Золото Сибири-4  (конус 4") </t>
  </si>
  <si>
    <t>РС436</t>
  </si>
  <si>
    <t xml:space="preserve">Волжское серебро-5  (конус 5") </t>
  </si>
  <si>
    <t>РС437</t>
  </si>
  <si>
    <t>Золото Сибири-5  (конус 5")</t>
  </si>
  <si>
    <t>РС438</t>
  </si>
  <si>
    <t xml:space="preserve">Волжское серебро-6  (конус 6") </t>
  </si>
  <si>
    <t>РС439</t>
  </si>
  <si>
    <t>Золото Сибири-6  (конус 6")</t>
  </si>
  <si>
    <t>PC440</t>
  </si>
  <si>
    <t>Волжское серебро-7  (конус 7")</t>
  </si>
  <si>
    <t>PC441</t>
  </si>
  <si>
    <t>Золото Сибири-7  (конус 7")</t>
  </si>
  <si>
    <t>PC442</t>
  </si>
  <si>
    <t>Амурские рубины-7  (конус 7")</t>
  </si>
  <si>
    <t>PC443</t>
  </si>
  <si>
    <t>Самоцветы Урала-7  (конус 7")</t>
  </si>
  <si>
    <t>PC444</t>
  </si>
  <si>
    <t>Волжское серебро-9  (конус 9")</t>
  </si>
  <si>
    <t>PC445</t>
  </si>
  <si>
    <t>Золото Сибири-9  (конус 9")</t>
  </si>
  <si>
    <t>PC446</t>
  </si>
  <si>
    <t>Амурские рубины-9  (конус 9")</t>
  </si>
  <si>
    <t>PC447</t>
  </si>
  <si>
    <t>Самоцветы  Урала-9  (конус 9")</t>
  </si>
  <si>
    <t>PC448</t>
  </si>
  <si>
    <t>Волжское серебро-11  (конус 11")</t>
  </si>
  <si>
    <t>PC449</t>
  </si>
  <si>
    <t>Золото Сибири-11 (конус 11")</t>
  </si>
  <si>
    <t>PC450</t>
  </si>
  <si>
    <t>Амурские рубины-11 (конус 11")</t>
  </si>
  <si>
    <t>PC451</t>
  </si>
  <si>
    <t>Самоцветы Урала-11 (конус 11")</t>
  </si>
  <si>
    <t>PC452</t>
  </si>
  <si>
    <t>Волжское серебро-13 (конус 13")</t>
  </si>
  <si>
    <t>PC453</t>
  </si>
  <si>
    <t>Золото Сибири-13 (конус 13")</t>
  </si>
  <si>
    <t>PC454</t>
  </si>
  <si>
    <t>Амурские рубины-13 (конус 13")</t>
  </si>
  <si>
    <t>PC455</t>
  </si>
  <si>
    <t>Самоцветы Урала-13 (конус 13")</t>
  </si>
  <si>
    <t>РС460</t>
  </si>
  <si>
    <t>Мощная Этна (конус )</t>
  </si>
  <si>
    <t>РС461</t>
  </si>
  <si>
    <t>Бурный Везувий (конус )</t>
  </si>
  <si>
    <t>РС462</t>
  </si>
  <si>
    <t>Благородная Фудзияма (конус)</t>
  </si>
  <si>
    <t>РС463</t>
  </si>
  <si>
    <t>Чумовой Кракатау (конус)</t>
  </si>
  <si>
    <t>PC470</t>
  </si>
  <si>
    <t>Балет (фонтан+батарея) (высота форса фонтана до 1,5м, высота трасс - 10-15м)</t>
  </si>
  <si>
    <t>PC471</t>
  </si>
  <si>
    <t>Танцующие огни (динамическая фигура, форс до 3м в разные стороны)</t>
  </si>
  <si>
    <t>РС472</t>
  </si>
  <si>
    <t xml:space="preserve">Звездопад </t>
  </si>
  <si>
    <t>РС473</t>
  </si>
  <si>
    <t xml:space="preserve">Снеговик </t>
  </si>
  <si>
    <t>РС474</t>
  </si>
  <si>
    <t xml:space="preserve">Чудо-Юдо </t>
  </si>
  <si>
    <t>РС475</t>
  </si>
  <si>
    <t xml:space="preserve">Ночные бабочки </t>
  </si>
  <si>
    <t>РС476</t>
  </si>
  <si>
    <t xml:space="preserve">Огненный букет </t>
  </si>
  <si>
    <t>РС477</t>
  </si>
  <si>
    <t xml:space="preserve">Романтическая ночь </t>
  </si>
  <si>
    <t>РС478</t>
  </si>
  <si>
    <t xml:space="preserve">Мир для двоих </t>
  </si>
  <si>
    <t>РС479</t>
  </si>
  <si>
    <t xml:space="preserve">Шапка Мономаха </t>
  </si>
  <si>
    <t>РС480</t>
  </si>
  <si>
    <t xml:space="preserve">Анютины глазки </t>
  </si>
  <si>
    <t>РС481</t>
  </si>
  <si>
    <t xml:space="preserve">Вася-василек </t>
  </si>
  <si>
    <t>РС482</t>
  </si>
  <si>
    <t xml:space="preserve">Шамбала </t>
  </si>
  <si>
    <t>РС483</t>
  </si>
  <si>
    <t xml:space="preserve">Шаман </t>
  </si>
  <si>
    <t>РС484</t>
  </si>
  <si>
    <t>Снежный человек</t>
  </si>
  <si>
    <t>РС485</t>
  </si>
  <si>
    <t>Капитошка</t>
  </si>
  <si>
    <t>РС486</t>
  </si>
  <si>
    <t>Волшебный горшочек</t>
  </si>
  <si>
    <t>5.РИМСКИЕ СВЕЧИ</t>
  </si>
  <si>
    <t>РС550</t>
  </si>
  <si>
    <t>Снежинки  (0,6"х 8)</t>
  </si>
  <si>
    <t>РС551</t>
  </si>
  <si>
    <t xml:space="preserve">Смайлики (0,6"х 8) </t>
  </si>
  <si>
    <t>PC500</t>
  </si>
  <si>
    <t>Танец  огня  (0,8"x 8)</t>
  </si>
  <si>
    <t>PC501</t>
  </si>
  <si>
    <t>Фуэтэ (0,8"x 8)</t>
  </si>
  <si>
    <t>PC502</t>
  </si>
  <si>
    <t>Танец на льду  (0,8"x 8)</t>
  </si>
  <si>
    <t>PC503</t>
  </si>
  <si>
    <t>Болеро  (0,8"x 8)</t>
  </si>
  <si>
    <t>PC504</t>
  </si>
  <si>
    <t>Риголетто  (0,8"x 8)</t>
  </si>
  <si>
    <t>PC505</t>
  </si>
  <si>
    <t>Травиата  (0,8"x 8)</t>
  </si>
  <si>
    <t>PC506</t>
  </si>
  <si>
    <t>Пиковая дама  (0,8"x 8)</t>
  </si>
  <si>
    <t>PC507</t>
  </si>
  <si>
    <t>На абордаж  (0,8"x 8)</t>
  </si>
  <si>
    <t>PC508</t>
  </si>
  <si>
    <t>Дамский каприз  (0,8"x 8)</t>
  </si>
  <si>
    <t>РС509</t>
  </si>
  <si>
    <t>Шалунишка (0.8х 5)</t>
  </si>
  <si>
    <t>РС510</t>
  </si>
  <si>
    <t>Цветы для любимой (0.8х 5)</t>
  </si>
  <si>
    <t>РС512</t>
  </si>
  <si>
    <t>Белоснежка  (1,0"x 8)</t>
  </si>
  <si>
    <t>РС513</t>
  </si>
  <si>
    <t>Гуси-лебеди  (1,0"x 8)</t>
  </si>
  <si>
    <t>РС514</t>
  </si>
  <si>
    <t xml:space="preserve">Звездная ночь (0,8"x 5) </t>
  </si>
  <si>
    <t>РС515</t>
  </si>
  <si>
    <t xml:space="preserve">Малиновый звон  (0,8"x 5) </t>
  </si>
  <si>
    <t>РС520</t>
  </si>
  <si>
    <t>Новогодний оливье  (1,0"x 8)</t>
  </si>
  <si>
    <t>РС521</t>
  </si>
  <si>
    <t>Мишура на ура  (1,0"x 8)</t>
  </si>
  <si>
    <t>РС522</t>
  </si>
  <si>
    <t>Елочки-иголочки  (1,0"x 8)</t>
  </si>
  <si>
    <t>РС523</t>
  </si>
  <si>
    <t xml:space="preserve">Яблочный сад (1,0"x 5) </t>
  </si>
  <si>
    <t>РС524</t>
  </si>
  <si>
    <t>Красная шапочка  (1,0"x 5)</t>
  </si>
  <si>
    <t>РС530</t>
  </si>
  <si>
    <t>Новогодний калейдоскоп  (1,2"x 8)</t>
  </si>
  <si>
    <t>РС531</t>
  </si>
  <si>
    <t>Снеговик-затейник  (1,2"x 8)</t>
  </si>
  <si>
    <t>РС532</t>
  </si>
  <si>
    <t xml:space="preserve">Золотая рыбка (1,2"х  8) </t>
  </si>
  <si>
    <t>РС533</t>
  </si>
  <si>
    <t xml:space="preserve">Мир фиалок (1,2"х 8) </t>
  </si>
  <si>
    <t>РС540</t>
  </si>
  <si>
    <t xml:space="preserve">Магия огня (1,5"х 8) </t>
  </si>
  <si>
    <t>РС570</t>
  </si>
  <si>
    <t xml:space="preserve">Южный крест (связка римских свечей 40 зал-пов; 5 свечей 0,8" по 8 выстрелов) </t>
  </si>
  <si>
    <t>6.ФЕСТИВАЛЬНЫЕ ШАРЫ</t>
  </si>
  <si>
    <t>PC680</t>
  </si>
  <si>
    <t>Неваляшка  (1,75"x6)</t>
  </si>
  <si>
    <t>PC681</t>
  </si>
  <si>
    <t>33 Богатыря (1,75"x6,заряды:3 тройных+3 четверных)</t>
  </si>
  <si>
    <t>PC682</t>
  </si>
  <si>
    <t>Звёзды дискотек  (2"x 6)</t>
  </si>
  <si>
    <t>PC683</t>
  </si>
  <si>
    <t>Богатырская сила (2,95"x4)</t>
  </si>
  <si>
    <t>PC684</t>
  </si>
  <si>
    <t>Двухдюймовочка (2"x6)</t>
  </si>
  <si>
    <t>7.БАТАРЕИ САЛЮТОВ</t>
  </si>
  <si>
    <t>7.1.БАТАРЕИ САЛЮТОВ: калибр 0,5"-0,8"</t>
  </si>
  <si>
    <t>РС579</t>
  </si>
  <si>
    <t>Новогодние цветы (0,6"х36)</t>
  </si>
  <si>
    <t>РС580</t>
  </si>
  <si>
    <t>Волшебные стрелы   МОДУЛЬ  (0,6"х 36)</t>
  </si>
  <si>
    <t>РС581</t>
  </si>
  <si>
    <t>Цветные кометы  МОДУЛЬ  (0,6"х 36)</t>
  </si>
  <si>
    <t>РС600</t>
  </si>
  <si>
    <t>Адреналин  (0,8"х 7)</t>
  </si>
  <si>
    <t>РС601</t>
  </si>
  <si>
    <t>Нано-салют  (0,8"х 7)</t>
  </si>
  <si>
    <t>РС602</t>
  </si>
  <si>
    <t>Весёлый пиротехник  (0,8"х 9)</t>
  </si>
  <si>
    <t>РС603</t>
  </si>
  <si>
    <t>Мистер Х  (0,8"х 10)</t>
  </si>
  <si>
    <t>РС604</t>
  </si>
  <si>
    <t>Вечный город (Рим)  (0,8"х 15),</t>
  </si>
  <si>
    <t>PC605</t>
  </si>
  <si>
    <t>Ритм жизни МОДУЛЬ (0,8"х 16)</t>
  </si>
  <si>
    <t>PC606</t>
  </si>
  <si>
    <t>Фейерверк на районе МОДУЛЬ (0,8"х 16)</t>
  </si>
  <si>
    <t>РС607</t>
  </si>
  <si>
    <t>Не тормози! МОДУЛЬ (0,8"х 16)</t>
  </si>
  <si>
    <t>PC608</t>
  </si>
  <si>
    <t>Всегда готов! МОДУЛЬ (0,8"х 19)</t>
  </si>
  <si>
    <t>РС609</t>
  </si>
  <si>
    <t>Лунное серебро  (0,8"х 19)</t>
  </si>
  <si>
    <t>PC610</t>
  </si>
  <si>
    <t>РС611</t>
  </si>
  <si>
    <t>Мальчишник  (0,8"х 25)</t>
  </si>
  <si>
    <t>РС612</t>
  </si>
  <si>
    <t>Пионерский салют (0,8"х 10)</t>
  </si>
  <si>
    <t>РС613</t>
  </si>
  <si>
    <t>Шаляй-Валяй МОДУЛЬ (0,8"х 25)</t>
  </si>
  <si>
    <t>РС614</t>
  </si>
  <si>
    <t>Юный Дедморозовец МОДУЛЬ (0,8"х 25)</t>
  </si>
  <si>
    <t>РС615</t>
  </si>
  <si>
    <t>Школярик  (0,8х 7)</t>
  </si>
  <si>
    <t>РС616</t>
  </si>
  <si>
    <t xml:space="preserve">Маугли (0,8"х 10) </t>
  </si>
  <si>
    <t>РС617</t>
  </si>
  <si>
    <t>Пиро-гаджет (0,8"х12) МОДУЛЬ</t>
  </si>
  <si>
    <t>РС618</t>
  </si>
  <si>
    <t>Эдельвейс (0,8"х12) МОДУЛЬ</t>
  </si>
  <si>
    <t>PC620</t>
  </si>
  <si>
    <t>Радость общения  (0,8"х 37)</t>
  </si>
  <si>
    <t>PC621</t>
  </si>
  <si>
    <t xml:space="preserve">Столичные дворики  (0,8"х 48) МОДУЛЬ </t>
  </si>
  <si>
    <t>PC622</t>
  </si>
  <si>
    <t>По щучьему велению  (0,8"х 49)</t>
  </si>
  <si>
    <t>PC623</t>
  </si>
  <si>
    <t>Гламур и богема  (0,8"х 49)</t>
  </si>
  <si>
    <t>РС624</t>
  </si>
  <si>
    <t>Комильфо (0,8"х 36)</t>
  </si>
  <si>
    <t>РС625</t>
  </si>
  <si>
    <t xml:space="preserve">Озеро Рица (0,8"х 36) </t>
  </si>
  <si>
    <t>РС626</t>
  </si>
  <si>
    <t xml:space="preserve">Манжерок (0,8"х 36) </t>
  </si>
  <si>
    <t>РС627</t>
  </si>
  <si>
    <t>3Д Священный Байкал (0,8"х 48) Акция</t>
  </si>
  <si>
    <t>РС628</t>
  </si>
  <si>
    <t xml:space="preserve">Веселый снеговик (0,8"х 49) </t>
  </si>
  <si>
    <t>РС629</t>
  </si>
  <si>
    <t>3Д Верные друзья (0,8"х48) МОДУЛЬ Акция</t>
  </si>
  <si>
    <t>РС640</t>
  </si>
  <si>
    <t>Бриллиантовый блеск  (0,8"х 64)</t>
  </si>
  <si>
    <t>PC641</t>
  </si>
  <si>
    <t>Каменный цветок  (0,8"х 64)</t>
  </si>
  <si>
    <t>РС643</t>
  </si>
  <si>
    <t>Молнии нибелунгов  (0,8"х 81)</t>
  </si>
  <si>
    <t>РС658</t>
  </si>
  <si>
    <t xml:space="preserve">Мечта пилигрима (0,8"х 100) </t>
  </si>
  <si>
    <t>РС659</t>
  </si>
  <si>
    <t xml:space="preserve">Небесная феерия (0,8"х 100) </t>
  </si>
  <si>
    <t>PC660</t>
  </si>
  <si>
    <t>Искристые Альпы  (0,8"х 100)</t>
  </si>
  <si>
    <t>РС661</t>
  </si>
  <si>
    <t>Ледовое побоище (0,8"х 150)</t>
  </si>
  <si>
    <t>РС662</t>
  </si>
  <si>
    <t xml:space="preserve">Карнавальная ночь (0,8"х 150) </t>
  </si>
  <si>
    <t>РС663</t>
  </si>
  <si>
    <t xml:space="preserve">Ванильное небо (0,8"х 120) </t>
  </si>
  <si>
    <t>РС665</t>
  </si>
  <si>
    <t>Новогоднее приключение (0,8"х150)</t>
  </si>
  <si>
    <t>7.2.БАТАРЕИ САЛЮТОВ ВЕЕРНЫЕ: калибр 0.8"</t>
  </si>
  <si>
    <t>РС691</t>
  </si>
  <si>
    <t xml:space="preserve">Веер'OK (3выстр. x 5залп. ) </t>
  </si>
  <si>
    <t>РС692</t>
  </si>
  <si>
    <t xml:space="preserve">Веер'OK (3выстр. x 7залп. ) </t>
  </si>
  <si>
    <t>РС693</t>
  </si>
  <si>
    <t xml:space="preserve">Веер'OK (3выстр. x 10залп. ) </t>
  </si>
  <si>
    <t>РС694</t>
  </si>
  <si>
    <t>Веер'OK (3выстр. x 15залп.)</t>
  </si>
  <si>
    <t>7.3.БАТАРЕИ САЛЮТОВ: калибр 1.0"</t>
  </si>
  <si>
    <t>PC700</t>
  </si>
  <si>
    <t>Бум-Бокс  (1,0"х 7)</t>
  </si>
  <si>
    <t>PC701</t>
  </si>
  <si>
    <t>Битва драконов  (1,0"х 10)</t>
  </si>
  <si>
    <t>РС702</t>
  </si>
  <si>
    <t>Ура! Каникулы!  (1,0"х 10)</t>
  </si>
  <si>
    <t>PC703</t>
  </si>
  <si>
    <t>Одноклассники!  (1,0"х 12)</t>
  </si>
  <si>
    <t>PC704</t>
  </si>
  <si>
    <t>Северное сияние  (1,0"х 12)</t>
  </si>
  <si>
    <t>PC705</t>
  </si>
  <si>
    <t>Второй Рим  (Византия)  (1,0"х 15)</t>
  </si>
  <si>
    <t>PC706</t>
  </si>
  <si>
    <t>Сказочный  сон  МОДУЛЬ (1,0"х 16)</t>
  </si>
  <si>
    <t>PC707</t>
  </si>
  <si>
    <t>Для милых дам! МОДУЛЬ  (1,0"х 19)</t>
  </si>
  <si>
    <t>PC708</t>
  </si>
  <si>
    <t>Небесный лазурит МОДУЛЬ  (1,0"х 19)</t>
  </si>
  <si>
    <t>PC709</t>
  </si>
  <si>
    <t>Букет невесты МОДУЛЬ (1,0"х 19)</t>
  </si>
  <si>
    <t>РС710</t>
  </si>
  <si>
    <t>Сладкая парочка МОДУЛЬ (1,0"х 19)</t>
  </si>
  <si>
    <t>РС711</t>
  </si>
  <si>
    <t xml:space="preserve">Чайная роза (1,0"х 8) </t>
  </si>
  <si>
    <t>РС712</t>
  </si>
  <si>
    <t xml:space="preserve">Крошечка-хаврошечка (1,0"х 12) </t>
  </si>
  <si>
    <t>РС713</t>
  </si>
  <si>
    <t xml:space="preserve">Огниво (1,0"х 12) </t>
  </si>
  <si>
    <t>РС714</t>
  </si>
  <si>
    <t>Зигзаг удачи (1,0"х13) МОДУЛЬ</t>
  </si>
  <si>
    <t>РС715</t>
  </si>
  <si>
    <t>От салата до салюта (1,0"х13) МОДУЛЬ</t>
  </si>
  <si>
    <t>PC718</t>
  </si>
  <si>
    <t>Дымковская игрушка МОДУЛЬ (1,0"х 25)</t>
  </si>
  <si>
    <t>PC719</t>
  </si>
  <si>
    <t>Мужичок-снеговичок МОДУЛЬ (1,0"х 25)</t>
  </si>
  <si>
    <t>PC720</t>
  </si>
  <si>
    <t>Хохлома  МОДУЛЬ (1,0"х 25)</t>
  </si>
  <si>
    <t>РС721</t>
  </si>
  <si>
    <t>Комета Галлея МОДУЛЬ (1,0"х 25)</t>
  </si>
  <si>
    <t>РС722</t>
  </si>
  <si>
    <t>Жемчужное сияние МОДУЛЬ (1,0"х 25)</t>
  </si>
  <si>
    <t>РС723</t>
  </si>
  <si>
    <t>Искристая сказка (1,0"х 25) МОДУЛЬ</t>
  </si>
  <si>
    <t>PC724</t>
  </si>
  <si>
    <t>Сваты МОДУЛЬ  (1,0"х 36)</t>
  </si>
  <si>
    <t>PC725</t>
  </si>
  <si>
    <t>Жизнь удалась! МОДУЛЬ  (1,0"х 36)</t>
  </si>
  <si>
    <t>PC726</t>
  </si>
  <si>
    <t>Сказочный лес МОДУЛЬ  (1,0"х 36)</t>
  </si>
  <si>
    <t>PC727</t>
  </si>
  <si>
    <t>3Д Каменные джунгли (1,0"х 36)МОДУЛЬ Акция</t>
  </si>
  <si>
    <t>РС729</t>
  </si>
  <si>
    <t>Новогодние амазонки МОДУЛЬ (1,0" х 36)</t>
  </si>
  <si>
    <t>РС730</t>
  </si>
  <si>
    <t xml:space="preserve">Медный всадник (1,0"х 36) </t>
  </si>
  <si>
    <t>РС731</t>
  </si>
  <si>
    <t xml:space="preserve">Казаки-разбойники  (1,0"х 30) </t>
  </si>
  <si>
    <t>РС734</t>
  </si>
  <si>
    <t xml:space="preserve">Звёздная ночь (1,0"х40) </t>
  </si>
  <si>
    <t>PC740</t>
  </si>
  <si>
    <t>Цветик - самоцветик МОДУЛЬ (1,0"х 49)</t>
  </si>
  <si>
    <t>РС741</t>
  </si>
  <si>
    <t>Старый Новый год (1,0"х 49)</t>
  </si>
  <si>
    <t>РС742</t>
  </si>
  <si>
    <t>Ледяные узоры МОДУЛЬ  (1,0"х 48)</t>
  </si>
  <si>
    <t>PC743</t>
  </si>
  <si>
    <t>Новогодний сюрприз  МОДУЛЬ (1,0"х 48)</t>
  </si>
  <si>
    <t>РС744</t>
  </si>
  <si>
    <t>Олимпийское золото  МОДУЛЬ (1,0" х 48)</t>
  </si>
  <si>
    <t>РС759</t>
  </si>
  <si>
    <t xml:space="preserve">Салют с секретом (1,0"х60) </t>
  </si>
  <si>
    <t>РС760</t>
  </si>
  <si>
    <t>Небесные сферы  (1,0"х 64)</t>
  </si>
  <si>
    <t>PC761</t>
  </si>
  <si>
    <t>Символ власти (1,0"х 64)</t>
  </si>
  <si>
    <t>РС767</t>
  </si>
  <si>
    <t>3Д Серебряные струны (1,0"х80) Акция</t>
  </si>
  <si>
    <t>РС779</t>
  </si>
  <si>
    <t>3Д Семь стихий (1,0"х100) МОДУЛЬ Акция</t>
  </si>
  <si>
    <t>PC780</t>
  </si>
  <si>
    <t>3Д Кураж  (1,0"х 100) МОДУЛЬ Акция</t>
  </si>
  <si>
    <t>PC781</t>
  </si>
  <si>
    <t>3Д Сто в одном (1,0"х 100) МОДУЛЬ Акция</t>
  </si>
  <si>
    <t>PC782</t>
  </si>
  <si>
    <t>3Д Волшебная ночь (1,0"х 100) МОДУЛЬ Акция</t>
  </si>
  <si>
    <t>PC783</t>
  </si>
  <si>
    <t>3Д Новогодний апофеоз (1,0"х 100) МОДУЛЬ Акция</t>
  </si>
  <si>
    <t>PC784</t>
  </si>
  <si>
    <t>Цветопредставление (1,0"х 100) МОДУЛЬ</t>
  </si>
  <si>
    <t>PC785</t>
  </si>
  <si>
    <t xml:space="preserve">Сказка о любви (1,0"х 100) </t>
  </si>
  <si>
    <t>PC786</t>
  </si>
  <si>
    <t xml:space="preserve">Зимние забавы (1,0"х 100) </t>
  </si>
  <si>
    <t>PC787</t>
  </si>
  <si>
    <t xml:space="preserve">Десерт олигарха (1,0"х 150) </t>
  </si>
  <si>
    <t>РС788</t>
  </si>
  <si>
    <t>Аты-баты (1,0"х100) МОДУЛЬ</t>
  </si>
  <si>
    <t>РС789</t>
  </si>
  <si>
    <t>Девчата (1,0"х150)</t>
  </si>
  <si>
    <t>7.4.БАТАРЕИ САЛЮТОВ: калибр 1.2"</t>
  </si>
  <si>
    <t>PC800</t>
  </si>
  <si>
    <t>Жар-птица (1,2"х 10)</t>
  </si>
  <si>
    <t>PC801</t>
  </si>
  <si>
    <t>Экзотический коктейль  (1,2"х 12)</t>
  </si>
  <si>
    <t>РС802</t>
  </si>
  <si>
    <t>Счастливы вместе! МОДУЛЬ (1,2"х 16)</t>
  </si>
  <si>
    <t>PC803</t>
  </si>
  <si>
    <t>Совет да любовь   МОДУЛЬ  (1,2"х 16)</t>
  </si>
  <si>
    <t>РС805</t>
  </si>
  <si>
    <t>Ночное рандеву  МОДУЛЬ  (1,2"х 16)</t>
  </si>
  <si>
    <t>РС806</t>
  </si>
  <si>
    <t>Медовый месяц   МОДУЛЬ (1,2"х 16)</t>
  </si>
  <si>
    <t>РС807</t>
  </si>
  <si>
    <t>Кремлёвские куранты  МОДУЛЬ  (1,2"х 19)</t>
  </si>
  <si>
    <t>РС808</t>
  </si>
  <si>
    <t>В день рождения  МОДУЛЬ  (1,2" х 19)</t>
  </si>
  <si>
    <t>РС809</t>
  </si>
  <si>
    <t>Разноцветные снежинки   МОДУЛЬ (1,2"х 19)</t>
  </si>
  <si>
    <t>PC810</t>
  </si>
  <si>
    <t>С Новым Годом!  МОДУЛЬ  (1,2"х 19)</t>
  </si>
  <si>
    <t>РС811</t>
  </si>
  <si>
    <t>Круче не бывает!  МОДУЛЬ  (1,2"х 19)</t>
  </si>
  <si>
    <t>РС812</t>
  </si>
  <si>
    <t>Мороз Иванович   МОДУЛЬ (1,2"х 19)</t>
  </si>
  <si>
    <t>РС813</t>
  </si>
  <si>
    <t xml:space="preserve">Чародеи (1,2"х 19) </t>
  </si>
  <si>
    <t>РС816</t>
  </si>
  <si>
    <t>Русские потешки (1,2"х25)</t>
  </si>
  <si>
    <t>РС817</t>
  </si>
  <si>
    <t xml:space="preserve">Бешеные пчелки (1,2" х 25) </t>
  </si>
  <si>
    <t>РС818</t>
  </si>
  <si>
    <t>Подарок от Деда Мороза  МОДУЛЬ (1,2"х 25)</t>
  </si>
  <si>
    <t>РС819</t>
  </si>
  <si>
    <t>Салют молодежи! МОДУЛЬ (1,2" х 25)</t>
  </si>
  <si>
    <t>РС820</t>
  </si>
  <si>
    <t>Шамаханская царица  МОДУЛЬ (1,2"х 25)</t>
  </si>
  <si>
    <t>РС821</t>
  </si>
  <si>
    <t>Древо желаний (1,2"х 25) МОДУЛЬ</t>
  </si>
  <si>
    <t>РС822</t>
  </si>
  <si>
    <t>Восьмое чудо света (1,2"х 25) МОДУЛЬ</t>
  </si>
  <si>
    <t>РС823</t>
  </si>
  <si>
    <t>Широкая масленица МОДУЛЬ (1,2"х 25)</t>
  </si>
  <si>
    <t>PC824</t>
  </si>
  <si>
    <t>Симфония огня МОДУЛЬ (1,2"х 25)</t>
  </si>
  <si>
    <t>РС825</t>
  </si>
  <si>
    <t>Обыкновенное чудо  (1,2"х 36) МОДУЛЬ</t>
  </si>
  <si>
    <t>РС826</t>
  </si>
  <si>
    <t>Россия, Вперёд !  (1,2"х 36) МОДУЛЬ</t>
  </si>
  <si>
    <t>РС827</t>
  </si>
  <si>
    <t>Вифлеемская звезда  МОДУЛЬ (1,2"х 36)</t>
  </si>
  <si>
    <t>РС828</t>
  </si>
  <si>
    <t>Садко (1,2"х 36) МОДУЛЬ</t>
  </si>
  <si>
    <t>PC829</t>
  </si>
  <si>
    <t>Русская Хоккейная Лига  (1,2"х 36) МОДУЛЬ</t>
  </si>
  <si>
    <t>PC830</t>
  </si>
  <si>
    <t>Гордость  России  (1,2"х 37)</t>
  </si>
  <si>
    <t>РС831</t>
  </si>
  <si>
    <t>Новогодние фантазии МОДУЛЬ (1,2"х 36)</t>
  </si>
  <si>
    <t>РС832</t>
  </si>
  <si>
    <t>Мечты сбудутся! (1,2"х 37)</t>
  </si>
  <si>
    <t>РС833</t>
  </si>
  <si>
    <t>Восточный экспресс МОДУЛЬ (1,2"х 36)</t>
  </si>
  <si>
    <t>РС834</t>
  </si>
  <si>
    <t>3Д Зазеркалье (1,2"х36) Акция</t>
  </si>
  <si>
    <t>РС835</t>
  </si>
  <si>
    <t>С лёгким паром! (1,2"х48) МОДУЛЬ</t>
  </si>
  <si>
    <t>РС836</t>
  </si>
  <si>
    <t xml:space="preserve">Салют Сибири МОДУЛЬ (1,2"х 48) </t>
  </si>
  <si>
    <t>РС837</t>
  </si>
  <si>
    <t>Тачанка-ростовчанка  МОДУЛЬ (1,2" х 48)</t>
  </si>
  <si>
    <t>РС838</t>
  </si>
  <si>
    <t>МЧС: мощный чумовой салют (1,2"х 49)</t>
  </si>
  <si>
    <t>РС839</t>
  </si>
  <si>
    <t>МВД: мощно, высоко, долго (1,2"х 49)</t>
  </si>
  <si>
    <t>РС840</t>
  </si>
  <si>
    <t>Малахитовая шкатулка  МОДУЛЬ (1,2"х 48)</t>
  </si>
  <si>
    <t>РС841</t>
  </si>
  <si>
    <t>Святогор NEW (1,2"х 49)</t>
  </si>
  <si>
    <t>РС842</t>
  </si>
  <si>
    <t>Гранатовый браслет  (1,2"х 49)</t>
  </si>
  <si>
    <t>РС843</t>
  </si>
  <si>
    <t>Неоновые огни  (1,2"х 49) МОДУЛЬ</t>
  </si>
  <si>
    <t>PC844</t>
  </si>
  <si>
    <t>Китеж-град МОДУЛЬ (1,2"х 48)</t>
  </si>
  <si>
    <t>PC845</t>
  </si>
  <si>
    <t>Рог изобилия  (1,2"х 50)</t>
  </si>
  <si>
    <t>PC846</t>
  </si>
  <si>
    <t>Фортуна  (1,2"х 60)</t>
  </si>
  <si>
    <t>РС847</t>
  </si>
  <si>
    <t>Синяя птица (1,2"х 50)</t>
  </si>
  <si>
    <t>РС848</t>
  </si>
  <si>
    <t>Сокровенное желание (1,2"х 60)</t>
  </si>
  <si>
    <t>РС849</t>
  </si>
  <si>
    <t>Ирония судьбы (1,2"х49)</t>
  </si>
  <si>
    <t>РС859</t>
  </si>
  <si>
    <t>Курортный роман  (1,2"х 80)</t>
  </si>
  <si>
    <t>РС860</t>
  </si>
  <si>
    <t>Галактика  (1,2"х 64)</t>
  </si>
  <si>
    <t>РС861</t>
  </si>
  <si>
    <t>Салют Фаберже МОДУЛЬ (1,2"х 88)</t>
  </si>
  <si>
    <t>РС862</t>
  </si>
  <si>
    <t>Морской прибой  МОДУЛЬ (1,2" х 88)</t>
  </si>
  <si>
    <t>РС863</t>
  </si>
  <si>
    <t>Куршавель МОДУЛЬ (1,2"х 88)</t>
  </si>
  <si>
    <t>РС864</t>
  </si>
  <si>
    <t>Роковая страсть МОДУЛЬ (1,2"х 88)</t>
  </si>
  <si>
    <t>РС875</t>
  </si>
  <si>
    <t>Салют для новобрачных (1,2"х100)</t>
  </si>
  <si>
    <t>РС876</t>
  </si>
  <si>
    <t>3Д Пятый океан (1,2"х100) МОДУЛЬ Акция</t>
  </si>
  <si>
    <t>РС877</t>
  </si>
  <si>
    <t>3Д Рай диких джунглей  (1,2"х 100) МОДУЛЬ Акция</t>
  </si>
  <si>
    <t>РС878</t>
  </si>
  <si>
    <t>Сказка на ночь МОДУЛЬ (1,2"х 100)</t>
  </si>
  <si>
    <t>РС879</t>
  </si>
  <si>
    <t xml:space="preserve">Море эмоций МОДУЛЬ (1,2"х 100),  </t>
  </si>
  <si>
    <t>РС880</t>
  </si>
  <si>
    <t>День города МОДУЛЬ  (1,2"х 100)</t>
  </si>
  <si>
    <t>РС881</t>
  </si>
  <si>
    <t>Большой салют МОДУЛЬ  (1,2"х 100)</t>
  </si>
  <si>
    <t>РС882</t>
  </si>
  <si>
    <t>Самая лучшая (1,2"х100) МОДУЛЬ</t>
  </si>
  <si>
    <t>PC883</t>
  </si>
  <si>
    <t>Звёзды  Москвы МОДУЛЬ  (1,2"х 100)</t>
  </si>
  <si>
    <t>РС884</t>
  </si>
  <si>
    <t>Коралловый риф  (1,2"х 150)</t>
  </si>
  <si>
    <t>РС885</t>
  </si>
  <si>
    <t>Сады Семирамиды  (1,2"х 150)</t>
  </si>
  <si>
    <t>РС886</t>
  </si>
  <si>
    <t>Нижегородская ярмарка  (1,2"х 150)</t>
  </si>
  <si>
    <t>РС887</t>
  </si>
  <si>
    <t>Фанфары славы  (1,2"х 150)</t>
  </si>
  <si>
    <t>PC888</t>
  </si>
  <si>
    <t>Самоцветы России  (1,2"х 168)</t>
  </si>
  <si>
    <t>РС889</t>
  </si>
  <si>
    <t>Русская  Пиротехника  (1,2"х 200)</t>
  </si>
  <si>
    <t>РС890</t>
  </si>
  <si>
    <t>СССР:Самый Стильный Салют России (1,2"х 288)</t>
  </si>
  <si>
    <t>РС891</t>
  </si>
  <si>
    <t>Весёлые ребята (1,2"х150)</t>
  </si>
  <si>
    <t>РС893</t>
  </si>
  <si>
    <t>Русский сувенир (1,2"х288)</t>
  </si>
  <si>
    <t>7.5.БАТАРЕИ САЛЮТОВ КОМБИНИРОВАННЫЕ: из нескольких калибров.</t>
  </si>
  <si>
    <t>PC900</t>
  </si>
  <si>
    <t>Корпоративная  вечеринка  (1,2";1,5";2,0"х40)</t>
  </si>
  <si>
    <t>PC901</t>
  </si>
  <si>
    <t>Юбилейный - 50  (1,2";1,5";2,0" х 50)</t>
  </si>
  <si>
    <t>PC902</t>
  </si>
  <si>
    <t>Юбилейный - 60  (1,2";1,5";2,0" х 60)</t>
  </si>
  <si>
    <t>PC903</t>
  </si>
  <si>
    <t>Гербы Российской империи  (1,2";2,0"х 96)</t>
  </si>
  <si>
    <t>PC904</t>
  </si>
  <si>
    <t>Елисейские поля  (0,8";1,0";1,2";2,0"х 85)</t>
  </si>
  <si>
    <t>PC905</t>
  </si>
  <si>
    <t>Космическая эра  (1,2";1,5"х 120)</t>
  </si>
  <si>
    <t>РС906</t>
  </si>
  <si>
    <t>Русские витязи  (0,8";1,0";1,2" х 200)</t>
  </si>
  <si>
    <t>РС907</t>
  </si>
  <si>
    <t xml:space="preserve">Волга-волга (0,8";1,0";1,2" х 66) </t>
  </si>
  <si>
    <t>РС908</t>
  </si>
  <si>
    <t xml:space="preserve">Тунгуска  (0,8";1,0";1,2" х 66) </t>
  </si>
  <si>
    <t>РС909</t>
  </si>
  <si>
    <t xml:space="preserve">Долина гейзеров (1,0";1,2" х 78) </t>
  </si>
  <si>
    <t>РС910</t>
  </si>
  <si>
    <t xml:space="preserve">Тихий Дон (1,2";1,5" х 46) </t>
  </si>
  <si>
    <t>РС913</t>
  </si>
  <si>
    <t>Эксклюзивный подарок (1,2",1,75" х114)</t>
  </si>
  <si>
    <t>РС915</t>
  </si>
  <si>
    <t>Достояние Республики (0,7",1,2" х378)</t>
  </si>
  <si>
    <t>7.6.БАТАРЕИ САЛЮТОВ: калибр 1.4" - 2.0"</t>
  </si>
  <si>
    <t>РС929</t>
  </si>
  <si>
    <t xml:space="preserve">Ночные ведьмы NEW (2,0" х 16) </t>
  </si>
  <si>
    <t>РС930</t>
  </si>
  <si>
    <t>ДПС:долгий праздничный салют (1,5"х 19)</t>
  </si>
  <si>
    <t>РС931</t>
  </si>
  <si>
    <t>СМС: самый мощный салют (1,6" х 19)</t>
  </si>
  <si>
    <t>РС932</t>
  </si>
  <si>
    <t>ММС: мега мощный салют (2,0" х 19)</t>
  </si>
  <si>
    <t>РС933</t>
  </si>
  <si>
    <t xml:space="preserve">Властелин огня (2,0" х 19) </t>
  </si>
  <si>
    <t>РС934</t>
  </si>
  <si>
    <t xml:space="preserve">Гусары NEW (2,0" х 19) </t>
  </si>
  <si>
    <t>РС935</t>
  </si>
  <si>
    <t xml:space="preserve">Цветные грезы (1,4" х 19) МОДУЛЬ </t>
  </si>
  <si>
    <t>РС940</t>
  </si>
  <si>
    <t>Имперские забавы  (1,8" х 90)</t>
  </si>
  <si>
    <t>РС941</t>
  </si>
  <si>
    <t xml:space="preserve">ВВС:великолепно волшебный салют (20"х25) </t>
  </si>
  <si>
    <t>РС942</t>
  </si>
  <si>
    <t xml:space="preserve">ВМС:высокий мощный салют  (2,0"х 25) </t>
  </si>
  <si>
    <t>РС943</t>
  </si>
  <si>
    <t>На посошок (1,4"х 25) МОДУЛЬ</t>
  </si>
  <si>
    <t>РС945</t>
  </si>
  <si>
    <t xml:space="preserve">Я люблю Россию! (2,0"х 36) </t>
  </si>
  <si>
    <t>РС946</t>
  </si>
  <si>
    <t>Салют победителя  (2,0"х 36)</t>
  </si>
  <si>
    <t>РС947</t>
  </si>
  <si>
    <t xml:space="preserve">Большая медведица (2,0"х 36) </t>
  </si>
  <si>
    <t>РС948</t>
  </si>
  <si>
    <t>Новогодний переполох (1,4"х 36) МОДУЛЬ</t>
  </si>
  <si>
    <t>РС950</t>
  </si>
  <si>
    <t>Кольца Сатурна (2,0"х 49)</t>
  </si>
  <si>
    <t>РС951</t>
  </si>
  <si>
    <t xml:space="preserve">Абрау-Дюрсо (2,0"х 49) </t>
  </si>
  <si>
    <t>РС952</t>
  </si>
  <si>
    <t xml:space="preserve">Изумрудный город (1,5"х 49) </t>
  </si>
  <si>
    <t>РС953</t>
  </si>
  <si>
    <t>КПСС:красивый пафосный стильный салют (1,5"х 100)</t>
  </si>
  <si>
    <t>РС954</t>
  </si>
  <si>
    <t xml:space="preserve">Для крутой компании (2,0" х 72) </t>
  </si>
  <si>
    <t>7.7.ПОДАРОЧНЫЕ НАБОРЫ БАТАРЕЙ САЛЮТОВ.</t>
  </si>
  <si>
    <t>РС991</t>
  </si>
  <si>
    <t>ЗАБАВА (батареи калибра 0,8"- 2 шт.: РС613 МОДУЛЬ + РС614 МОДУЛЬ)</t>
  </si>
  <si>
    <t>на-бор</t>
  </si>
  <si>
    <t>РС995</t>
  </si>
  <si>
    <t>ФЕЕРИЧЕСКИЙ (батареи калибра 1,2"- 3шт.: РС809 МОДУЛЬ + РС810 МОДУЛЬ +РС811 МОДУЛЬ)</t>
  </si>
  <si>
    <t>8.АКСЕССУАРЫ И ОБОРУДОВАНИЕ</t>
  </si>
  <si>
    <t>A9000X</t>
  </si>
  <si>
    <t>Провод для воспл-я стопина от радиопульта (5 метров)</t>
  </si>
  <si>
    <t>A9308X</t>
  </si>
  <si>
    <t>A9309X</t>
  </si>
  <si>
    <r>
      <t xml:space="preserve">Даёшь молодёжь!  (0,8"х 25) </t>
    </r>
    <r>
      <rPr>
        <b/>
        <sz val="10"/>
        <color indexed="8"/>
        <rFont val="Times New Roman"/>
        <family val="1"/>
        <charset val="204"/>
      </rPr>
      <t>МОДУЛЬ</t>
    </r>
  </si>
  <si>
    <t>Итого по ТМ "Русская пиротехника"</t>
  </si>
  <si>
    <t>ЦУП-1(одноканальный радиопульт для запуска п/и)</t>
  </si>
  <si>
    <t>ЦУП-6 (шестиканальный радиопульт для запуска п/и)</t>
  </si>
  <si>
    <t>по пиротехнике торговой марки "Русская пиротехника"</t>
  </si>
  <si>
    <t>ЗАКАЗ             в мин. Ед. изм.</t>
  </si>
  <si>
    <t>Индивидуальный предприниматель Буханцов Руслан  Муртузович</t>
  </si>
  <si>
    <t>www.фейерверки54.рф</t>
  </si>
  <si>
    <t>ИНН 540544844520</t>
  </si>
  <si>
    <t>630133, Россия, Новосибирск, ул. Высочкого13-1</t>
  </si>
  <si>
    <t>филиал Новосибирский №5440 ЗАО "ВТБ24" в г.Новосибирск</t>
  </si>
  <si>
    <t>р/с 4080281020040002257</t>
  </si>
  <si>
    <t>к/с 30101810450040000751</t>
  </si>
  <si>
    <t>БИК 045004751</t>
  </si>
  <si>
    <t>ОГРН 313547625400081</t>
  </si>
  <si>
    <t>e-mail: feierverki54@yandex.ru</t>
  </si>
  <si>
    <t>Тел.8-383-380-90-80, 8913-48-78-444</t>
  </si>
  <si>
    <t>Работаем без НДС</t>
  </si>
  <si>
    <t>P1031</t>
  </si>
  <si>
    <t>P1032</t>
  </si>
  <si>
    <t>P1033</t>
  </si>
  <si>
    <t>P1034</t>
  </si>
  <si>
    <t>P3011</t>
  </si>
  <si>
    <t>P3012</t>
  </si>
  <si>
    <t>P3013</t>
  </si>
  <si>
    <t>P3014</t>
  </si>
  <si>
    <t>P3015</t>
  </si>
  <si>
    <t>Р3090</t>
  </si>
  <si>
    <t>Р7491</t>
  </si>
  <si>
    <t>Коррида (1"х25)</t>
  </si>
  <si>
    <t>Хлопушка Бумфети 30см конф фольг золото</t>
  </si>
  <si>
    <t>Хлопушка Бумфети 30см конф фольг серебро</t>
  </si>
  <si>
    <t>Хлопушка Бумфети 30см Шампанское</t>
  </si>
  <si>
    <t>Праздничная 30cм</t>
  </si>
  <si>
    <t>Заказ коробка</t>
  </si>
  <si>
    <t>Заказ мин.ед. продажи</t>
  </si>
  <si>
    <t>Заказ, коробка</t>
  </si>
  <si>
    <t>Заказ , мин.ед. продажи</t>
  </si>
  <si>
    <t>Стреляйка (0,5"x36)</t>
  </si>
  <si>
    <t>ТР157</t>
  </si>
  <si>
    <t>100 карат (0,8"x100) АКЦИЯ</t>
  </si>
  <si>
    <t>Джокер (0,8"x36)</t>
  </si>
  <si>
    <t>Хлопушка Бумфети 60см конфети бум\фольга Ёлки</t>
  </si>
  <si>
    <t>Хлопушка Бумфети 60см конфети бум\фольга Сердца</t>
  </si>
  <si>
    <t>Хлопушка Бумфети 60см конфети бум\фольга Снежинки</t>
  </si>
  <si>
    <t>Хлопушка Бумфети 60см конфети бум\фольга Звёзды</t>
  </si>
  <si>
    <t>Праздничная 40см</t>
  </si>
  <si>
    <t>Хлопушка Бумфети 40см Денежный Дождь Евро</t>
  </si>
  <si>
    <t>Хлопушка Бумфети 40см Денежный Дождь Бакс</t>
  </si>
  <si>
    <t>Хард рок (1,2"x20) АКЦИЯ</t>
  </si>
  <si>
    <t>Альтаир 1,5"x8</t>
  </si>
  <si>
    <t>Архидея 1,2"x8</t>
  </si>
  <si>
    <t>Формула любви (0,8"x45)</t>
  </si>
  <si>
    <t>Золотые бубенцы (1,0"x20)</t>
  </si>
  <si>
    <t>Амазонка (1,0"x37) АКЦИЯ</t>
  </si>
  <si>
    <t>Настоящий полковник (1,8"x49)</t>
  </si>
  <si>
    <t>Мега корсар</t>
  </si>
  <si>
    <t>100</t>
  </si>
  <si>
    <t>Р1048</t>
  </si>
  <si>
    <t xml:space="preserve">Магнолия </t>
  </si>
  <si>
    <t>Персей 1,0"x8</t>
  </si>
  <si>
    <t>Вместе веселее  (1,0"x100) АКЦИЯ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</si>
</sst>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0_ "/>
    <numFmt numFmtId="165" formatCode="0_);\(0\)"/>
    <numFmt numFmtId="166" formatCode="#,##0.00_р_."/>
  </numFmts>
  <fonts count="28">
    <font>
      <sz val="10"/>
      <name val="Arial Cyr"/>
      <charset val="204"/>
    </font>
    <font>
      <sz val="10"/>
      <name val="Arial Cyr"/>
      <charset val="204"/>
    </font>
    <font>
      <sz val="10"/>
      <name val="Helv"/>
      <family val="2"/>
    </font>
    <font>
      <sz val="12"/>
      <name val="宋体"/>
      <charset val="134"/>
    </font>
    <font>
      <sz val="10"/>
      <name val="Times New Roman"/>
      <charset val="204"/>
    </font>
    <font>
      <sz val="10"/>
      <name val="Arial Cyr"/>
      <family val="2"/>
      <charset val="204"/>
    </font>
    <font>
      <sz val="11"/>
      <color indexed="8"/>
      <name val="Tahoma"/>
      <family val="2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8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5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9">
    <xf numFmtId="0" fontId="0" fillId="0" borderId="0"/>
    <xf numFmtId="0" fontId="3" fillId="0" borderId="0">
      <alignment vertical="center"/>
    </xf>
    <xf numFmtId="0" fontId="3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2" fillId="0" borderId="0"/>
    <xf numFmtId="0" fontId="3" fillId="0" borderId="0"/>
    <xf numFmtId="0" fontId="6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7" fillId="0" borderId="0">
      <alignment vertical="top"/>
    </xf>
    <xf numFmtId="0" fontId="3" fillId="0" borderId="0"/>
    <xf numFmtId="0" fontId="3" fillId="0" borderId="0">
      <alignment vertical="center"/>
    </xf>
    <xf numFmtId="0" fontId="8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</cellStyleXfs>
  <cellXfs count="355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1" xfId="5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 wrapText="1"/>
    </xf>
    <xf numFmtId="0" fontId="13" fillId="0" borderId="1" xfId="5" applyFont="1" applyFill="1" applyBorder="1" applyAlignment="1">
      <alignment horizontal="left" wrapText="1"/>
    </xf>
    <xf numFmtId="0" fontId="13" fillId="0" borderId="1" xfId="5" applyFont="1" applyFill="1" applyBorder="1" applyAlignment="1">
      <alignment horizontal="left"/>
    </xf>
    <xf numFmtId="0" fontId="13" fillId="0" borderId="1" xfId="5" applyFont="1" applyFill="1" applyBorder="1" applyAlignment="1">
      <alignment horizontal="center" wrapText="1"/>
    </xf>
    <xf numFmtId="49" fontId="13" fillId="0" borderId="1" xfId="5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wrapText="1"/>
    </xf>
    <xf numFmtId="49" fontId="12" fillId="0" borderId="1" xfId="5" applyNumberFormat="1" applyFont="1" applyFill="1" applyBorder="1" applyAlignment="1">
      <alignment horizontal="left"/>
    </xf>
    <xf numFmtId="0" fontId="12" fillId="0" borderId="1" xfId="5" applyFont="1" applyFill="1" applyBorder="1" applyAlignment="1">
      <alignment horizontal="left"/>
    </xf>
    <xf numFmtId="0" fontId="12" fillId="0" borderId="1" xfId="5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9" fontId="12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/>
    <xf numFmtId="4" fontId="12" fillId="0" borderId="1" xfId="0" applyNumberFormat="1" applyFont="1" applyFill="1" applyBorder="1" applyAlignment="1">
      <alignment horizontal="right"/>
    </xf>
    <xf numFmtId="0" fontId="12" fillId="0" borderId="0" xfId="0" applyFont="1" applyFill="1" applyBorder="1"/>
    <xf numFmtId="4" fontId="13" fillId="0" borderId="1" xfId="0" applyNumberFormat="1" applyFont="1" applyFill="1" applyBorder="1" applyAlignment="1">
      <alignment horizontal="center"/>
    </xf>
    <xf numFmtId="9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 wrapText="1"/>
    </xf>
    <xf numFmtId="0" fontId="12" fillId="0" borderId="1" xfId="0" applyFont="1" applyFill="1" applyBorder="1" applyAlignment="1">
      <alignment horizontal="left"/>
    </xf>
    <xf numFmtId="3" fontId="12" fillId="0" borderId="1" xfId="0" applyNumberFormat="1" applyFont="1" applyFill="1" applyBorder="1" applyAlignment="1">
      <alignment horizontal="right" wrapText="1"/>
    </xf>
    <xf numFmtId="3" fontId="12" fillId="0" borderId="1" xfId="5" applyNumberFormat="1" applyFont="1" applyFill="1" applyBorder="1" applyAlignment="1">
      <alignment horizontal="right" wrapText="1"/>
    </xf>
    <xf numFmtId="4" fontId="12" fillId="0" borderId="1" xfId="5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14" applyFont="1" applyFill="1" applyBorder="1" applyAlignment="1">
      <alignment horizontal="left" vertical="center"/>
    </xf>
    <xf numFmtId="0" fontId="12" fillId="0" borderId="1" xfId="14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" fontId="12" fillId="0" borderId="1" xfId="14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/>
    </xf>
    <xf numFmtId="0" fontId="12" fillId="0" borderId="1" xfId="5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3" fillId="0" borderId="1" xfId="5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3" fillId="0" borderId="1" xfId="14" applyFont="1" applyFill="1" applyBorder="1" applyAlignment="1">
      <alignment horizontal="left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1" fontId="13" fillId="0" borderId="1" xfId="14" applyNumberFormat="1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>
      <alignment horizontal="center" vertical="center"/>
    </xf>
    <xf numFmtId="3" fontId="12" fillId="0" borderId="1" xfId="5" applyNumberFormat="1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" fontId="12" fillId="0" borderId="1" xfId="8" applyNumberFormat="1" applyFont="1" applyFill="1" applyBorder="1" applyAlignment="1">
      <alignment horizontal="center" vertical="center" wrapText="1"/>
    </xf>
    <xf numFmtId="1" fontId="12" fillId="0" borderId="1" xfId="5" applyNumberFormat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left"/>
    </xf>
    <xf numFmtId="1" fontId="12" fillId="0" borderId="1" xfId="5" applyNumberFormat="1" applyFont="1" applyFill="1" applyBorder="1" applyAlignment="1">
      <alignment horizontal="center" vertical="center" wrapText="1"/>
    </xf>
    <xf numFmtId="1" fontId="13" fillId="0" borderId="1" xfId="5" applyNumberFormat="1" applyFont="1" applyFill="1" applyBorder="1" applyAlignment="1">
      <alignment horizontal="center" vertical="center" wrapText="1"/>
    </xf>
    <xf numFmtId="49" fontId="13" fillId="0" borderId="1" xfId="15" applyNumberFormat="1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3" applyNumberFormat="1" applyFont="1" applyFill="1" applyBorder="1" applyAlignment="1">
      <alignment horizontal="center" vertical="center" wrapText="1"/>
    </xf>
    <xf numFmtId="1" fontId="13" fillId="0" borderId="1" xfId="8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>
      <alignment horizontal="center" vertical="center" wrapText="1"/>
    </xf>
    <xf numFmtId="0" fontId="13" fillId="0" borderId="0" xfId="16" applyFont="1" applyFill="1" applyBorder="1" applyAlignment="1">
      <alignment horizontal="left" wrapText="1"/>
    </xf>
    <xf numFmtId="0" fontId="12" fillId="0" borderId="1" xfId="3" applyNumberFormat="1" applyFont="1" applyFill="1" applyBorder="1" applyAlignment="1">
      <alignment horizontal="center" vertical="center"/>
    </xf>
    <xf numFmtId="49" fontId="13" fillId="0" borderId="1" xfId="17" applyNumberFormat="1" applyFont="1" applyFill="1" applyBorder="1" applyAlignment="1">
      <alignment horizontal="center" vertical="center" wrapText="1"/>
    </xf>
    <xf numFmtId="0" fontId="12" fillId="0" borderId="1" xfId="6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3" fontId="12" fillId="0" borderId="0" xfId="5" applyNumberFormat="1" applyFont="1" applyFill="1" applyBorder="1" applyAlignment="1">
      <alignment horizontal="right" wrapText="1"/>
    </xf>
    <xf numFmtId="3" fontId="13" fillId="0" borderId="0" xfId="5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wrapText="1"/>
    </xf>
    <xf numFmtId="0" fontId="12" fillId="0" borderId="1" xfId="0" quotePrefix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164" fontId="13" fillId="0" borderId="1" xfId="0" applyNumberFormat="1" applyFont="1" applyFill="1" applyBorder="1" applyAlignment="1">
      <alignment horizontal="left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/>
    </xf>
    <xf numFmtId="49" fontId="13" fillId="0" borderId="1" xfId="7" applyNumberFormat="1" applyFont="1" applyFill="1" applyBorder="1" applyAlignment="1">
      <alignment horizontal="center" vertical="center" wrapText="1"/>
    </xf>
    <xf numFmtId="3" fontId="12" fillId="0" borderId="1" xfId="7" applyNumberFormat="1" applyFont="1" applyFill="1" applyBorder="1" applyAlignment="1">
      <alignment horizontal="center" vertical="center" wrapText="1"/>
    </xf>
    <xf numFmtId="0" fontId="12" fillId="0" borderId="1" xfId="7" applyNumberFormat="1" applyFont="1" applyFill="1" applyBorder="1" applyAlignment="1">
      <alignment horizontal="center" vertical="center" wrapText="1"/>
    </xf>
    <xf numFmtId="1" fontId="12" fillId="0" borderId="1" xfId="7" applyNumberFormat="1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/>
    <xf numFmtId="0" fontId="12" fillId="0" borderId="0" xfId="0" applyFont="1"/>
    <xf numFmtId="0" fontId="15" fillId="0" borderId="0" xfId="0" applyFont="1" applyAlignment="1"/>
    <xf numFmtId="49" fontId="13" fillId="0" borderId="1" xfId="12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49" fontId="13" fillId="0" borderId="1" xfId="10" applyNumberFormat="1" applyFont="1" applyFill="1" applyBorder="1" applyAlignment="1">
      <alignment horizontal="center" vertical="center" shrinkToFit="1"/>
    </xf>
    <xf numFmtId="49" fontId="13" fillId="0" borderId="1" xfId="11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wrapText="1"/>
    </xf>
    <xf numFmtId="4" fontId="12" fillId="0" borderId="1" xfId="0" applyNumberFormat="1" applyFont="1" applyFill="1" applyBorder="1" applyAlignment="1">
      <alignment wrapText="1"/>
    </xf>
    <xf numFmtId="4" fontId="13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3" fontId="12" fillId="0" borderId="0" xfId="0" applyNumberFormat="1" applyFont="1" applyAlignment="1">
      <alignment wrapText="1"/>
    </xf>
    <xf numFmtId="4" fontId="12" fillId="0" borderId="0" xfId="0" applyNumberFormat="1" applyFont="1" applyAlignment="1">
      <alignment wrapText="1"/>
    </xf>
    <xf numFmtId="3" fontId="12" fillId="0" borderId="0" xfId="0" applyNumberFormat="1" applyFont="1" applyFill="1" applyBorder="1"/>
    <xf numFmtId="3" fontId="13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left" vertical="center"/>
    </xf>
    <xf numFmtId="4" fontId="12" fillId="0" borderId="0" xfId="0" applyNumberFormat="1" applyFont="1" applyFill="1" applyBorder="1"/>
    <xf numFmtId="4" fontId="13" fillId="0" borderId="0" xfId="0" applyNumberFormat="1" applyFont="1" applyFill="1" applyBorder="1"/>
    <xf numFmtId="4" fontId="13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166" fontId="12" fillId="0" borderId="1" xfId="0" applyNumberFormat="1" applyFont="1" applyBorder="1" applyAlignment="1">
      <alignment wrapText="1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0" xfId="0" applyFont="1"/>
    <xf numFmtId="0" fontId="12" fillId="0" borderId="0" xfId="0" applyFont="1" applyAlignment="1"/>
    <xf numFmtId="0" fontId="11" fillId="0" borderId="0" xfId="0" applyFont="1" applyAlignment="1"/>
    <xf numFmtId="4" fontId="12" fillId="0" borderId="1" xfId="0" applyNumberFormat="1" applyFont="1" applyBorder="1" applyAlignment="1">
      <alignment wrapText="1"/>
    </xf>
    <xf numFmtId="49" fontId="12" fillId="0" borderId="1" xfId="0" applyNumberFormat="1" applyFont="1" applyBorder="1" applyAlignment="1">
      <alignment horizontal="center" wrapText="1"/>
    </xf>
    <xf numFmtId="166" fontId="12" fillId="0" borderId="1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horizontal="center" vertical="center"/>
    </xf>
    <xf numFmtId="3" fontId="12" fillId="0" borderId="1" xfId="0" applyNumberFormat="1" applyFont="1" applyBorder="1"/>
    <xf numFmtId="4" fontId="12" fillId="0" borderId="1" xfId="0" applyNumberFormat="1" applyFont="1" applyBorder="1"/>
    <xf numFmtId="0" fontId="11" fillId="0" borderId="0" xfId="0" applyFont="1"/>
    <xf numFmtId="3" fontId="12" fillId="0" borderId="0" xfId="0" applyNumberFormat="1" applyFont="1"/>
    <xf numFmtId="4" fontId="12" fillId="0" borderId="0" xfId="0" applyNumberFormat="1" applyFont="1"/>
    <xf numFmtId="3" fontId="13" fillId="0" borderId="1" xfId="0" applyNumberFormat="1" applyFont="1" applyBorder="1"/>
    <xf numFmtId="1" fontId="12" fillId="0" borderId="1" xfId="18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12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3" fontId="12" fillId="0" borderId="0" xfId="4" applyNumberFormat="1" applyFont="1" applyAlignment="1">
      <alignment horizontal="center" vertical="center"/>
    </xf>
    <xf numFmtId="3" fontId="12" fillId="0" borderId="0" xfId="4" applyNumberFormat="1" applyFont="1" applyAlignment="1">
      <alignment horizontal="center" vertical="center" wrapText="1"/>
    </xf>
    <xf numFmtId="0" fontId="1" fillId="0" borderId="0" xfId="4"/>
    <xf numFmtId="0" fontId="15" fillId="0" borderId="0" xfId="4" applyFont="1" applyAlignment="1">
      <alignment horizontal="center" vertical="center"/>
    </xf>
    <xf numFmtId="3" fontId="15" fillId="0" borderId="0" xfId="4" applyNumberFormat="1" applyFont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3" fontId="17" fillId="0" borderId="0" xfId="4" applyNumberFormat="1" applyFont="1" applyAlignment="1">
      <alignment horizontal="center" vertical="center"/>
    </xf>
    <xf numFmtId="0" fontId="12" fillId="0" borderId="0" xfId="4" applyFont="1" applyAlignment="1">
      <alignment horizontal="left" vertical="center"/>
    </xf>
    <xf numFmtId="0" fontId="24" fillId="0" borderId="0" xfId="4" applyFont="1"/>
    <xf numFmtId="0" fontId="26" fillId="0" borderId="0" xfId="4" applyFont="1" applyBorder="1" applyAlignment="1">
      <alignment horizontal="center" vertical="center" wrapText="1"/>
    </xf>
    <xf numFmtId="43" fontId="21" fillId="0" borderId="0" xfId="4" applyNumberFormat="1" applyFont="1" applyAlignment="1">
      <alignment horizontal="center" vertical="center"/>
    </xf>
    <xf numFmtId="3" fontId="21" fillId="0" borderId="0" xfId="4" applyNumberFormat="1" applyFont="1" applyAlignment="1">
      <alignment horizontal="center" vertical="center"/>
    </xf>
    <xf numFmtId="2" fontId="21" fillId="0" borderId="0" xfId="4" applyNumberFormat="1" applyFont="1" applyAlignment="1">
      <alignment horizontal="center" vertical="center"/>
    </xf>
    <xf numFmtId="0" fontId="26" fillId="0" borderId="0" xfId="4" applyFont="1" applyBorder="1" applyAlignment="1">
      <alignment horizontal="left" vertical="center" wrapText="1"/>
    </xf>
    <xf numFmtId="0" fontId="21" fillId="0" borderId="0" xfId="4" applyFont="1" applyAlignment="1">
      <alignment horizontal="center" vertical="center"/>
    </xf>
    <xf numFmtId="0" fontId="21" fillId="0" borderId="2" xfId="4" applyFont="1" applyBorder="1" applyAlignment="1">
      <alignment horizontal="center" vertical="center"/>
    </xf>
    <xf numFmtId="0" fontId="21" fillId="0" borderId="2" xfId="4" applyFont="1" applyBorder="1" applyAlignment="1">
      <alignment horizontal="left" vertical="center" wrapText="1"/>
    </xf>
    <xf numFmtId="0" fontId="21" fillId="0" borderId="2" xfId="4" applyFont="1" applyBorder="1" applyAlignment="1">
      <alignment horizontal="center" vertical="center" wrapText="1"/>
    </xf>
    <xf numFmtId="43" fontId="21" fillId="0" borderId="2" xfId="4" applyNumberFormat="1" applyFont="1" applyBorder="1" applyAlignment="1">
      <alignment horizontal="center" vertical="center"/>
    </xf>
    <xf numFmtId="3" fontId="21" fillId="0" borderId="2" xfId="4" applyNumberFormat="1" applyFont="1" applyBorder="1" applyAlignment="1">
      <alignment horizontal="center" vertical="center" wrapText="1"/>
    </xf>
    <xf numFmtId="43" fontId="21" fillId="0" borderId="3" xfId="4" applyNumberFormat="1" applyFont="1" applyBorder="1" applyAlignment="1">
      <alignment horizontal="center" vertical="center"/>
    </xf>
    <xf numFmtId="0" fontId="26" fillId="0" borderId="1" xfId="4" applyFont="1" applyBorder="1" applyAlignment="1">
      <alignment horizontal="center" vertical="center"/>
    </xf>
    <xf numFmtId="0" fontId="26" fillId="0" borderId="1" xfId="4" applyFont="1" applyBorder="1" applyAlignment="1">
      <alignment horizontal="left" vertical="center" wrapText="1"/>
    </xf>
    <xf numFmtId="0" fontId="26" fillId="0" borderId="1" xfId="4" applyFont="1" applyBorder="1" applyAlignment="1">
      <alignment horizontal="center" vertical="center" wrapText="1"/>
    </xf>
    <xf numFmtId="43" fontId="26" fillId="0" borderId="1" xfId="4" applyNumberFormat="1" applyFont="1" applyBorder="1" applyAlignment="1">
      <alignment horizontal="center" vertical="center"/>
    </xf>
    <xf numFmtId="3" fontId="26" fillId="0" borderId="1" xfId="4" applyNumberFormat="1" applyFont="1" applyBorder="1" applyAlignment="1">
      <alignment horizontal="center" vertical="center" wrapText="1"/>
    </xf>
    <xf numFmtId="43" fontId="21" fillId="0" borderId="4" xfId="4" applyNumberFormat="1" applyFont="1" applyBorder="1" applyAlignment="1">
      <alignment horizontal="center" vertical="center"/>
    </xf>
    <xf numFmtId="0" fontId="26" fillId="0" borderId="1" xfId="4" applyFont="1" applyBorder="1" applyAlignment="1">
      <alignment horizontal="left" vertical="center"/>
    </xf>
    <xf numFmtId="3" fontId="26" fillId="0" borderId="1" xfId="4" applyNumberFormat="1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1" fillId="0" borderId="1" xfId="4" applyFont="1" applyBorder="1" applyAlignment="1">
      <alignment horizontal="left" vertical="center" wrapText="1"/>
    </xf>
    <xf numFmtId="0" fontId="21" fillId="0" borderId="1" xfId="4" applyFont="1" applyBorder="1" applyAlignment="1">
      <alignment horizontal="center" vertical="center" wrapText="1"/>
    </xf>
    <xf numFmtId="43" fontId="21" fillId="0" borderId="1" xfId="4" applyNumberFormat="1" applyFont="1" applyBorder="1" applyAlignment="1">
      <alignment horizontal="center" vertical="center"/>
    </xf>
    <xf numFmtId="3" fontId="21" fillId="0" borderId="1" xfId="4" applyNumberFormat="1" applyFont="1" applyBorder="1" applyAlignment="1">
      <alignment horizontal="center" vertical="center" wrapText="1"/>
    </xf>
    <xf numFmtId="43" fontId="26" fillId="0" borderId="4" xfId="4" applyNumberFormat="1" applyFont="1" applyBorder="1" applyAlignment="1">
      <alignment horizontal="center" vertical="center"/>
    </xf>
    <xf numFmtId="0" fontId="26" fillId="0" borderId="5" xfId="4" applyFont="1" applyBorder="1" applyAlignment="1">
      <alignment horizontal="center" vertical="center"/>
    </xf>
    <xf numFmtId="0" fontId="26" fillId="0" borderId="5" xfId="4" applyFont="1" applyBorder="1" applyAlignment="1">
      <alignment horizontal="left" vertical="center" wrapText="1"/>
    </xf>
    <xf numFmtId="0" fontId="26" fillId="0" borderId="5" xfId="4" applyFont="1" applyBorder="1" applyAlignment="1">
      <alignment horizontal="center" vertical="center" wrapText="1"/>
    </xf>
    <xf numFmtId="43" fontId="26" fillId="0" borderId="5" xfId="4" applyNumberFormat="1" applyFont="1" applyBorder="1" applyAlignment="1">
      <alignment horizontal="center" vertical="center"/>
    </xf>
    <xf numFmtId="3" fontId="26" fillId="0" borderId="5" xfId="4" applyNumberFormat="1" applyFont="1" applyBorder="1" applyAlignment="1">
      <alignment horizontal="center" vertical="center" wrapText="1"/>
    </xf>
    <xf numFmtId="43" fontId="26" fillId="0" borderId="6" xfId="4" applyNumberFormat="1" applyFont="1" applyBorder="1" applyAlignment="1">
      <alignment horizontal="center" vertical="center"/>
    </xf>
    <xf numFmtId="0" fontId="21" fillId="0" borderId="0" xfId="4" applyFont="1" applyBorder="1" applyAlignment="1">
      <alignment horizontal="center" vertical="center"/>
    </xf>
    <xf numFmtId="0" fontId="21" fillId="0" borderId="0" xfId="4" applyFont="1" applyBorder="1" applyAlignment="1">
      <alignment horizontal="left" vertical="center" wrapText="1"/>
    </xf>
    <xf numFmtId="0" fontId="21" fillId="0" borderId="0" xfId="4" applyFont="1" applyBorder="1" applyAlignment="1">
      <alignment horizontal="center" vertical="center" wrapText="1"/>
    </xf>
    <xf numFmtId="43" fontId="21" fillId="0" borderId="0" xfId="4" applyNumberFormat="1" applyFont="1" applyBorder="1" applyAlignment="1">
      <alignment horizontal="center" vertical="center"/>
    </xf>
    <xf numFmtId="3" fontId="21" fillId="0" borderId="0" xfId="4" applyNumberFormat="1" applyFont="1" applyBorder="1" applyAlignment="1">
      <alignment horizontal="center" vertical="center" wrapText="1"/>
    </xf>
    <xf numFmtId="43" fontId="26" fillId="0" borderId="7" xfId="4" applyNumberFormat="1" applyFont="1" applyBorder="1" applyAlignment="1">
      <alignment horizontal="center" vertical="center"/>
    </xf>
    <xf numFmtId="0" fontId="26" fillId="0" borderId="2" xfId="4" applyFont="1" applyBorder="1" applyAlignment="1">
      <alignment horizontal="center" vertical="center" wrapText="1"/>
    </xf>
    <xf numFmtId="0" fontId="26" fillId="0" borderId="2" xfId="4" applyFont="1" applyBorder="1" applyAlignment="1">
      <alignment horizontal="left" vertical="center" wrapText="1"/>
    </xf>
    <xf numFmtId="3" fontId="21" fillId="0" borderId="2" xfId="4" applyNumberFormat="1" applyFont="1" applyBorder="1" applyAlignment="1">
      <alignment horizontal="center" vertical="center"/>
    </xf>
    <xf numFmtId="3" fontId="21" fillId="0" borderId="1" xfId="4" applyNumberFormat="1" applyFont="1" applyBorder="1" applyAlignment="1">
      <alignment horizontal="center" vertical="center"/>
    </xf>
    <xf numFmtId="3" fontId="26" fillId="0" borderId="5" xfId="4" applyNumberFormat="1" applyFont="1" applyBorder="1" applyAlignment="1">
      <alignment horizontal="center" vertical="center"/>
    </xf>
    <xf numFmtId="3" fontId="21" fillId="0" borderId="0" xfId="4" applyNumberFormat="1" applyFont="1" applyBorder="1" applyAlignment="1">
      <alignment horizontal="center" vertical="center"/>
    </xf>
    <xf numFmtId="43" fontId="26" fillId="0" borderId="8" xfId="4" applyNumberFormat="1" applyFont="1" applyBorder="1" applyAlignment="1">
      <alignment horizontal="center" vertical="center"/>
    </xf>
    <xf numFmtId="2" fontId="21" fillId="0" borderId="0" xfId="4" applyNumberFormat="1" applyFont="1" applyBorder="1" applyAlignment="1">
      <alignment horizontal="center" vertical="center"/>
    </xf>
    <xf numFmtId="0" fontId="26" fillId="0" borderId="2" xfId="4" applyFont="1" applyBorder="1" applyAlignment="1">
      <alignment horizontal="center" vertical="center"/>
    </xf>
    <xf numFmtId="43" fontId="26" fillId="0" borderId="2" xfId="4" applyNumberFormat="1" applyFont="1" applyBorder="1" applyAlignment="1">
      <alignment horizontal="center" vertical="center"/>
    </xf>
    <xf numFmtId="3" fontId="26" fillId="0" borderId="2" xfId="4" applyNumberFormat="1" applyFont="1" applyBorder="1" applyAlignment="1">
      <alignment horizontal="center" vertical="center"/>
    </xf>
    <xf numFmtId="43" fontId="26" fillId="0" borderId="3" xfId="4" applyNumberFormat="1" applyFont="1" applyBorder="1" applyAlignment="1">
      <alignment horizontal="center" vertical="center"/>
    </xf>
    <xf numFmtId="0" fontId="21" fillId="0" borderId="5" xfId="4" applyFont="1" applyBorder="1" applyAlignment="1">
      <alignment horizontal="center" vertical="center"/>
    </xf>
    <xf numFmtId="0" fontId="21" fillId="0" borderId="5" xfId="4" applyFont="1" applyBorder="1" applyAlignment="1">
      <alignment horizontal="left" vertical="center" wrapText="1"/>
    </xf>
    <xf numFmtId="0" fontId="21" fillId="0" borderId="5" xfId="4" applyFont="1" applyBorder="1" applyAlignment="1">
      <alignment horizontal="center" vertical="center" wrapText="1"/>
    </xf>
    <xf numFmtId="43" fontId="21" fillId="0" borderId="5" xfId="4" applyNumberFormat="1" applyFont="1" applyBorder="1" applyAlignment="1">
      <alignment horizontal="center" vertical="center"/>
    </xf>
    <xf numFmtId="3" fontId="21" fillId="0" borderId="5" xfId="4" applyNumberFormat="1" applyFont="1" applyBorder="1" applyAlignment="1">
      <alignment horizontal="center" vertical="center"/>
    </xf>
    <xf numFmtId="43" fontId="21" fillId="0" borderId="6" xfId="4" applyNumberFormat="1" applyFont="1" applyBorder="1" applyAlignment="1">
      <alignment horizontal="center" vertical="center"/>
    </xf>
    <xf numFmtId="0" fontId="21" fillId="2" borderId="1" xfId="4" applyFont="1" applyFill="1" applyBorder="1" applyAlignment="1">
      <alignment horizontal="center" vertical="center"/>
    </xf>
    <xf numFmtId="0" fontId="21" fillId="0" borderId="1" xfId="4" applyFont="1" applyBorder="1" applyAlignment="1">
      <alignment horizontal="left" vertical="center"/>
    </xf>
    <xf numFmtId="0" fontId="26" fillId="0" borderId="5" xfId="4" applyFont="1" applyBorder="1" applyAlignment="1">
      <alignment horizontal="left" vertical="center"/>
    </xf>
    <xf numFmtId="0" fontId="21" fillId="0" borderId="0" xfId="4" applyFont="1" applyBorder="1" applyAlignment="1">
      <alignment horizontal="left" vertical="center"/>
    </xf>
    <xf numFmtId="0" fontId="21" fillId="2" borderId="0" xfId="4" applyFont="1" applyFill="1" applyBorder="1" applyAlignment="1">
      <alignment horizontal="center" vertical="center"/>
    </xf>
    <xf numFmtId="43" fontId="26" fillId="0" borderId="8" xfId="4" applyNumberFormat="1" applyFont="1" applyBorder="1" applyAlignment="1">
      <alignment horizontal="center" vertical="center" wrapText="1"/>
    </xf>
    <xf numFmtId="43" fontId="21" fillId="0" borderId="3" xfId="4" applyNumberFormat="1" applyFont="1" applyBorder="1" applyAlignment="1">
      <alignment horizontal="center" vertical="center" wrapText="1"/>
    </xf>
    <xf numFmtId="43" fontId="21" fillId="0" borderId="4" xfId="4" applyNumberFormat="1" applyFont="1" applyBorder="1" applyAlignment="1">
      <alignment horizontal="center" vertical="center" wrapText="1"/>
    </xf>
    <xf numFmtId="43" fontId="21" fillId="0" borderId="6" xfId="4" applyNumberFormat="1" applyFont="1" applyBorder="1" applyAlignment="1">
      <alignment horizontal="center" vertical="center" wrapText="1"/>
    </xf>
    <xf numFmtId="43" fontId="26" fillId="0" borderId="3" xfId="4" applyNumberFormat="1" applyFont="1" applyBorder="1" applyAlignment="1">
      <alignment horizontal="center" vertical="center" wrapText="1"/>
    </xf>
    <xf numFmtId="43" fontId="26" fillId="0" borderId="4" xfId="4" applyNumberFormat="1" applyFont="1" applyBorder="1" applyAlignment="1">
      <alignment horizontal="center" vertical="center" wrapText="1"/>
    </xf>
    <xf numFmtId="43" fontId="26" fillId="0" borderId="7" xfId="4" applyNumberFormat="1" applyFont="1" applyBorder="1" applyAlignment="1">
      <alignment horizontal="center" vertical="center" wrapText="1"/>
    </xf>
    <xf numFmtId="43" fontId="21" fillId="0" borderId="1" xfId="4" applyNumberFormat="1" applyFont="1" applyBorder="1" applyAlignment="1">
      <alignment horizontal="center" vertical="center" wrapText="1"/>
    </xf>
    <xf numFmtId="43" fontId="26" fillId="0" borderId="6" xfId="4" applyNumberFormat="1" applyFont="1" applyBorder="1" applyAlignment="1">
      <alignment horizontal="center" vertical="center" wrapText="1"/>
    </xf>
    <xf numFmtId="0" fontId="21" fillId="2" borderId="2" xfId="4" applyFont="1" applyFill="1" applyBorder="1" applyAlignment="1">
      <alignment horizontal="center" vertical="center"/>
    </xf>
    <xf numFmtId="0" fontId="21" fillId="0" borderId="0" xfId="4" applyFont="1" applyAlignment="1">
      <alignment horizontal="left" vertical="center"/>
    </xf>
    <xf numFmtId="0" fontId="26" fillId="0" borderId="0" xfId="4" applyFont="1" applyBorder="1" applyAlignment="1">
      <alignment vertical="center" wrapText="1"/>
    </xf>
    <xf numFmtId="0" fontId="21" fillId="0" borderId="0" xfId="4" applyFont="1" applyBorder="1" applyAlignment="1">
      <alignment vertical="center" wrapText="1"/>
    </xf>
    <xf numFmtId="0" fontId="21" fillId="0" borderId="9" xfId="4" applyFont="1" applyBorder="1" applyAlignment="1">
      <alignment vertical="center" wrapText="1"/>
    </xf>
    <xf numFmtId="43" fontId="26" fillId="0" borderId="0" xfId="4" applyNumberFormat="1" applyFont="1" applyBorder="1" applyAlignment="1">
      <alignment horizontal="center" vertical="center" wrapText="1"/>
    </xf>
    <xf numFmtId="0" fontId="21" fillId="0" borderId="11" xfId="4" applyFont="1" applyBorder="1" applyAlignment="1">
      <alignment horizontal="center" vertical="center"/>
    </xf>
    <xf numFmtId="0" fontId="21" fillId="2" borderId="11" xfId="4" applyFont="1" applyFill="1" applyBorder="1" applyAlignment="1">
      <alignment horizontal="center" vertical="center"/>
    </xf>
    <xf numFmtId="0" fontId="21" fillId="2" borderId="12" xfId="4" applyFont="1" applyFill="1" applyBorder="1" applyAlignment="1">
      <alignment horizontal="center" vertical="center"/>
    </xf>
    <xf numFmtId="49" fontId="12" fillId="3" borderId="1" xfId="5" applyNumberFormat="1" applyFont="1" applyFill="1" applyBorder="1" applyAlignment="1">
      <alignment horizontal="left"/>
    </xf>
    <xf numFmtId="0" fontId="12" fillId="3" borderId="1" xfId="0" applyFont="1" applyFill="1" applyBorder="1" applyAlignment="1">
      <alignment horizontal="left" wrapText="1"/>
    </xf>
    <xf numFmtId="0" fontId="12" fillId="3" borderId="1" xfId="5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13" fillId="3" borderId="1" xfId="5" applyFont="1" applyFill="1" applyBorder="1" applyAlignment="1">
      <alignment horizontal="left"/>
    </xf>
    <xf numFmtId="0" fontId="12" fillId="3" borderId="1" xfId="5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1" fillId="3" borderId="1" xfId="4" applyFont="1" applyFill="1" applyBorder="1" applyAlignment="1">
      <alignment horizontal="left" vertical="center" wrapText="1"/>
    </xf>
    <xf numFmtId="0" fontId="21" fillId="3" borderId="1" xfId="4" applyFont="1" applyFill="1" applyBorder="1" applyAlignment="1">
      <alignment horizontal="center" vertical="center"/>
    </xf>
    <xf numFmtId="0" fontId="26" fillId="3" borderId="1" xfId="4" applyFont="1" applyFill="1" applyBorder="1" applyAlignment="1">
      <alignment horizontal="center" vertical="center"/>
    </xf>
    <xf numFmtId="0" fontId="21" fillId="3" borderId="2" xfId="4" applyFont="1" applyFill="1" applyBorder="1" applyAlignment="1">
      <alignment horizontal="center" vertical="center"/>
    </xf>
    <xf numFmtId="0" fontId="12" fillId="3" borderId="1" xfId="0" applyFont="1" applyFill="1" applyBorder="1"/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 wrapText="1"/>
    </xf>
    <xf numFmtId="0" fontId="26" fillId="3" borderId="1" xfId="4" applyFont="1" applyFill="1" applyBorder="1" applyAlignment="1">
      <alignment horizontal="center" vertical="center" wrapText="1"/>
    </xf>
    <xf numFmtId="0" fontId="21" fillId="3" borderId="2" xfId="4" applyFont="1" applyFill="1" applyBorder="1" applyAlignment="1">
      <alignment horizontal="left" vertical="center" wrapText="1"/>
    </xf>
    <xf numFmtId="0" fontId="21" fillId="3" borderId="10" xfId="4" applyFont="1" applyFill="1" applyBorder="1" applyAlignment="1">
      <alignment horizontal="center" vertical="center" wrapText="1"/>
    </xf>
    <xf numFmtId="0" fontId="21" fillId="3" borderId="11" xfId="4" applyFont="1" applyFill="1" applyBorder="1" applyAlignment="1">
      <alignment horizontal="center" vertical="center" wrapText="1"/>
    </xf>
    <xf numFmtId="0" fontId="21" fillId="3" borderId="11" xfId="4" applyFont="1" applyFill="1" applyBorder="1" applyAlignment="1">
      <alignment horizontal="center" vertical="center"/>
    </xf>
    <xf numFmtId="0" fontId="26" fillId="3" borderId="1" xfId="4" applyFont="1" applyFill="1" applyBorder="1" applyAlignment="1">
      <alignment horizontal="left" vertical="center" wrapText="1"/>
    </xf>
    <xf numFmtId="0" fontId="12" fillId="3" borderId="1" xfId="14" applyFont="1" applyFill="1" applyBorder="1" applyAlignment="1">
      <alignment horizontal="left" vertical="center"/>
    </xf>
    <xf numFmtId="166" fontId="12" fillId="3" borderId="1" xfId="0" applyNumberFormat="1" applyFont="1" applyFill="1" applyBorder="1" applyAlignment="1">
      <alignment horizontal="left" wrapText="1"/>
    </xf>
    <xf numFmtId="166" fontId="12" fillId="3" borderId="1" xfId="0" applyNumberFormat="1" applyFont="1" applyFill="1" applyBorder="1" applyAlignment="1">
      <alignment wrapText="1"/>
    </xf>
    <xf numFmtId="3" fontId="12" fillId="0" borderId="1" xfId="0" applyNumberFormat="1" applyFont="1" applyFill="1" applyBorder="1"/>
    <xf numFmtId="4" fontId="12" fillId="0" borderId="1" xfId="0" applyNumberFormat="1" applyFont="1" applyFill="1" applyBorder="1"/>
    <xf numFmtId="0" fontId="12" fillId="4" borderId="1" xfId="0" applyFont="1" applyFill="1" applyBorder="1" applyAlignment="1">
      <alignment horizontal="left"/>
    </xf>
    <xf numFmtId="0" fontId="12" fillId="4" borderId="1" xfId="5" applyFont="1" applyFill="1" applyBorder="1" applyAlignment="1">
      <alignment horizontal="left"/>
    </xf>
    <xf numFmtId="0" fontId="12" fillId="4" borderId="1" xfId="0" applyFont="1" applyFill="1" applyBorder="1" applyAlignment="1">
      <alignment horizontal="center"/>
    </xf>
    <xf numFmtId="0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wrapText="1"/>
    </xf>
    <xf numFmtId="4" fontId="12" fillId="4" borderId="1" xfId="0" applyNumberFormat="1" applyFont="1" applyFill="1" applyBorder="1" applyAlignment="1">
      <alignment horizontal="center"/>
    </xf>
    <xf numFmtId="4" fontId="12" fillId="4" borderId="1" xfId="0" applyNumberFormat="1" applyFont="1" applyFill="1" applyBorder="1" applyAlignment="1">
      <alignment horizontal="right"/>
    </xf>
    <xf numFmtId="3" fontId="12" fillId="4" borderId="1" xfId="0" applyNumberFormat="1" applyFont="1" applyFill="1" applyBorder="1"/>
    <xf numFmtId="4" fontId="12" fillId="4" borderId="1" xfId="0" applyNumberFormat="1" applyFont="1" applyFill="1" applyBorder="1"/>
    <xf numFmtId="0" fontId="12" fillId="4" borderId="0" xfId="0" applyFont="1" applyFill="1" applyBorder="1"/>
    <xf numFmtId="49" fontId="12" fillId="4" borderId="1" xfId="5" applyNumberFormat="1" applyFont="1" applyFill="1" applyBorder="1" applyAlignment="1">
      <alignment horizontal="left"/>
    </xf>
    <xf numFmtId="0" fontId="12" fillId="4" borderId="1" xfId="5" applyFont="1" applyFill="1" applyBorder="1" applyAlignment="1">
      <alignment horizontal="center"/>
    </xf>
    <xf numFmtId="9" fontId="12" fillId="4" borderId="1" xfId="0" applyNumberFormat="1" applyFont="1" applyFill="1" applyBorder="1" applyAlignment="1">
      <alignment horizontal="center"/>
    </xf>
    <xf numFmtId="0" fontId="12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4" fontId="12" fillId="3" borderId="1" xfId="0" applyNumberFormat="1" applyFont="1" applyFill="1" applyBorder="1" applyAlignment="1">
      <alignment wrapText="1"/>
    </xf>
    <xf numFmtId="0" fontId="13" fillId="4" borderId="1" xfId="0" applyFont="1" applyFill="1" applyBorder="1" applyAlignment="1">
      <alignment horizontal="left"/>
    </xf>
    <xf numFmtId="0" fontId="13" fillId="4" borderId="1" xfId="5" applyFont="1" applyFill="1" applyBorder="1" applyAlignment="1">
      <alignment horizontal="left" vertical="center"/>
    </xf>
    <xf numFmtId="166" fontId="12" fillId="4" borderId="1" xfId="0" applyNumberFormat="1" applyFont="1" applyFill="1" applyBorder="1" applyAlignment="1">
      <alignment wrapText="1"/>
    </xf>
    <xf numFmtId="0" fontId="27" fillId="4" borderId="1" xfId="5" applyFont="1" applyFill="1" applyBorder="1" applyAlignment="1">
      <alignment horizontal="left" vertical="center"/>
    </xf>
    <xf numFmtId="0" fontId="27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wrapText="1"/>
    </xf>
    <xf numFmtId="0" fontId="13" fillId="3" borderId="1" xfId="5" applyFont="1" applyFill="1" applyBorder="1" applyAlignment="1">
      <alignment horizontal="left" vertical="center"/>
    </xf>
    <xf numFmtId="0" fontId="21" fillId="4" borderId="1" xfId="4" applyFont="1" applyFill="1" applyBorder="1" applyAlignment="1">
      <alignment horizontal="center" vertical="center"/>
    </xf>
    <xf numFmtId="0" fontId="21" fillId="4" borderId="1" xfId="4" applyFont="1" applyFill="1" applyBorder="1" applyAlignment="1">
      <alignment horizontal="left" vertical="center" wrapText="1"/>
    </xf>
    <xf numFmtId="0" fontId="21" fillId="4" borderId="11" xfId="4" applyFont="1" applyFill="1" applyBorder="1" applyAlignment="1">
      <alignment horizontal="center" vertical="center"/>
    </xf>
    <xf numFmtId="0" fontId="12" fillId="4" borderId="1" xfId="5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/>
    </xf>
    <xf numFmtId="0" fontId="26" fillId="4" borderId="1" xfId="4" applyFont="1" applyFill="1" applyBorder="1" applyAlignment="1">
      <alignment horizontal="center" vertical="center"/>
    </xf>
    <xf numFmtId="0" fontId="26" fillId="4" borderId="1" xfId="4" applyFont="1" applyFill="1" applyBorder="1" applyAlignment="1">
      <alignment horizontal="left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 vertical="center" wrapText="1"/>
    </xf>
    <xf numFmtId="166" fontId="10" fillId="0" borderId="13" xfId="0" applyNumberFormat="1" applyFont="1" applyBorder="1" applyAlignment="1">
      <alignment horizontal="center" vertical="center" wrapText="1"/>
    </xf>
    <xf numFmtId="166" fontId="10" fillId="0" borderId="14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6" fillId="0" borderId="0" xfId="4" applyFont="1" applyBorder="1" applyAlignment="1">
      <alignment horizontal="center" vertical="center" wrapText="1"/>
    </xf>
    <xf numFmtId="0" fontId="22" fillId="0" borderId="21" xfId="4" applyFont="1" applyBorder="1" applyAlignment="1">
      <alignment horizontal="center" vertical="center" wrapText="1"/>
    </xf>
    <xf numFmtId="0" fontId="25" fillId="0" borderId="25" xfId="4" applyFont="1" applyBorder="1" applyAlignment="1">
      <alignment horizontal="center" vertical="center" wrapText="1"/>
    </xf>
    <xf numFmtId="0" fontId="25" fillId="0" borderId="23" xfId="4" applyFont="1" applyBorder="1" applyAlignment="1">
      <alignment horizontal="center" vertical="center" wrapText="1"/>
    </xf>
    <xf numFmtId="43" fontId="23" fillId="0" borderId="26" xfId="4" applyNumberFormat="1" applyFont="1" applyBorder="1" applyAlignment="1">
      <alignment horizontal="center" vertical="center" wrapText="1"/>
    </xf>
    <xf numFmtId="43" fontId="23" fillId="0" borderId="27" xfId="4" applyNumberFormat="1" applyFont="1" applyBorder="1" applyAlignment="1">
      <alignment horizontal="center" vertical="center" wrapText="1"/>
    </xf>
    <xf numFmtId="43" fontId="23" fillId="0" borderId="7" xfId="4" applyNumberFormat="1" applyFont="1" applyBorder="1" applyAlignment="1">
      <alignment horizontal="center" vertical="center" wrapText="1"/>
    </xf>
    <xf numFmtId="0" fontId="21" fillId="0" borderId="18" xfId="4" applyFont="1" applyBorder="1" applyAlignment="1">
      <alignment horizontal="center" vertical="center" wrapText="1"/>
    </xf>
    <xf numFmtId="0" fontId="24" fillId="0" borderId="20" xfId="4" applyFont="1" applyBorder="1" applyAlignment="1">
      <alignment horizontal="center" vertical="center" wrapText="1"/>
    </xf>
    <xf numFmtId="0" fontId="21" fillId="0" borderId="20" xfId="4" applyFont="1" applyBorder="1" applyAlignment="1">
      <alignment horizontal="center" vertical="center" wrapText="1"/>
    </xf>
    <xf numFmtId="0" fontId="24" fillId="0" borderId="19" xfId="4" applyFont="1" applyBorder="1" applyAlignment="1">
      <alignment vertical="center" wrapText="1"/>
    </xf>
    <xf numFmtId="0" fontId="24" fillId="0" borderId="20" xfId="4" applyFont="1" applyBorder="1" applyAlignment="1">
      <alignment vertical="center" wrapText="1"/>
    </xf>
    <xf numFmtId="0" fontId="21" fillId="0" borderId="21" xfId="4" applyFont="1" applyBorder="1" applyAlignment="1">
      <alignment horizontal="center" vertical="center"/>
    </xf>
    <xf numFmtId="0" fontId="21" fillId="0" borderId="22" xfId="4" applyFont="1" applyBorder="1" applyAlignment="1">
      <alignment horizontal="center" vertical="center"/>
    </xf>
    <xf numFmtId="0" fontId="21" fillId="0" borderId="23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43" fontId="21" fillId="0" borderId="18" xfId="4" applyNumberFormat="1" applyFont="1" applyBorder="1" applyAlignment="1">
      <alignment horizontal="center" vertical="center" wrapText="1"/>
    </xf>
    <xf numFmtId="43" fontId="24" fillId="0" borderId="19" xfId="4" applyNumberFormat="1" applyFont="1" applyBorder="1" applyAlignment="1">
      <alignment horizontal="center" vertical="center" wrapText="1"/>
    </xf>
    <xf numFmtId="43" fontId="24" fillId="0" borderId="20" xfId="4" applyNumberFormat="1" applyFont="1" applyBorder="1" applyAlignment="1">
      <alignment horizontal="center" vertical="center" wrapText="1"/>
    </xf>
    <xf numFmtId="43" fontId="24" fillId="0" borderId="19" xfId="4" applyNumberFormat="1" applyFont="1" applyBorder="1" applyAlignment="1">
      <alignment vertical="center" wrapText="1"/>
    </xf>
    <xf numFmtId="43" fontId="24" fillId="0" borderId="20" xfId="4" applyNumberFormat="1" applyFont="1" applyBorder="1" applyAlignment="1">
      <alignment vertical="center" wrapText="1"/>
    </xf>
    <xf numFmtId="0" fontId="21" fillId="0" borderId="18" xfId="4" applyFont="1" applyBorder="1" applyAlignment="1">
      <alignment horizontal="center" vertical="center"/>
    </xf>
    <xf numFmtId="0" fontId="21" fillId="0" borderId="19" xfId="4" applyFont="1" applyBorder="1" applyAlignment="1">
      <alignment horizontal="center" vertical="center"/>
    </xf>
    <xf numFmtId="0" fontId="21" fillId="0" borderId="20" xfId="4" applyFont="1" applyBorder="1" applyAlignment="1">
      <alignment horizontal="center" vertical="center"/>
    </xf>
    <xf numFmtId="0" fontId="21" fillId="0" borderId="0" xfId="4" applyFont="1" applyBorder="1" applyAlignment="1">
      <alignment horizontal="center" vertical="center" wrapText="1"/>
    </xf>
    <xf numFmtId="0" fontId="26" fillId="0" borderId="0" xfId="4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1" fillId="3" borderId="1" xfId="4" applyFont="1" applyFill="1" applyBorder="1" applyAlignment="1">
      <alignment horizontal="left" vertical="center"/>
    </xf>
  </cellXfs>
  <cellStyles count="19">
    <cellStyle name="Обычный" xfId="0" builtinId="0"/>
    <cellStyle name="Обычный_05.07.06 showlist for e-mail" xfId="1"/>
    <cellStyle name="Обычный_liuyang shells" xfId="2"/>
    <cellStyle name="Обычный_Книга1" xfId="3"/>
    <cellStyle name="Обычный_Книга1_1" xfId="4"/>
    <cellStyle name="Обычный_Лист1" xfId="5"/>
    <cellStyle name="Обычный_Лист1_Order under Contract RR-04 07" xfId="6"/>
    <cellStyle name="Стиль 1" xfId="7"/>
    <cellStyle name="常规 2" xfId="8"/>
    <cellStyle name="常规 2 2 2" xfId="9"/>
    <cellStyle name="常规 69" xfId="10"/>
    <cellStyle name="常规 78" xfId="11"/>
    <cellStyle name="常规 83" xfId="12"/>
    <cellStyle name="常规_2013_27" xfId="13"/>
    <cellStyle name="常规_Sheet1 (2)_100" xfId="14"/>
    <cellStyle name="常规_Sheet1 (2)_6" xfId="15"/>
    <cellStyle name="常规_Sheet1 (2)_9" xfId="16"/>
    <cellStyle name="常规_委内瑞拉_17" xfId="17"/>
    <cellStyle name="常规_总表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HB461"/>
  <sheetViews>
    <sheetView showZeros="0" tabSelected="1" topLeftCell="A25" workbookViewId="0">
      <selection activeCell="C35" sqref="C35"/>
    </sheetView>
  </sheetViews>
  <sheetFormatPr defaultRowHeight="12.75"/>
  <cols>
    <col min="1" max="1" width="8.85546875" style="46" bestFit="1" customWidth="1"/>
    <col min="2" max="2" width="34" style="46" customWidth="1"/>
    <col min="3" max="5" width="5" style="84" customWidth="1"/>
    <col min="6" max="6" width="5.140625" style="85" customWidth="1"/>
    <col min="7" max="7" width="8.85546875" style="85" bestFit="1" customWidth="1"/>
    <col min="8" max="10" width="9.140625" style="91"/>
    <col min="11" max="11" width="9.140625" style="121"/>
    <col min="12" max="12" width="9.140625" style="124"/>
    <col min="13" max="16384" width="9.140625" style="21"/>
  </cols>
  <sheetData>
    <row r="1" spans="1:12" s="2" customFormat="1" ht="33">
      <c r="A1" s="108"/>
      <c r="B1" s="108"/>
      <c r="C1" s="104" t="s">
        <v>761</v>
      </c>
      <c r="D1" s="108"/>
      <c r="E1" s="108"/>
      <c r="F1" s="108"/>
      <c r="G1" s="155"/>
      <c r="H1" s="108"/>
      <c r="I1" s="108"/>
      <c r="J1" s="108"/>
      <c r="K1" s="119"/>
      <c r="L1" s="120"/>
    </row>
    <row r="2" spans="1:12" s="108" customFormat="1" ht="18.75">
      <c r="C2" s="105" t="s">
        <v>764</v>
      </c>
      <c r="D2" s="109"/>
      <c r="E2" s="109"/>
      <c r="F2" s="109"/>
      <c r="G2" s="109"/>
      <c r="H2" s="109"/>
      <c r="I2" s="109"/>
      <c r="J2" s="109"/>
      <c r="K2" s="148"/>
      <c r="L2" s="149"/>
    </row>
    <row r="3" spans="1:12" s="108" customFormat="1" ht="20.25">
      <c r="C3" s="106" t="s">
        <v>763</v>
      </c>
      <c r="K3" s="148"/>
      <c r="L3" s="149"/>
    </row>
    <row r="4" spans="1:12" s="108" customFormat="1" ht="20.25">
      <c r="A4" s="108" t="s">
        <v>1502</v>
      </c>
      <c r="C4" s="106"/>
      <c r="K4" s="148"/>
      <c r="L4" s="149"/>
    </row>
    <row r="5" spans="1:12" s="108" customFormat="1" ht="20.25">
      <c r="A5" s="108" t="s">
        <v>1503</v>
      </c>
      <c r="C5" s="106"/>
      <c r="K5" s="148"/>
      <c r="L5" s="149"/>
    </row>
    <row r="6" spans="1:12" s="108" customFormat="1" ht="20.25">
      <c r="A6" s="108" t="s">
        <v>1504</v>
      </c>
      <c r="C6" s="106"/>
      <c r="K6" s="148"/>
      <c r="L6" s="149"/>
    </row>
    <row r="7" spans="1:12" s="108" customFormat="1" ht="20.25">
      <c r="A7" s="108" t="s">
        <v>1505</v>
      </c>
      <c r="C7" s="106"/>
      <c r="K7" s="148"/>
      <c r="L7" s="149"/>
    </row>
    <row r="8" spans="1:12" s="108" customFormat="1" ht="20.25">
      <c r="A8" s="108" t="s">
        <v>1506</v>
      </c>
      <c r="C8" s="106"/>
      <c r="K8" s="148"/>
      <c r="L8" s="149"/>
    </row>
    <row r="9" spans="1:12" s="108" customFormat="1" ht="20.25">
      <c r="A9" s="108" t="s">
        <v>1507</v>
      </c>
      <c r="C9" s="106"/>
      <c r="K9" s="148"/>
      <c r="L9" s="149"/>
    </row>
    <row r="10" spans="1:12" s="108" customFormat="1" ht="20.25">
      <c r="A10" s="108" t="s">
        <v>1508</v>
      </c>
      <c r="C10" s="106"/>
      <c r="K10" s="148"/>
      <c r="L10" s="149"/>
    </row>
    <row r="11" spans="1:12" s="108" customFormat="1" ht="20.25">
      <c r="A11" s="108" t="s">
        <v>1509</v>
      </c>
      <c r="C11" s="106"/>
      <c r="K11" s="148"/>
      <c r="L11" s="149"/>
    </row>
    <row r="12" spans="1:12" s="108" customFormat="1" ht="20.25">
      <c r="A12" s="108" t="s">
        <v>1510</v>
      </c>
      <c r="C12" s="106"/>
      <c r="K12" s="148"/>
      <c r="L12" s="149"/>
    </row>
    <row r="13" spans="1:12" s="108" customFormat="1" ht="20.25">
      <c r="A13" s="108" t="s">
        <v>1511</v>
      </c>
      <c r="C13" s="106"/>
      <c r="K13" s="148"/>
      <c r="L13" s="149"/>
    </row>
    <row r="14" spans="1:12" s="108" customFormat="1" ht="20.25">
      <c r="A14" s="108" t="s">
        <v>1512</v>
      </c>
      <c r="C14" s="106"/>
      <c r="K14" s="148"/>
      <c r="L14" s="149"/>
    </row>
    <row r="15" spans="1:12" s="108" customFormat="1" ht="20.25">
      <c r="A15" s="108" t="s">
        <v>1513</v>
      </c>
      <c r="C15" s="106"/>
      <c r="K15" s="148"/>
      <c r="L15" s="149"/>
    </row>
    <row r="16" spans="1:12" s="108" customFormat="1" ht="20.25">
      <c r="C16" s="106"/>
      <c r="K16" s="148"/>
      <c r="L16" s="149"/>
    </row>
    <row r="17" spans="1:12" s="108" customFormat="1" ht="20.25">
      <c r="C17" s="106"/>
      <c r="K17" s="148"/>
      <c r="L17" s="149"/>
    </row>
    <row r="18" spans="1:12" s="108" customFormat="1" ht="20.25">
      <c r="C18" s="106"/>
      <c r="K18" s="148"/>
      <c r="L18" s="149"/>
    </row>
    <row r="19" spans="1:12" s="108" customFormat="1" ht="20.25">
      <c r="C19" s="106"/>
      <c r="K19" s="148"/>
      <c r="L19" s="149"/>
    </row>
    <row r="20" spans="1:12" s="108" customFormat="1" ht="20.25">
      <c r="C20" s="106"/>
      <c r="K20" s="148"/>
      <c r="L20" s="149"/>
    </row>
    <row r="21" spans="1:12" s="108" customFormat="1" ht="1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48"/>
      <c r="L21" s="149"/>
    </row>
    <row r="22" spans="1:12" s="108" customFormat="1">
      <c r="C22" s="108" t="s">
        <v>762</v>
      </c>
      <c r="K22" s="148"/>
      <c r="L22" s="149"/>
    </row>
    <row r="23" spans="1:12" s="2" customFormat="1" ht="10.5" customHeight="1">
      <c r="A23" s="108"/>
      <c r="B23" s="108"/>
      <c r="D23" s="108"/>
      <c r="E23" s="108"/>
      <c r="F23" s="108"/>
      <c r="G23" s="108"/>
      <c r="H23" s="108"/>
      <c r="I23" s="108"/>
      <c r="J23" s="108"/>
      <c r="K23" s="119"/>
      <c r="L23" s="120"/>
    </row>
    <row r="24" spans="1:12" s="2" customFormat="1" ht="14.25" customHeight="1">
      <c r="A24" s="312" t="s">
        <v>0</v>
      </c>
      <c r="B24" s="312" t="s">
        <v>1</v>
      </c>
      <c r="C24" s="313" t="s">
        <v>2</v>
      </c>
      <c r="D24" s="314"/>
      <c r="E24" s="315"/>
      <c r="F24" s="316" t="s">
        <v>3</v>
      </c>
      <c r="G24" s="310" t="s">
        <v>4</v>
      </c>
      <c r="H24" s="311" t="s">
        <v>5</v>
      </c>
      <c r="I24" s="311" t="s">
        <v>6</v>
      </c>
      <c r="J24" s="308" t="s">
        <v>1531</v>
      </c>
      <c r="K24" s="317" t="s">
        <v>1532</v>
      </c>
      <c r="L24" s="308" t="s">
        <v>818</v>
      </c>
    </row>
    <row r="25" spans="1:12" s="2" customFormat="1" ht="48">
      <c r="A25" s="312"/>
      <c r="B25" s="312"/>
      <c r="C25" s="1" t="s">
        <v>7</v>
      </c>
      <c r="D25" s="1" t="s">
        <v>8</v>
      </c>
      <c r="E25" s="1" t="s">
        <v>9</v>
      </c>
      <c r="F25" s="316"/>
      <c r="G25" s="310"/>
      <c r="H25" s="310"/>
      <c r="I25" s="310"/>
      <c r="J25" s="309"/>
      <c r="K25" s="318"/>
      <c r="L25" s="309"/>
    </row>
    <row r="26" spans="1:12" s="10" customFormat="1" ht="12.75" customHeight="1">
      <c r="A26" s="5"/>
      <c r="B26" s="6"/>
      <c r="C26" s="7"/>
      <c r="D26" s="8"/>
      <c r="E26" s="7"/>
      <c r="F26" s="4"/>
      <c r="G26" s="4"/>
      <c r="H26" s="9"/>
      <c r="I26" s="9"/>
      <c r="J26" s="9"/>
      <c r="K26" s="145"/>
      <c r="L26" s="146"/>
    </row>
    <row r="27" spans="1:12" s="10" customFormat="1">
      <c r="A27" s="11"/>
      <c r="B27" s="12" t="s">
        <v>10</v>
      </c>
      <c r="C27" s="7"/>
      <c r="D27" s="8"/>
      <c r="E27" s="7"/>
      <c r="F27" s="4"/>
      <c r="G27" s="4"/>
      <c r="H27" s="9"/>
      <c r="I27" s="9"/>
      <c r="J27" s="9"/>
      <c r="K27" s="145"/>
      <c r="L27" s="146"/>
    </row>
    <row r="28" spans="1:12" s="10" customFormat="1">
      <c r="A28" s="252" t="s">
        <v>1554</v>
      </c>
      <c r="B28" s="299" t="s">
        <v>1552</v>
      </c>
      <c r="C28" s="7">
        <v>1</v>
      </c>
      <c r="D28" s="8" t="s">
        <v>1553</v>
      </c>
      <c r="E28" s="7">
        <v>3</v>
      </c>
      <c r="F28" s="4" t="s">
        <v>13</v>
      </c>
      <c r="G28" s="4">
        <v>40.4</v>
      </c>
      <c r="H28" s="9">
        <v>121.2</v>
      </c>
      <c r="I28" s="9">
        <v>12120</v>
      </c>
      <c r="J28" s="9"/>
      <c r="K28" s="145"/>
      <c r="L28" s="146"/>
    </row>
    <row r="29" spans="1:12" ht="12.75" customHeight="1">
      <c r="A29" s="248" t="s">
        <v>11</v>
      </c>
      <c r="B29" s="250" t="s">
        <v>12</v>
      </c>
      <c r="C29" s="15">
        <v>16</v>
      </c>
      <c r="D29" s="15">
        <v>12</v>
      </c>
      <c r="E29" s="15">
        <v>6</v>
      </c>
      <c r="F29" s="18" t="s">
        <v>13</v>
      </c>
      <c r="G29" s="16">
        <v>3.7</v>
      </c>
      <c r="H29" s="20">
        <f>G29*E29*D29</f>
        <v>266.40000000000003</v>
      </c>
      <c r="I29" s="20">
        <f t="shared" ref="I29:I41" si="0">G29*E29*D29*C29</f>
        <v>4262.4000000000005</v>
      </c>
      <c r="J29" s="20"/>
      <c r="K29" s="145"/>
      <c r="L29" s="146">
        <f>K29*I29</f>
        <v>0</v>
      </c>
    </row>
    <row r="30" spans="1:12" ht="12.75" customHeight="1">
      <c r="A30" s="248" t="s">
        <v>1514</v>
      </c>
      <c r="B30" s="250" t="s">
        <v>14</v>
      </c>
      <c r="C30" s="15">
        <v>1</v>
      </c>
      <c r="D30" s="15">
        <v>60</v>
      </c>
      <c r="E30" s="15">
        <v>12</v>
      </c>
      <c r="F30" s="18" t="s">
        <v>15</v>
      </c>
      <c r="G30" s="16">
        <v>16.95</v>
      </c>
      <c r="H30" s="20">
        <f>G30*E30</f>
        <v>203.39999999999998</v>
      </c>
      <c r="I30" s="20">
        <f t="shared" si="0"/>
        <v>12203.999999999998</v>
      </c>
      <c r="J30" s="20"/>
      <c r="K30" s="145">
        <v>0</v>
      </c>
      <c r="L30" s="146">
        <f t="shared" ref="L30:L97" si="1">K30*I30</f>
        <v>0</v>
      </c>
    </row>
    <row r="31" spans="1:12" ht="12.75" customHeight="1">
      <c r="A31" s="248" t="s">
        <v>1515</v>
      </c>
      <c r="B31" s="250" t="s">
        <v>16</v>
      </c>
      <c r="C31" s="15">
        <v>1</v>
      </c>
      <c r="D31" s="15">
        <v>100</v>
      </c>
      <c r="E31" s="15">
        <v>3</v>
      </c>
      <c r="F31" s="18" t="s">
        <v>15</v>
      </c>
      <c r="G31" s="16">
        <v>22.88</v>
      </c>
      <c r="H31" s="20">
        <f>G31*E31</f>
        <v>68.64</v>
      </c>
      <c r="I31" s="20">
        <f t="shared" si="0"/>
        <v>6864</v>
      </c>
      <c r="J31" s="20"/>
      <c r="K31" s="145">
        <v>0</v>
      </c>
      <c r="L31" s="146">
        <f t="shared" si="1"/>
        <v>0</v>
      </c>
    </row>
    <row r="32" spans="1:12" s="10" customFormat="1">
      <c r="A32" s="248" t="s">
        <v>1516</v>
      </c>
      <c r="B32" s="253" t="s">
        <v>17</v>
      </c>
      <c r="C32" s="3">
        <v>1</v>
      </c>
      <c r="D32" s="3">
        <v>36</v>
      </c>
      <c r="E32" s="3">
        <v>6</v>
      </c>
      <c r="F32" s="24" t="s">
        <v>15</v>
      </c>
      <c r="G32" s="22">
        <v>58</v>
      </c>
      <c r="H32" s="25">
        <f>G32*E32</f>
        <v>348</v>
      </c>
      <c r="I32" s="25">
        <f t="shared" si="0"/>
        <v>12528</v>
      </c>
      <c r="J32" s="25"/>
      <c r="K32" s="145">
        <v>0</v>
      </c>
      <c r="L32" s="146">
        <f t="shared" si="1"/>
        <v>0</v>
      </c>
    </row>
    <row r="33" spans="1:12" ht="12.75" customHeight="1">
      <c r="A33" s="248" t="s">
        <v>1517</v>
      </c>
      <c r="B33" s="250" t="s">
        <v>18</v>
      </c>
      <c r="C33" s="15">
        <v>20</v>
      </c>
      <c r="D33" s="15">
        <v>12</v>
      </c>
      <c r="E33" s="15">
        <v>60</v>
      </c>
      <c r="F33" s="26" t="s">
        <v>13</v>
      </c>
      <c r="G33" s="16">
        <v>0.4</v>
      </c>
      <c r="H33" s="20">
        <f t="shared" ref="H33:H40" si="2">G33*E33*D33</f>
        <v>288</v>
      </c>
      <c r="I33" s="20">
        <f t="shared" si="0"/>
        <v>5760</v>
      </c>
      <c r="J33" s="20"/>
      <c r="K33" s="145">
        <v>0</v>
      </c>
      <c r="L33" s="146">
        <f t="shared" si="1"/>
        <v>0</v>
      </c>
    </row>
    <row r="34" spans="1:12" ht="12.75" customHeight="1">
      <c r="A34" s="248" t="s">
        <v>19</v>
      </c>
      <c r="B34" s="250" t="s">
        <v>20</v>
      </c>
      <c r="C34" s="15">
        <v>25</v>
      </c>
      <c r="D34" s="15">
        <v>15</v>
      </c>
      <c r="E34" s="15">
        <v>20</v>
      </c>
      <c r="F34" s="26" t="s">
        <v>13</v>
      </c>
      <c r="G34" s="16">
        <v>0.96</v>
      </c>
      <c r="H34" s="20">
        <f t="shared" si="2"/>
        <v>288</v>
      </c>
      <c r="I34" s="20">
        <f t="shared" si="0"/>
        <v>7200</v>
      </c>
      <c r="J34" s="20"/>
      <c r="K34" s="145">
        <v>0</v>
      </c>
      <c r="L34" s="146">
        <f t="shared" si="1"/>
        <v>0</v>
      </c>
    </row>
    <row r="35" spans="1:12" ht="12.75" customHeight="1">
      <c r="A35" s="248" t="s">
        <v>21</v>
      </c>
      <c r="B35" s="250" t="s">
        <v>22</v>
      </c>
      <c r="C35" s="15">
        <v>50</v>
      </c>
      <c r="D35" s="15">
        <v>10</v>
      </c>
      <c r="E35" s="15">
        <v>10</v>
      </c>
      <c r="F35" s="26" t="s">
        <v>13</v>
      </c>
      <c r="G35" s="16">
        <v>1.35</v>
      </c>
      <c r="H35" s="20">
        <f t="shared" si="2"/>
        <v>135</v>
      </c>
      <c r="I35" s="20">
        <f t="shared" si="0"/>
        <v>6750</v>
      </c>
      <c r="J35" s="20"/>
      <c r="K35" s="145">
        <v>0</v>
      </c>
      <c r="L35" s="146">
        <f t="shared" si="1"/>
        <v>0</v>
      </c>
    </row>
    <row r="36" spans="1:12" ht="12.75" customHeight="1">
      <c r="A36" s="13" t="s">
        <v>23</v>
      </c>
      <c r="B36" s="14" t="s">
        <v>24</v>
      </c>
      <c r="C36" s="15">
        <v>25</v>
      </c>
      <c r="D36" s="15">
        <v>10</v>
      </c>
      <c r="E36" s="15">
        <v>20</v>
      </c>
      <c r="F36" s="26" t="s">
        <v>13</v>
      </c>
      <c r="G36" s="16">
        <v>1.82</v>
      </c>
      <c r="H36" s="20">
        <f t="shared" si="2"/>
        <v>364</v>
      </c>
      <c r="I36" s="20">
        <f t="shared" si="0"/>
        <v>9100</v>
      </c>
      <c r="J36" s="20"/>
      <c r="K36" s="145">
        <v>0</v>
      </c>
      <c r="L36" s="146">
        <f t="shared" si="1"/>
        <v>0</v>
      </c>
    </row>
    <row r="37" spans="1:12" ht="12.75" customHeight="1">
      <c r="A37" s="286" t="s">
        <v>25</v>
      </c>
      <c r="B37" s="277" t="s">
        <v>26</v>
      </c>
      <c r="C37" s="15">
        <v>16</v>
      </c>
      <c r="D37" s="15">
        <v>12</v>
      </c>
      <c r="E37" s="15">
        <v>12</v>
      </c>
      <c r="F37" s="26" t="s">
        <v>13</v>
      </c>
      <c r="G37" s="16">
        <v>2.95</v>
      </c>
      <c r="H37" s="20">
        <f t="shared" si="2"/>
        <v>424.80000000000007</v>
      </c>
      <c r="I37" s="20">
        <f t="shared" si="0"/>
        <v>6796.8000000000011</v>
      </c>
      <c r="J37" s="20"/>
      <c r="K37" s="145">
        <v>0</v>
      </c>
      <c r="L37" s="146">
        <f t="shared" si="1"/>
        <v>0</v>
      </c>
    </row>
    <row r="38" spans="1:12" s="10" customFormat="1" ht="12.75" customHeight="1">
      <c r="A38" s="13" t="s">
        <v>27</v>
      </c>
      <c r="B38" s="14" t="s">
        <v>28</v>
      </c>
      <c r="C38" s="15">
        <v>16</v>
      </c>
      <c r="D38" s="15">
        <v>12</v>
      </c>
      <c r="E38" s="15">
        <v>12</v>
      </c>
      <c r="F38" s="26" t="s">
        <v>13</v>
      </c>
      <c r="G38" s="16">
        <v>4.84</v>
      </c>
      <c r="H38" s="20">
        <f t="shared" si="2"/>
        <v>696.96</v>
      </c>
      <c r="I38" s="20">
        <f t="shared" si="0"/>
        <v>11151.36</v>
      </c>
      <c r="J38" s="20"/>
      <c r="K38" s="145">
        <v>0</v>
      </c>
      <c r="L38" s="146">
        <f t="shared" si="1"/>
        <v>0</v>
      </c>
    </row>
    <row r="39" spans="1:12">
      <c r="A39" s="13" t="s">
        <v>29</v>
      </c>
      <c r="B39" s="14" t="s">
        <v>30</v>
      </c>
      <c r="C39" s="15">
        <v>16</v>
      </c>
      <c r="D39" s="15">
        <v>12</v>
      </c>
      <c r="E39" s="15">
        <v>12</v>
      </c>
      <c r="F39" s="26" t="s">
        <v>13</v>
      </c>
      <c r="G39" s="16">
        <v>4.57</v>
      </c>
      <c r="H39" s="20">
        <f t="shared" si="2"/>
        <v>658.08</v>
      </c>
      <c r="I39" s="20">
        <f t="shared" si="0"/>
        <v>10529.28</v>
      </c>
      <c r="J39" s="20"/>
      <c r="K39" s="145">
        <v>0</v>
      </c>
      <c r="L39" s="146">
        <f t="shared" si="1"/>
        <v>0</v>
      </c>
    </row>
    <row r="40" spans="1:12" ht="12.75" customHeight="1">
      <c r="A40" s="13" t="s">
        <v>31</v>
      </c>
      <c r="B40" s="14" t="s">
        <v>32</v>
      </c>
      <c r="C40" s="15">
        <v>16</v>
      </c>
      <c r="D40" s="15">
        <v>24</v>
      </c>
      <c r="E40" s="15">
        <v>6</v>
      </c>
      <c r="F40" s="26" t="s">
        <v>13</v>
      </c>
      <c r="G40" s="16">
        <v>4.62</v>
      </c>
      <c r="H40" s="20">
        <f t="shared" si="2"/>
        <v>665.28</v>
      </c>
      <c r="I40" s="20">
        <f t="shared" si="0"/>
        <v>10644.48</v>
      </c>
      <c r="J40" s="20"/>
      <c r="K40" s="145">
        <v>0</v>
      </c>
      <c r="L40" s="146">
        <f t="shared" si="1"/>
        <v>0</v>
      </c>
    </row>
    <row r="41" spans="1:12">
      <c r="A41" s="14" t="s">
        <v>33</v>
      </c>
      <c r="B41" s="14" t="s">
        <v>34</v>
      </c>
      <c r="C41" s="15">
        <v>1</v>
      </c>
      <c r="D41" s="15">
        <v>50</v>
      </c>
      <c r="E41" s="15">
        <v>6</v>
      </c>
      <c r="F41" s="26" t="s">
        <v>15</v>
      </c>
      <c r="G41" s="16">
        <v>16.45</v>
      </c>
      <c r="H41" s="20">
        <f>G41*E41</f>
        <v>98.699999999999989</v>
      </c>
      <c r="I41" s="20">
        <f t="shared" si="0"/>
        <v>4934.9999999999991</v>
      </c>
      <c r="J41" s="20"/>
      <c r="K41" s="145">
        <v>0</v>
      </c>
      <c r="L41" s="146">
        <f t="shared" si="1"/>
        <v>0</v>
      </c>
    </row>
    <row r="42" spans="1:12">
      <c r="A42" s="14"/>
      <c r="B42" s="118" t="s">
        <v>819</v>
      </c>
      <c r="C42" s="15"/>
      <c r="D42" s="15"/>
      <c r="E42" s="15"/>
      <c r="F42" s="17"/>
      <c r="G42" s="16"/>
      <c r="H42" s="28"/>
      <c r="I42" s="29"/>
      <c r="J42" s="29"/>
      <c r="K42" s="145">
        <f>SUM(K29:K41)</f>
        <v>0</v>
      </c>
      <c r="L42" s="146">
        <f>SUM(L29:L41)</f>
        <v>0</v>
      </c>
    </row>
    <row r="43" spans="1:12">
      <c r="A43" s="14"/>
      <c r="B43" s="14"/>
      <c r="C43" s="15"/>
      <c r="D43" s="15"/>
      <c r="E43" s="15"/>
      <c r="F43" s="17"/>
      <c r="G43" s="16"/>
      <c r="H43" s="28"/>
      <c r="I43" s="29"/>
      <c r="J43" s="29"/>
      <c r="K43" s="145"/>
      <c r="L43" s="146"/>
    </row>
    <row r="44" spans="1:12">
      <c r="A44" s="14"/>
      <c r="B44" s="12" t="s">
        <v>35</v>
      </c>
      <c r="C44" s="15"/>
      <c r="D44" s="15"/>
      <c r="E44" s="15"/>
      <c r="F44" s="15"/>
      <c r="G44" s="30"/>
      <c r="H44" s="28"/>
      <c r="I44" s="29"/>
      <c r="J44" s="29"/>
      <c r="K44" s="145"/>
      <c r="L44" s="146"/>
    </row>
    <row r="45" spans="1:12">
      <c r="A45" s="14"/>
      <c r="B45" s="12"/>
      <c r="C45" s="15"/>
      <c r="D45" s="15"/>
      <c r="E45" s="15"/>
      <c r="F45" s="15"/>
      <c r="G45" s="30"/>
      <c r="H45" s="28"/>
      <c r="I45" s="29"/>
      <c r="J45" s="29"/>
      <c r="K45" s="145"/>
      <c r="L45" s="146"/>
    </row>
    <row r="46" spans="1:12" ht="12.75" customHeight="1">
      <c r="A46" s="13" t="s">
        <v>36</v>
      </c>
      <c r="B46" s="14" t="s">
        <v>37</v>
      </c>
      <c r="C46" s="15">
        <v>25</v>
      </c>
      <c r="D46" s="15">
        <v>12</v>
      </c>
      <c r="E46" s="15">
        <v>12</v>
      </c>
      <c r="F46" s="26" t="s">
        <v>13</v>
      </c>
      <c r="G46" s="16">
        <v>2</v>
      </c>
      <c r="H46" s="20">
        <f>G46*E46*D46</f>
        <v>288</v>
      </c>
      <c r="I46" s="20">
        <f t="shared" ref="I46:I63" si="3">G46*E46*D46*C46</f>
        <v>7200</v>
      </c>
      <c r="J46" s="20"/>
      <c r="K46" s="145">
        <v>0</v>
      </c>
      <c r="L46" s="146">
        <f t="shared" si="1"/>
        <v>0</v>
      </c>
    </row>
    <row r="47" spans="1:12" ht="12.75" customHeight="1">
      <c r="A47" s="13" t="s">
        <v>38</v>
      </c>
      <c r="B47" s="14" t="s">
        <v>39</v>
      </c>
      <c r="C47" s="15">
        <v>40</v>
      </c>
      <c r="D47" s="15">
        <v>12</v>
      </c>
      <c r="E47" s="15">
        <v>12</v>
      </c>
      <c r="F47" s="26" t="s">
        <v>13</v>
      </c>
      <c r="G47" s="16">
        <v>2.5</v>
      </c>
      <c r="H47" s="20">
        <f>G47*E47*D47</f>
        <v>360</v>
      </c>
      <c r="I47" s="20">
        <f t="shared" si="3"/>
        <v>14400</v>
      </c>
      <c r="J47" s="20"/>
      <c r="K47" s="145">
        <v>0</v>
      </c>
      <c r="L47" s="146">
        <f t="shared" si="1"/>
        <v>0</v>
      </c>
    </row>
    <row r="48" spans="1:12" ht="12.75" customHeight="1">
      <c r="A48" s="13" t="s">
        <v>40</v>
      </c>
      <c r="B48" s="14" t="s">
        <v>41</v>
      </c>
      <c r="C48" s="15">
        <v>12</v>
      </c>
      <c r="D48" s="15">
        <v>8</v>
      </c>
      <c r="E48" s="15">
        <v>6</v>
      </c>
      <c r="F48" s="26" t="s">
        <v>13</v>
      </c>
      <c r="G48" s="16">
        <v>12.8</v>
      </c>
      <c r="H48" s="20">
        <f>G48*E48*D48</f>
        <v>614.40000000000009</v>
      </c>
      <c r="I48" s="20">
        <f t="shared" si="3"/>
        <v>7372.8000000000011</v>
      </c>
      <c r="J48" s="20"/>
      <c r="K48" s="145">
        <v>0</v>
      </c>
      <c r="L48" s="146">
        <f t="shared" si="1"/>
        <v>0</v>
      </c>
    </row>
    <row r="49" spans="1:210" ht="12.75" customHeight="1">
      <c r="A49" s="13" t="s">
        <v>42</v>
      </c>
      <c r="B49" s="14" t="s">
        <v>43</v>
      </c>
      <c r="C49" s="15">
        <v>12</v>
      </c>
      <c r="D49" s="15">
        <v>8</v>
      </c>
      <c r="E49" s="15">
        <v>6</v>
      </c>
      <c r="F49" s="26" t="s">
        <v>13</v>
      </c>
      <c r="G49" s="16">
        <v>18.05</v>
      </c>
      <c r="H49" s="20">
        <f>G49*E49*D49</f>
        <v>866.40000000000009</v>
      </c>
      <c r="I49" s="20">
        <f t="shared" si="3"/>
        <v>10396.800000000001</v>
      </c>
      <c r="J49" s="20"/>
      <c r="K49" s="145">
        <v>0</v>
      </c>
      <c r="L49" s="146">
        <f t="shared" si="1"/>
        <v>0</v>
      </c>
    </row>
    <row r="50" spans="1:210">
      <c r="A50" s="13" t="s">
        <v>44</v>
      </c>
      <c r="B50" s="14" t="s">
        <v>45</v>
      </c>
      <c r="C50" s="15">
        <v>1</v>
      </c>
      <c r="D50" s="15">
        <v>72</v>
      </c>
      <c r="E50" s="15">
        <v>6</v>
      </c>
      <c r="F50" s="26" t="s">
        <v>15</v>
      </c>
      <c r="G50" s="16">
        <v>18.88</v>
      </c>
      <c r="H50" s="20">
        <f t="shared" ref="H50:H63" si="4">G50*E50</f>
        <v>113.28</v>
      </c>
      <c r="I50" s="20">
        <f t="shared" si="3"/>
        <v>8156.16</v>
      </c>
      <c r="J50" s="20"/>
      <c r="K50" s="145">
        <v>0</v>
      </c>
      <c r="L50" s="146">
        <f t="shared" si="1"/>
        <v>0</v>
      </c>
    </row>
    <row r="51" spans="1:210" ht="12.75" customHeight="1">
      <c r="A51" s="13" t="s">
        <v>46</v>
      </c>
      <c r="B51" s="14" t="s">
        <v>47</v>
      </c>
      <c r="C51" s="15">
        <v>1</v>
      </c>
      <c r="D51" s="15">
        <v>72</v>
      </c>
      <c r="E51" s="15">
        <v>6</v>
      </c>
      <c r="F51" s="26" t="s">
        <v>15</v>
      </c>
      <c r="G51" s="16">
        <v>20.399999999999999</v>
      </c>
      <c r="H51" s="20">
        <f t="shared" si="4"/>
        <v>122.39999999999999</v>
      </c>
      <c r="I51" s="20">
        <f t="shared" si="3"/>
        <v>8812.7999999999993</v>
      </c>
      <c r="J51" s="20"/>
      <c r="K51" s="145">
        <v>0</v>
      </c>
      <c r="L51" s="146">
        <f t="shared" si="1"/>
        <v>0</v>
      </c>
    </row>
    <row r="52" spans="1:210">
      <c r="A52" s="286" t="s">
        <v>48</v>
      </c>
      <c r="B52" s="277" t="s">
        <v>49</v>
      </c>
      <c r="C52" s="15">
        <v>1</v>
      </c>
      <c r="D52" s="15">
        <v>36</v>
      </c>
      <c r="E52" s="15">
        <v>6</v>
      </c>
      <c r="F52" s="26" t="s">
        <v>15</v>
      </c>
      <c r="G52" s="16">
        <v>43.8</v>
      </c>
      <c r="H52" s="20">
        <f t="shared" si="4"/>
        <v>262.79999999999995</v>
      </c>
      <c r="I52" s="20">
        <f t="shared" si="3"/>
        <v>9460.7999999999993</v>
      </c>
      <c r="J52" s="20"/>
      <c r="K52" s="145">
        <v>0</v>
      </c>
      <c r="L52" s="146">
        <f t="shared" si="1"/>
        <v>0</v>
      </c>
    </row>
    <row r="53" spans="1:210" ht="12.75" customHeight="1">
      <c r="A53" s="249" t="s">
        <v>50</v>
      </c>
      <c r="B53" s="251" t="s">
        <v>51</v>
      </c>
      <c r="C53" s="31">
        <v>1</v>
      </c>
      <c r="D53" s="31">
        <v>60</v>
      </c>
      <c r="E53" s="31">
        <v>4</v>
      </c>
      <c r="F53" s="26" t="s">
        <v>15</v>
      </c>
      <c r="G53" s="16">
        <v>44.75</v>
      </c>
      <c r="H53" s="20">
        <f t="shared" si="4"/>
        <v>179</v>
      </c>
      <c r="I53" s="20">
        <f t="shared" si="3"/>
        <v>10740</v>
      </c>
      <c r="J53" s="20"/>
      <c r="K53" s="145">
        <v>0</v>
      </c>
      <c r="L53" s="146">
        <f t="shared" si="1"/>
        <v>0</v>
      </c>
    </row>
    <row r="54" spans="1:210" s="10" customFormat="1" ht="12.75" customHeight="1">
      <c r="A54" s="32" t="s">
        <v>52</v>
      </c>
      <c r="B54" s="27" t="s">
        <v>53</v>
      </c>
      <c r="C54" s="31">
        <v>1</v>
      </c>
      <c r="D54" s="31">
        <v>18</v>
      </c>
      <c r="E54" s="31">
        <v>6</v>
      </c>
      <c r="F54" s="26" t="s">
        <v>15</v>
      </c>
      <c r="G54" s="16">
        <v>84.2</v>
      </c>
      <c r="H54" s="20">
        <f t="shared" si="4"/>
        <v>505.20000000000005</v>
      </c>
      <c r="I54" s="20">
        <f t="shared" si="3"/>
        <v>9093.6</v>
      </c>
      <c r="J54" s="20"/>
      <c r="K54" s="145">
        <v>0</v>
      </c>
      <c r="L54" s="146">
        <f t="shared" si="1"/>
        <v>0</v>
      </c>
    </row>
    <row r="55" spans="1:210" ht="12.75" customHeight="1">
      <c r="A55" s="13" t="s">
        <v>54</v>
      </c>
      <c r="B55" s="14" t="s">
        <v>55</v>
      </c>
      <c r="C55" s="15">
        <v>1</v>
      </c>
      <c r="D55" s="15">
        <v>24</v>
      </c>
      <c r="E55" s="15">
        <v>4</v>
      </c>
      <c r="F55" s="26" t="s">
        <v>15</v>
      </c>
      <c r="G55" s="16">
        <v>84.3</v>
      </c>
      <c r="H55" s="20">
        <f t="shared" si="4"/>
        <v>337.2</v>
      </c>
      <c r="I55" s="20">
        <f t="shared" si="3"/>
        <v>8092.7999999999993</v>
      </c>
      <c r="J55" s="20"/>
      <c r="K55" s="145">
        <v>0</v>
      </c>
      <c r="L55" s="146">
        <f t="shared" si="1"/>
        <v>0</v>
      </c>
    </row>
    <row r="56" spans="1:210" ht="12.75" customHeight="1">
      <c r="A56" s="13" t="s">
        <v>56</v>
      </c>
      <c r="B56" s="14" t="s">
        <v>57</v>
      </c>
      <c r="C56" s="15">
        <v>1</v>
      </c>
      <c r="D56" s="15">
        <v>20</v>
      </c>
      <c r="E56" s="15">
        <v>4</v>
      </c>
      <c r="F56" s="26" t="s">
        <v>15</v>
      </c>
      <c r="G56" s="16">
        <v>127</v>
      </c>
      <c r="H56" s="20">
        <f t="shared" si="4"/>
        <v>508</v>
      </c>
      <c r="I56" s="20">
        <f t="shared" si="3"/>
        <v>10160</v>
      </c>
      <c r="J56" s="20"/>
      <c r="K56" s="145">
        <v>0</v>
      </c>
      <c r="L56" s="146">
        <f t="shared" si="1"/>
        <v>0</v>
      </c>
    </row>
    <row r="57" spans="1:210" ht="12.75" customHeight="1">
      <c r="A57" s="13" t="s">
        <v>58</v>
      </c>
      <c r="B57" s="14" t="s">
        <v>59</v>
      </c>
      <c r="C57" s="15">
        <v>1</v>
      </c>
      <c r="D57" s="15">
        <v>40</v>
      </c>
      <c r="E57" s="15">
        <v>4</v>
      </c>
      <c r="F57" s="26" t="s">
        <v>15</v>
      </c>
      <c r="G57" s="16">
        <v>122</v>
      </c>
      <c r="H57" s="20">
        <f t="shared" si="4"/>
        <v>488</v>
      </c>
      <c r="I57" s="20">
        <f t="shared" si="3"/>
        <v>19520</v>
      </c>
      <c r="J57" s="20"/>
      <c r="K57" s="145">
        <v>0</v>
      </c>
      <c r="L57" s="146">
        <f t="shared" si="1"/>
        <v>0</v>
      </c>
    </row>
    <row r="58" spans="1:210" s="40" customFormat="1">
      <c r="A58" s="27" t="s">
        <v>60</v>
      </c>
      <c r="B58" s="35" t="s">
        <v>61</v>
      </c>
      <c r="C58" s="36">
        <v>1</v>
      </c>
      <c r="D58" s="37">
        <v>18</v>
      </c>
      <c r="E58" s="36">
        <v>5</v>
      </c>
      <c r="F58" s="26" t="s">
        <v>15</v>
      </c>
      <c r="G58" s="16">
        <v>162</v>
      </c>
      <c r="H58" s="20">
        <f t="shared" si="4"/>
        <v>810</v>
      </c>
      <c r="I58" s="20">
        <f t="shared" si="3"/>
        <v>14580</v>
      </c>
      <c r="J58" s="20"/>
      <c r="K58" s="145">
        <v>0</v>
      </c>
      <c r="L58" s="146">
        <f t="shared" si="1"/>
        <v>0</v>
      </c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  <c r="GL58" s="39"/>
      <c r="GM58" s="39"/>
      <c r="GN58" s="39"/>
      <c r="GO58" s="39"/>
      <c r="GP58" s="39"/>
      <c r="GQ58" s="39"/>
      <c r="GR58" s="39"/>
      <c r="GS58" s="39"/>
      <c r="GT58" s="39"/>
      <c r="GU58" s="39"/>
      <c r="GV58" s="39"/>
      <c r="GW58" s="39"/>
      <c r="GX58" s="39"/>
      <c r="GY58" s="39"/>
      <c r="GZ58" s="39"/>
      <c r="HA58" s="39"/>
      <c r="HB58" s="39"/>
    </row>
    <row r="59" spans="1:210" s="10" customFormat="1" ht="12.75" customHeight="1">
      <c r="A59" s="13" t="s">
        <v>62</v>
      </c>
      <c r="B59" s="14" t="s">
        <v>63</v>
      </c>
      <c r="C59" s="15">
        <v>1</v>
      </c>
      <c r="D59" s="15">
        <v>20</v>
      </c>
      <c r="E59" s="15">
        <v>4</v>
      </c>
      <c r="F59" s="26" t="s">
        <v>15</v>
      </c>
      <c r="G59" s="16">
        <v>157</v>
      </c>
      <c r="H59" s="20">
        <f t="shared" si="4"/>
        <v>628</v>
      </c>
      <c r="I59" s="20">
        <f t="shared" si="3"/>
        <v>12560</v>
      </c>
      <c r="J59" s="20"/>
      <c r="K59" s="145">
        <v>0</v>
      </c>
      <c r="L59" s="146">
        <f t="shared" si="1"/>
        <v>0</v>
      </c>
    </row>
    <row r="60" spans="1:210" ht="12.75" customHeight="1">
      <c r="A60" s="32" t="s">
        <v>64</v>
      </c>
      <c r="B60" s="27" t="s">
        <v>65</v>
      </c>
      <c r="C60" s="31">
        <v>1</v>
      </c>
      <c r="D60" s="31">
        <v>24</v>
      </c>
      <c r="E60" s="31">
        <v>4</v>
      </c>
      <c r="F60" s="26" t="s">
        <v>15</v>
      </c>
      <c r="G60" s="16">
        <v>282</v>
      </c>
      <c r="H60" s="20">
        <f t="shared" si="4"/>
        <v>1128</v>
      </c>
      <c r="I60" s="20">
        <f t="shared" si="3"/>
        <v>27072</v>
      </c>
      <c r="J60" s="20"/>
      <c r="K60" s="145">
        <v>0</v>
      </c>
      <c r="L60" s="146">
        <f t="shared" si="1"/>
        <v>0</v>
      </c>
    </row>
    <row r="61" spans="1:210" ht="12.75" customHeight="1">
      <c r="A61" s="32" t="s">
        <v>66</v>
      </c>
      <c r="B61" s="27" t="s">
        <v>67</v>
      </c>
      <c r="C61" s="31">
        <v>1</v>
      </c>
      <c r="D61" s="31">
        <v>20</v>
      </c>
      <c r="E61" s="31">
        <v>3</v>
      </c>
      <c r="F61" s="26" t="s">
        <v>15</v>
      </c>
      <c r="G61" s="16">
        <v>354</v>
      </c>
      <c r="H61" s="20">
        <f t="shared" si="4"/>
        <v>1062</v>
      </c>
      <c r="I61" s="20">
        <f t="shared" si="3"/>
        <v>21240</v>
      </c>
      <c r="J61" s="20"/>
      <c r="K61" s="145">
        <v>0</v>
      </c>
      <c r="L61" s="146">
        <f t="shared" si="1"/>
        <v>0</v>
      </c>
    </row>
    <row r="62" spans="1:210" ht="12.75" customHeight="1">
      <c r="A62" s="13" t="s">
        <v>68</v>
      </c>
      <c r="B62" s="14" t="s">
        <v>69</v>
      </c>
      <c r="C62" s="15">
        <v>1</v>
      </c>
      <c r="D62" s="15">
        <v>10</v>
      </c>
      <c r="E62" s="41">
        <v>4</v>
      </c>
      <c r="F62" s="26" t="s">
        <v>15</v>
      </c>
      <c r="G62" s="16">
        <v>520</v>
      </c>
      <c r="H62" s="20">
        <f t="shared" si="4"/>
        <v>2080</v>
      </c>
      <c r="I62" s="20">
        <f t="shared" si="3"/>
        <v>20800</v>
      </c>
      <c r="J62" s="20"/>
      <c r="K62" s="145">
        <v>0</v>
      </c>
      <c r="L62" s="146">
        <f t="shared" si="1"/>
        <v>0</v>
      </c>
    </row>
    <row r="63" spans="1:210" s="10" customFormat="1" ht="12.75" customHeight="1">
      <c r="A63" s="13" t="s">
        <v>70</v>
      </c>
      <c r="B63" s="14" t="s">
        <v>71</v>
      </c>
      <c r="C63" s="15">
        <v>1</v>
      </c>
      <c r="D63" s="15">
        <v>10</v>
      </c>
      <c r="E63" s="41">
        <v>3</v>
      </c>
      <c r="F63" s="26" t="s">
        <v>15</v>
      </c>
      <c r="G63" s="16">
        <v>900</v>
      </c>
      <c r="H63" s="20">
        <f t="shared" si="4"/>
        <v>2700</v>
      </c>
      <c r="I63" s="20">
        <f t="shared" si="3"/>
        <v>27000</v>
      </c>
      <c r="J63" s="20"/>
      <c r="K63" s="145">
        <v>0</v>
      </c>
      <c r="L63" s="146">
        <f t="shared" si="1"/>
        <v>0</v>
      </c>
    </row>
    <row r="64" spans="1:210">
      <c r="A64" s="14"/>
      <c r="B64" s="118" t="s">
        <v>819</v>
      </c>
      <c r="C64" s="15"/>
      <c r="D64" s="15"/>
      <c r="E64" s="15"/>
      <c r="F64" s="17"/>
      <c r="G64" s="16"/>
      <c r="H64" s="28"/>
      <c r="I64" s="29"/>
      <c r="J64" s="29"/>
      <c r="K64" s="145">
        <f>SUM(K46:K63)</f>
        <v>0</v>
      </c>
      <c r="L64" s="146">
        <f>SUM(L46:L63)</f>
        <v>0</v>
      </c>
    </row>
    <row r="65" spans="1:12" s="10" customFormat="1" ht="12.75" customHeight="1">
      <c r="A65" s="13"/>
      <c r="B65" s="14"/>
      <c r="C65" s="15"/>
      <c r="D65" s="15"/>
      <c r="E65" s="41"/>
      <c r="F65" s="17"/>
      <c r="G65" s="16"/>
      <c r="H65" s="9"/>
      <c r="I65" s="9"/>
      <c r="J65" s="9"/>
      <c r="K65" s="145"/>
      <c r="L65" s="146"/>
    </row>
    <row r="66" spans="1:12" s="10" customFormat="1" ht="12.75" customHeight="1">
      <c r="A66" s="13"/>
      <c r="B66" s="12" t="s">
        <v>72</v>
      </c>
      <c r="C66" s="15"/>
      <c r="D66" s="15"/>
      <c r="E66" s="41"/>
      <c r="F66" s="16"/>
      <c r="G66" s="16"/>
      <c r="H66" s="9"/>
      <c r="I66" s="9"/>
      <c r="J66" s="9"/>
      <c r="K66" s="145"/>
      <c r="L66" s="146"/>
    </row>
    <row r="67" spans="1:12" s="10" customFormat="1" ht="12.75" customHeight="1">
      <c r="A67" s="13"/>
      <c r="B67" s="12"/>
      <c r="C67" s="15"/>
      <c r="D67" s="15"/>
      <c r="E67" s="41"/>
      <c r="F67" s="16"/>
      <c r="G67" s="16"/>
      <c r="H67" s="9"/>
      <c r="I67" s="9"/>
      <c r="J67" s="9"/>
      <c r="K67" s="145"/>
      <c r="L67" s="146"/>
    </row>
    <row r="68" spans="1:12" ht="12.75" customHeight="1">
      <c r="A68" s="248" t="s">
        <v>73</v>
      </c>
      <c r="B68" s="250" t="s">
        <v>74</v>
      </c>
      <c r="C68" s="15">
        <v>30</v>
      </c>
      <c r="D68" s="15">
        <v>10</v>
      </c>
      <c r="E68" s="15">
        <v>12</v>
      </c>
      <c r="F68" s="26" t="s">
        <v>13</v>
      </c>
      <c r="G68" s="16">
        <v>2.4700000000000002</v>
      </c>
      <c r="H68" s="20">
        <f>G68*E68*D68</f>
        <v>296.39999999999998</v>
      </c>
      <c r="I68" s="20">
        <f t="shared" ref="I68:I77" si="5">G68*E68*D68*C68</f>
        <v>8892</v>
      </c>
      <c r="J68" s="20"/>
      <c r="K68" s="145">
        <v>0</v>
      </c>
      <c r="L68" s="146">
        <f t="shared" si="1"/>
        <v>0</v>
      </c>
    </row>
    <row r="69" spans="1:12" ht="12.75" customHeight="1">
      <c r="A69" s="248" t="s">
        <v>1518</v>
      </c>
      <c r="B69" s="250" t="s">
        <v>75</v>
      </c>
      <c r="C69" s="15">
        <v>16</v>
      </c>
      <c r="D69" s="15">
        <v>10</v>
      </c>
      <c r="E69" s="15">
        <v>12</v>
      </c>
      <c r="F69" s="26" t="s">
        <v>13</v>
      </c>
      <c r="G69" s="16">
        <v>3.96</v>
      </c>
      <c r="H69" s="20">
        <f>G69*E69*D69</f>
        <v>475.19999999999993</v>
      </c>
      <c r="I69" s="20">
        <f t="shared" si="5"/>
        <v>7603.1999999999989</v>
      </c>
      <c r="J69" s="20"/>
      <c r="K69" s="145">
        <v>0</v>
      </c>
      <c r="L69" s="146">
        <f t="shared" si="1"/>
        <v>0</v>
      </c>
    </row>
    <row r="70" spans="1:12" ht="12.75" customHeight="1">
      <c r="A70" s="248" t="s">
        <v>1519</v>
      </c>
      <c r="B70" s="250" t="s">
        <v>76</v>
      </c>
      <c r="C70" s="15">
        <v>1</v>
      </c>
      <c r="D70" s="15">
        <v>36</v>
      </c>
      <c r="E70" s="15">
        <v>6</v>
      </c>
      <c r="F70" s="26" t="s">
        <v>15</v>
      </c>
      <c r="G70" s="16">
        <v>39</v>
      </c>
      <c r="H70" s="20">
        <f>G70*E70</f>
        <v>234</v>
      </c>
      <c r="I70" s="20">
        <f t="shared" si="5"/>
        <v>8424</v>
      </c>
      <c r="J70" s="20"/>
      <c r="K70" s="145">
        <v>0</v>
      </c>
      <c r="L70" s="146">
        <f t="shared" si="1"/>
        <v>0</v>
      </c>
    </row>
    <row r="71" spans="1:12" ht="12.75" customHeight="1">
      <c r="A71" s="248" t="s">
        <v>1520</v>
      </c>
      <c r="B71" s="250" t="s">
        <v>77</v>
      </c>
      <c r="C71" s="15">
        <v>1</v>
      </c>
      <c r="D71" s="15">
        <v>60</v>
      </c>
      <c r="E71" s="15">
        <v>12</v>
      </c>
      <c r="F71" s="26" t="s">
        <v>15</v>
      </c>
      <c r="G71" s="16">
        <v>10.96</v>
      </c>
      <c r="H71" s="20">
        <f>G71*E71</f>
        <v>131.52000000000001</v>
      </c>
      <c r="I71" s="20">
        <f t="shared" si="5"/>
        <v>7891.2000000000007</v>
      </c>
      <c r="J71" s="20"/>
      <c r="K71" s="145">
        <v>0</v>
      </c>
      <c r="L71" s="146">
        <f t="shared" si="1"/>
        <v>0</v>
      </c>
    </row>
    <row r="72" spans="1:12">
      <c r="A72" s="248" t="s">
        <v>1521</v>
      </c>
      <c r="B72" s="251" t="s">
        <v>78</v>
      </c>
      <c r="C72" s="31">
        <v>1</v>
      </c>
      <c r="D72" s="31">
        <v>50</v>
      </c>
      <c r="E72" s="31">
        <v>6</v>
      </c>
      <c r="F72" s="26" t="s">
        <v>15</v>
      </c>
      <c r="G72" s="16">
        <v>32</v>
      </c>
      <c r="H72" s="20">
        <f>G72*E72</f>
        <v>192</v>
      </c>
      <c r="I72" s="20">
        <f t="shared" si="5"/>
        <v>9600</v>
      </c>
      <c r="J72" s="20"/>
      <c r="K72" s="145">
        <v>0</v>
      </c>
      <c r="L72" s="146">
        <f t="shared" si="1"/>
        <v>0</v>
      </c>
    </row>
    <row r="73" spans="1:12">
      <c r="A73" s="248" t="s">
        <v>1522</v>
      </c>
      <c r="B73" s="250" t="s">
        <v>79</v>
      </c>
      <c r="C73" s="15">
        <v>20</v>
      </c>
      <c r="D73" s="15">
        <v>12</v>
      </c>
      <c r="E73" s="15">
        <v>6</v>
      </c>
      <c r="F73" s="26" t="s">
        <v>13</v>
      </c>
      <c r="G73" s="16">
        <v>5.19</v>
      </c>
      <c r="H73" s="20">
        <f>G73*E73*D73</f>
        <v>373.68</v>
      </c>
      <c r="I73" s="20">
        <f t="shared" si="5"/>
        <v>7473.6</v>
      </c>
      <c r="J73" s="20"/>
      <c r="K73" s="145">
        <v>0</v>
      </c>
      <c r="L73" s="146">
        <f t="shared" si="1"/>
        <v>0</v>
      </c>
    </row>
    <row r="74" spans="1:12" ht="12.75" customHeight="1">
      <c r="A74" s="13" t="s">
        <v>80</v>
      </c>
      <c r="B74" s="14" t="s">
        <v>81</v>
      </c>
      <c r="C74" s="15">
        <v>20</v>
      </c>
      <c r="D74" s="15">
        <v>12</v>
      </c>
      <c r="E74" s="15">
        <v>6</v>
      </c>
      <c r="F74" s="26" t="s">
        <v>13</v>
      </c>
      <c r="G74" s="16">
        <v>5.78</v>
      </c>
      <c r="H74" s="20">
        <f>G74*E74*D74</f>
        <v>416.15999999999997</v>
      </c>
      <c r="I74" s="20">
        <f t="shared" si="5"/>
        <v>8323.1999999999989</v>
      </c>
      <c r="J74" s="20"/>
      <c r="K74" s="145">
        <v>0</v>
      </c>
      <c r="L74" s="146">
        <f t="shared" si="1"/>
        <v>0</v>
      </c>
    </row>
    <row r="75" spans="1:12" ht="12.75" customHeight="1">
      <c r="A75" s="13" t="s">
        <v>82</v>
      </c>
      <c r="B75" s="14" t="s">
        <v>83</v>
      </c>
      <c r="C75" s="41">
        <v>1</v>
      </c>
      <c r="D75" s="41">
        <v>20</v>
      </c>
      <c r="E75" s="15">
        <v>1</v>
      </c>
      <c r="F75" s="26" t="s">
        <v>84</v>
      </c>
      <c r="G75" s="16">
        <v>415</v>
      </c>
      <c r="H75" s="20">
        <f>G75</f>
        <v>415</v>
      </c>
      <c r="I75" s="20">
        <f t="shared" si="5"/>
        <v>8300</v>
      </c>
      <c r="J75" s="20"/>
      <c r="K75" s="145">
        <v>0</v>
      </c>
      <c r="L75" s="146">
        <f t="shared" si="1"/>
        <v>0</v>
      </c>
    </row>
    <row r="76" spans="1:12" ht="12.75" customHeight="1">
      <c r="A76" s="13" t="s">
        <v>85</v>
      </c>
      <c r="B76" s="14" t="s">
        <v>86</v>
      </c>
      <c r="C76" s="15">
        <v>1</v>
      </c>
      <c r="D76" s="15">
        <v>6</v>
      </c>
      <c r="E76" s="15">
        <v>1</v>
      </c>
      <c r="F76" s="26" t="s">
        <v>84</v>
      </c>
      <c r="G76" s="16">
        <v>1600</v>
      </c>
      <c r="H76" s="20">
        <f>G76</f>
        <v>1600</v>
      </c>
      <c r="I76" s="20">
        <f t="shared" si="5"/>
        <v>9600</v>
      </c>
      <c r="J76" s="20"/>
      <c r="K76" s="145">
        <v>0</v>
      </c>
      <c r="L76" s="146">
        <f t="shared" si="1"/>
        <v>0</v>
      </c>
    </row>
    <row r="77" spans="1:12" ht="12.75" customHeight="1">
      <c r="A77" s="248" t="s">
        <v>1523</v>
      </c>
      <c r="B77" s="250" t="s">
        <v>76</v>
      </c>
      <c r="C77" s="15">
        <v>1</v>
      </c>
      <c r="D77" s="15">
        <v>72</v>
      </c>
      <c r="E77" s="15">
        <v>3</v>
      </c>
      <c r="F77" s="26" t="s">
        <v>15</v>
      </c>
      <c r="G77" s="16">
        <v>39</v>
      </c>
      <c r="H77" s="20">
        <v>117</v>
      </c>
      <c r="I77" s="20">
        <f t="shared" si="5"/>
        <v>8424</v>
      </c>
      <c r="J77" s="20"/>
      <c r="K77" s="145"/>
      <c r="L77" s="146"/>
    </row>
    <row r="78" spans="1:12">
      <c r="A78" s="14"/>
      <c r="B78" s="118" t="s">
        <v>819</v>
      </c>
      <c r="C78" s="15"/>
      <c r="D78" s="15"/>
      <c r="E78" s="15"/>
      <c r="F78" s="17"/>
      <c r="G78" s="16"/>
      <c r="H78" s="28"/>
      <c r="I78" s="29"/>
      <c r="J78" s="29"/>
      <c r="K78" s="145">
        <f>SUM(K68:K76)</f>
        <v>0</v>
      </c>
      <c r="L78" s="146">
        <f>SUM(L68:L76)</f>
        <v>0</v>
      </c>
    </row>
    <row r="79" spans="1:12" ht="12.75" customHeight="1">
      <c r="A79" s="13"/>
      <c r="B79" s="14"/>
      <c r="C79" s="15"/>
      <c r="D79" s="15"/>
      <c r="E79" s="15"/>
      <c r="F79" s="17"/>
      <c r="G79" s="16"/>
      <c r="H79" s="43"/>
      <c r="I79" s="43"/>
      <c r="J79" s="43"/>
      <c r="K79" s="145"/>
      <c r="L79" s="146"/>
    </row>
    <row r="80" spans="1:12" ht="12.75" customHeight="1">
      <c r="A80" s="13"/>
      <c r="B80" s="12" t="s">
        <v>87</v>
      </c>
      <c r="C80" s="15"/>
      <c r="D80" s="15"/>
      <c r="E80" s="15"/>
      <c r="F80" s="15"/>
      <c r="G80" s="30"/>
      <c r="H80" s="43"/>
      <c r="I80" s="43"/>
      <c r="J80" s="43"/>
      <c r="K80" s="145"/>
      <c r="L80" s="146"/>
    </row>
    <row r="81" spans="1:204" ht="12.75" customHeight="1">
      <c r="A81" s="13"/>
      <c r="B81" s="12"/>
      <c r="C81" s="15"/>
      <c r="D81" s="15"/>
      <c r="E81" s="15"/>
      <c r="F81" s="15"/>
      <c r="G81" s="30"/>
      <c r="H81" s="43"/>
      <c r="I81" s="43"/>
      <c r="J81" s="43"/>
      <c r="K81" s="145"/>
      <c r="L81" s="146"/>
    </row>
    <row r="82" spans="1:204" ht="12.75" customHeight="1">
      <c r="A82" s="13" t="s">
        <v>88</v>
      </c>
      <c r="B82" s="14" t="s">
        <v>89</v>
      </c>
      <c r="C82" s="15">
        <v>1</v>
      </c>
      <c r="D82" s="15">
        <v>18</v>
      </c>
      <c r="E82" s="15">
        <v>4</v>
      </c>
      <c r="F82" s="26" t="s">
        <v>15</v>
      </c>
      <c r="G82" s="16">
        <v>280</v>
      </c>
      <c r="H82" s="20">
        <f t="shared" ref="H82:H88" si="6">G82*E82</f>
        <v>1120</v>
      </c>
      <c r="I82" s="20">
        <f t="shared" ref="I82:I119" si="7">G82*E82*D82*C82</f>
        <v>20160</v>
      </c>
      <c r="J82" s="20"/>
      <c r="K82" s="145">
        <v>0</v>
      </c>
      <c r="L82" s="146">
        <f t="shared" si="1"/>
        <v>0</v>
      </c>
    </row>
    <row r="83" spans="1:204" ht="12.75" customHeight="1">
      <c r="A83" s="250" t="s">
        <v>90</v>
      </c>
      <c r="B83" s="250" t="s">
        <v>91</v>
      </c>
      <c r="C83" s="15">
        <v>1</v>
      </c>
      <c r="D83" s="15">
        <v>24</v>
      </c>
      <c r="E83" s="15">
        <v>6</v>
      </c>
      <c r="F83" s="26" t="s">
        <v>15</v>
      </c>
      <c r="G83" s="16">
        <v>54</v>
      </c>
      <c r="H83" s="20">
        <f t="shared" si="6"/>
        <v>324</v>
      </c>
      <c r="I83" s="20">
        <f t="shared" si="7"/>
        <v>7776</v>
      </c>
      <c r="J83" s="20"/>
      <c r="K83" s="145">
        <v>0</v>
      </c>
      <c r="L83" s="146">
        <f t="shared" si="1"/>
        <v>0</v>
      </c>
    </row>
    <row r="84" spans="1:204" s="46" customFormat="1">
      <c r="A84" s="251" t="s">
        <v>92</v>
      </c>
      <c r="B84" s="271" t="s">
        <v>93</v>
      </c>
      <c r="C84" s="44">
        <v>1</v>
      </c>
      <c r="D84" s="37">
        <v>12</v>
      </c>
      <c r="E84" s="44">
        <v>4</v>
      </c>
      <c r="F84" s="26" t="s">
        <v>15</v>
      </c>
      <c r="G84" s="16">
        <v>83</v>
      </c>
      <c r="H84" s="20">
        <f t="shared" si="6"/>
        <v>332</v>
      </c>
      <c r="I84" s="20">
        <f t="shared" si="7"/>
        <v>3984</v>
      </c>
      <c r="J84" s="20"/>
      <c r="K84" s="145">
        <v>0</v>
      </c>
      <c r="L84" s="146">
        <f t="shared" si="1"/>
        <v>0</v>
      </c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  <c r="ER84" s="45"/>
      <c r="ES84" s="45"/>
      <c r="ET84" s="45"/>
      <c r="EU84" s="45"/>
      <c r="EV84" s="45"/>
      <c r="EW84" s="45"/>
      <c r="EX84" s="45"/>
      <c r="EY84" s="45"/>
      <c r="EZ84" s="45"/>
      <c r="FA84" s="45"/>
      <c r="FB84" s="45"/>
      <c r="FC84" s="45"/>
      <c r="FD84" s="45"/>
      <c r="FE84" s="45"/>
      <c r="FF84" s="45"/>
      <c r="FG84" s="45"/>
      <c r="FH84" s="45"/>
      <c r="FI84" s="45"/>
      <c r="FJ84" s="45"/>
      <c r="FK84" s="45"/>
      <c r="FL84" s="45"/>
      <c r="FM84" s="45"/>
      <c r="FN84" s="45"/>
      <c r="FO84" s="45"/>
      <c r="FP84" s="45"/>
      <c r="FQ84" s="45"/>
      <c r="FR84" s="45"/>
      <c r="FS84" s="45"/>
      <c r="FT84" s="45"/>
      <c r="FU84" s="45"/>
      <c r="FV84" s="45"/>
      <c r="FW84" s="45"/>
      <c r="FX84" s="45"/>
      <c r="FY84" s="45"/>
      <c r="FZ84" s="45"/>
      <c r="GA84" s="45"/>
      <c r="GB84" s="45"/>
      <c r="GC84" s="45"/>
      <c r="GD84" s="45"/>
      <c r="GE84" s="45"/>
      <c r="GF84" s="45"/>
      <c r="GG84" s="45"/>
      <c r="GH84" s="45"/>
      <c r="GI84" s="45"/>
      <c r="GJ84" s="45"/>
      <c r="GK84" s="45"/>
      <c r="GL84" s="45"/>
      <c r="GM84" s="45"/>
      <c r="GN84" s="45"/>
      <c r="GO84" s="45"/>
      <c r="GP84" s="45"/>
      <c r="GQ84" s="45"/>
      <c r="GR84" s="45"/>
      <c r="GS84" s="45"/>
      <c r="GT84" s="45"/>
      <c r="GU84" s="45"/>
      <c r="GV84" s="45"/>
    </row>
    <row r="85" spans="1:204" s="46" customFormat="1">
      <c r="A85" s="27" t="s">
        <v>94</v>
      </c>
      <c r="B85" s="34" t="s">
        <v>95</v>
      </c>
      <c r="C85" s="44">
        <v>1</v>
      </c>
      <c r="D85" s="37">
        <v>12</v>
      </c>
      <c r="E85" s="44">
        <v>4</v>
      </c>
      <c r="F85" s="26" t="s">
        <v>15</v>
      </c>
      <c r="G85" s="16">
        <v>130</v>
      </c>
      <c r="H85" s="20">
        <f t="shared" si="6"/>
        <v>520</v>
      </c>
      <c r="I85" s="20">
        <f t="shared" si="7"/>
        <v>6240</v>
      </c>
      <c r="J85" s="20"/>
      <c r="K85" s="145">
        <v>0</v>
      </c>
      <c r="L85" s="146">
        <f t="shared" si="1"/>
        <v>0</v>
      </c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  <c r="ER85" s="45"/>
      <c r="ES85" s="45"/>
      <c r="ET85" s="45"/>
      <c r="EU85" s="45"/>
      <c r="EV85" s="45"/>
      <c r="EW85" s="45"/>
      <c r="EX85" s="45"/>
      <c r="EY85" s="45"/>
      <c r="EZ85" s="45"/>
      <c r="FA85" s="45"/>
      <c r="FB85" s="45"/>
      <c r="FC85" s="45"/>
      <c r="FD85" s="45"/>
      <c r="FE85" s="45"/>
      <c r="FF85" s="45"/>
      <c r="FG85" s="45"/>
      <c r="FH85" s="45"/>
      <c r="FI85" s="45"/>
      <c r="FJ85" s="45"/>
      <c r="FK85" s="45"/>
      <c r="FL85" s="45"/>
      <c r="FM85" s="45"/>
      <c r="FN85" s="45"/>
      <c r="FO85" s="45"/>
      <c r="FP85" s="45"/>
      <c r="FQ85" s="45"/>
      <c r="FR85" s="45"/>
      <c r="FS85" s="45"/>
      <c r="FT85" s="45"/>
      <c r="FU85" s="45"/>
      <c r="FV85" s="45"/>
      <c r="FW85" s="45"/>
      <c r="FX85" s="45"/>
      <c r="FY85" s="45"/>
      <c r="FZ85" s="45"/>
      <c r="GA85" s="45"/>
      <c r="GB85" s="45"/>
      <c r="GC85" s="45"/>
      <c r="GD85" s="45"/>
      <c r="GE85" s="45"/>
      <c r="GF85" s="45"/>
      <c r="GG85" s="45"/>
      <c r="GH85" s="45"/>
      <c r="GI85" s="45"/>
      <c r="GJ85" s="45"/>
      <c r="GK85" s="45"/>
      <c r="GL85" s="45"/>
      <c r="GM85" s="45"/>
      <c r="GN85" s="45"/>
      <c r="GO85" s="45"/>
      <c r="GP85" s="45"/>
      <c r="GQ85" s="45"/>
      <c r="GR85" s="45"/>
      <c r="GS85" s="45"/>
      <c r="GT85" s="45"/>
      <c r="GU85" s="45"/>
      <c r="GV85" s="45"/>
    </row>
    <row r="86" spans="1:204" s="46" customFormat="1">
      <c r="A86" s="27" t="s">
        <v>96</v>
      </c>
      <c r="B86" s="34" t="s">
        <v>97</v>
      </c>
      <c r="C86" s="44">
        <v>1</v>
      </c>
      <c r="D86" s="37">
        <v>12</v>
      </c>
      <c r="E86" s="44">
        <v>4</v>
      </c>
      <c r="F86" s="26" t="s">
        <v>15</v>
      </c>
      <c r="G86" s="16">
        <v>130</v>
      </c>
      <c r="H86" s="20">
        <f t="shared" si="6"/>
        <v>520</v>
      </c>
      <c r="I86" s="20">
        <f t="shared" si="7"/>
        <v>6240</v>
      </c>
      <c r="J86" s="20"/>
      <c r="K86" s="145">
        <v>0</v>
      </c>
      <c r="L86" s="146">
        <f t="shared" si="1"/>
        <v>0</v>
      </c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  <c r="ER86" s="45"/>
      <c r="ES86" s="45"/>
      <c r="ET86" s="45"/>
      <c r="EU86" s="45"/>
      <c r="EV86" s="45"/>
      <c r="EW86" s="45"/>
      <c r="EX86" s="45"/>
      <c r="EY86" s="45"/>
      <c r="EZ86" s="45"/>
      <c r="FA86" s="45"/>
      <c r="FB86" s="45"/>
      <c r="FC86" s="45"/>
      <c r="FD86" s="45"/>
      <c r="FE86" s="45"/>
      <c r="FF86" s="45"/>
      <c r="FG86" s="45"/>
      <c r="FH86" s="45"/>
      <c r="FI86" s="45"/>
      <c r="FJ86" s="45"/>
      <c r="FK86" s="45"/>
      <c r="FL86" s="45"/>
      <c r="FM86" s="45"/>
      <c r="FN86" s="45"/>
      <c r="FO86" s="45"/>
      <c r="FP86" s="45"/>
      <c r="FQ86" s="45"/>
      <c r="FR86" s="45"/>
      <c r="FS86" s="45"/>
      <c r="FT86" s="45"/>
      <c r="FU86" s="45"/>
      <c r="FV86" s="45"/>
      <c r="FW86" s="45"/>
      <c r="FX86" s="45"/>
      <c r="FY86" s="45"/>
      <c r="FZ86" s="45"/>
      <c r="GA86" s="45"/>
      <c r="GB86" s="45"/>
      <c r="GC86" s="45"/>
      <c r="GD86" s="45"/>
      <c r="GE86" s="45"/>
      <c r="GF86" s="45"/>
      <c r="GG86" s="45"/>
      <c r="GH86" s="45"/>
      <c r="GI86" s="45"/>
      <c r="GJ86" s="45"/>
      <c r="GK86" s="45"/>
      <c r="GL86" s="45"/>
      <c r="GM86" s="45"/>
      <c r="GN86" s="45"/>
      <c r="GO86" s="45"/>
      <c r="GP86" s="45"/>
      <c r="GQ86" s="45"/>
      <c r="GR86" s="45"/>
      <c r="GS86" s="45"/>
      <c r="GT86" s="45"/>
      <c r="GU86" s="45"/>
      <c r="GV86" s="45"/>
    </row>
    <row r="87" spans="1:204" ht="12.75" customHeight="1">
      <c r="A87" s="250" t="s">
        <v>98</v>
      </c>
      <c r="B87" s="250" t="s">
        <v>99</v>
      </c>
      <c r="C87" s="15">
        <v>1</v>
      </c>
      <c r="D87" s="15">
        <v>18</v>
      </c>
      <c r="E87" s="15">
        <v>4</v>
      </c>
      <c r="F87" s="26" t="s">
        <v>15</v>
      </c>
      <c r="G87" s="16">
        <v>110</v>
      </c>
      <c r="H87" s="20">
        <f t="shared" si="6"/>
        <v>440</v>
      </c>
      <c r="I87" s="20">
        <f t="shared" si="7"/>
        <v>7920</v>
      </c>
      <c r="J87" s="20"/>
      <c r="K87" s="145">
        <v>0</v>
      </c>
      <c r="L87" s="146">
        <f t="shared" si="1"/>
        <v>0</v>
      </c>
    </row>
    <row r="88" spans="1:204" s="10" customFormat="1">
      <c r="A88" s="6" t="s">
        <v>100</v>
      </c>
      <c r="B88" s="47" t="s">
        <v>101</v>
      </c>
      <c r="C88" s="48">
        <v>1</v>
      </c>
      <c r="D88" s="48">
        <v>10</v>
      </c>
      <c r="E88" s="49">
        <v>4</v>
      </c>
      <c r="F88" s="50" t="s">
        <v>15</v>
      </c>
      <c r="G88" s="22">
        <v>230</v>
      </c>
      <c r="H88" s="25">
        <f t="shared" si="6"/>
        <v>920</v>
      </c>
      <c r="I88" s="25">
        <f t="shared" si="7"/>
        <v>9200</v>
      </c>
      <c r="J88" s="25"/>
      <c r="K88" s="145">
        <v>0</v>
      </c>
      <c r="L88" s="146">
        <f t="shared" si="1"/>
        <v>0</v>
      </c>
    </row>
    <row r="89" spans="1:204" s="40" customFormat="1">
      <c r="A89" s="11" t="s">
        <v>102</v>
      </c>
      <c r="B89" s="51" t="s">
        <v>769</v>
      </c>
      <c r="C89" s="52">
        <v>1</v>
      </c>
      <c r="D89" s="53">
        <v>8</v>
      </c>
      <c r="E89" s="52">
        <v>2</v>
      </c>
      <c r="F89" s="50" t="s">
        <v>15</v>
      </c>
      <c r="G89" s="22">
        <v>297</v>
      </c>
      <c r="H89" s="25">
        <f t="shared" ref="H89:H102" si="8">G89*E89</f>
        <v>594</v>
      </c>
      <c r="I89" s="25">
        <f t="shared" si="7"/>
        <v>4752</v>
      </c>
      <c r="J89" s="25"/>
      <c r="K89" s="145">
        <v>0</v>
      </c>
      <c r="L89" s="146">
        <f t="shared" si="1"/>
        <v>0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  <c r="GL89" s="39"/>
      <c r="GM89" s="39"/>
      <c r="GN89" s="39"/>
      <c r="GO89" s="39"/>
      <c r="GP89" s="39"/>
      <c r="GQ89" s="39"/>
      <c r="GR89" s="39"/>
      <c r="GS89" s="39"/>
      <c r="GT89" s="39"/>
      <c r="GU89" s="39"/>
      <c r="GV89" s="39"/>
    </row>
    <row r="90" spans="1:204" ht="12.75" customHeight="1">
      <c r="A90" s="14" t="s">
        <v>103</v>
      </c>
      <c r="B90" s="14" t="s">
        <v>104</v>
      </c>
      <c r="C90" s="54">
        <v>1</v>
      </c>
      <c r="D90" s="54">
        <v>10</v>
      </c>
      <c r="E90" s="55">
        <v>2</v>
      </c>
      <c r="F90" s="26" t="s">
        <v>15</v>
      </c>
      <c r="G90" s="16">
        <v>390</v>
      </c>
      <c r="H90" s="20">
        <f t="shared" si="8"/>
        <v>780</v>
      </c>
      <c r="I90" s="20">
        <f t="shared" si="7"/>
        <v>7800</v>
      </c>
      <c r="J90" s="20"/>
      <c r="K90" s="145">
        <v>0</v>
      </c>
      <c r="L90" s="146">
        <f t="shared" si="1"/>
        <v>0</v>
      </c>
    </row>
    <row r="91" spans="1:204" s="45" customFormat="1">
      <c r="A91" s="27" t="s">
        <v>105</v>
      </c>
      <c r="B91" s="34" t="s">
        <v>106</v>
      </c>
      <c r="C91" s="44">
        <v>1</v>
      </c>
      <c r="D91" s="37">
        <v>10</v>
      </c>
      <c r="E91" s="44">
        <v>2</v>
      </c>
      <c r="F91" s="26" t="s">
        <v>15</v>
      </c>
      <c r="G91" s="16">
        <v>450</v>
      </c>
      <c r="H91" s="20">
        <f t="shared" si="8"/>
        <v>900</v>
      </c>
      <c r="I91" s="20">
        <f t="shared" si="7"/>
        <v>9000</v>
      </c>
      <c r="J91" s="20"/>
      <c r="K91" s="145">
        <v>0</v>
      </c>
      <c r="L91" s="146">
        <f t="shared" si="1"/>
        <v>0</v>
      </c>
    </row>
    <row r="92" spans="1:204" s="10" customFormat="1" ht="12" customHeight="1">
      <c r="A92" s="6" t="s">
        <v>107</v>
      </c>
      <c r="B92" s="47" t="s">
        <v>108</v>
      </c>
      <c r="C92" s="48">
        <v>1</v>
      </c>
      <c r="D92" s="48">
        <v>10</v>
      </c>
      <c r="E92" s="49">
        <v>2</v>
      </c>
      <c r="F92" s="50" t="s">
        <v>15</v>
      </c>
      <c r="G92" s="22">
        <v>450</v>
      </c>
      <c r="H92" s="25">
        <f t="shared" si="8"/>
        <v>900</v>
      </c>
      <c r="I92" s="25">
        <f t="shared" si="7"/>
        <v>9000</v>
      </c>
      <c r="J92" s="25"/>
      <c r="K92" s="145">
        <v>0</v>
      </c>
      <c r="L92" s="146">
        <f t="shared" si="1"/>
        <v>0</v>
      </c>
    </row>
    <row r="93" spans="1:204" s="45" customFormat="1">
      <c r="A93" s="27" t="s">
        <v>109</v>
      </c>
      <c r="B93" s="34" t="s">
        <v>110</v>
      </c>
      <c r="C93" s="44">
        <v>1</v>
      </c>
      <c r="D93" s="37">
        <v>10</v>
      </c>
      <c r="E93" s="44">
        <v>2</v>
      </c>
      <c r="F93" s="26" t="s">
        <v>15</v>
      </c>
      <c r="G93" s="16">
        <v>450</v>
      </c>
      <c r="H93" s="20">
        <f t="shared" si="8"/>
        <v>900</v>
      </c>
      <c r="I93" s="20">
        <f t="shared" si="7"/>
        <v>9000</v>
      </c>
      <c r="J93" s="20"/>
      <c r="K93" s="145">
        <v>0</v>
      </c>
      <c r="L93" s="146">
        <f t="shared" si="1"/>
        <v>0</v>
      </c>
    </row>
    <row r="94" spans="1:204" ht="12.75" customHeight="1">
      <c r="A94" s="14" t="s">
        <v>111</v>
      </c>
      <c r="B94" s="27" t="s">
        <v>112</v>
      </c>
      <c r="C94" s="56">
        <v>1</v>
      </c>
      <c r="D94" s="57">
        <v>6</v>
      </c>
      <c r="E94" s="57">
        <v>2</v>
      </c>
      <c r="F94" s="26" t="s">
        <v>15</v>
      </c>
      <c r="G94" s="16">
        <v>840</v>
      </c>
      <c r="H94" s="20">
        <f t="shared" si="8"/>
        <v>1680</v>
      </c>
      <c r="I94" s="20">
        <f t="shared" si="7"/>
        <v>10080</v>
      </c>
      <c r="J94" s="20"/>
      <c r="K94" s="145">
        <v>0</v>
      </c>
      <c r="L94" s="146">
        <f t="shared" si="1"/>
        <v>0</v>
      </c>
    </row>
    <row r="95" spans="1:204" s="45" customFormat="1">
      <c r="A95" s="27" t="s">
        <v>113</v>
      </c>
      <c r="B95" s="34" t="s">
        <v>114</v>
      </c>
      <c r="C95" s="44">
        <v>1</v>
      </c>
      <c r="D95" s="37">
        <v>6</v>
      </c>
      <c r="E95" s="44">
        <v>2</v>
      </c>
      <c r="F95" s="26" t="s">
        <v>15</v>
      </c>
      <c r="G95" s="16">
        <v>840</v>
      </c>
      <c r="H95" s="20">
        <f t="shared" si="8"/>
        <v>1680</v>
      </c>
      <c r="I95" s="20">
        <f t="shared" si="7"/>
        <v>10080</v>
      </c>
      <c r="J95" s="20"/>
      <c r="K95" s="145">
        <v>0</v>
      </c>
      <c r="L95" s="146">
        <f t="shared" si="1"/>
        <v>0</v>
      </c>
    </row>
    <row r="96" spans="1:204" ht="12.75" customHeight="1">
      <c r="A96" s="14" t="s">
        <v>115</v>
      </c>
      <c r="B96" s="14" t="s">
        <v>116</v>
      </c>
      <c r="C96" s="56">
        <v>1</v>
      </c>
      <c r="D96" s="57">
        <v>6</v>
      </c>
      <c r="E96" s="57">
        <v>2</v>
      </c>
      <c r="F96" s="26" t="s">
        <v>15</v>
      </c>
      <c r="G96" s="16">
        <v>840</v>
      </c>
      <c r="H96" s="20">
        <f t="shared" si="8"/>
        <v>1680</v>
      </c>
      <c r="I96" s="20">
        <f t="shared" si="7"/>
        <v>10080</v>
      </c>
      <c r="J96" s="20"/>
      <c r="K96" s="145">
        <v>0</v>
      </c>
      <c r="L96" s="146">
        <f t="shared" si="1"/>
        <v>0</v>
      </c>
    </row>
    <row r="97" spans="1:12" s="10" customFormat="1">
      <c r="A97" s="6" t="s">
        <v>117</v>
      </c>
      <c r="B97" s="51" t="s">
        <v>770</v>
      </c>
      <c r="C97" s="48">
        <v>1</v>
      </c>
      <c r="D97" s="58" t="s">
        <v>118</v>
      </c>
      <c r="E97" s="59" t="s">
        <v>119</v>
      </c>
      <c r="F97" s="50" t="s">
        <v>15</v>
      </c>
      <c r="G97" s="22">
        <v>820</v>
      </c>
      <c r="H97" s="25">
        <f t="shared" si="8"/>
        <v>1640</v>
      </c>
      <c r="I97" s="25">
        <f t="shared" si="7"/>
        <v>8200</v>
      </c>
      <c r="J97" s="25"/>
      <c r="K97" s="145">
        <v>0</v>
      </c>
      <c r="L97" s="146">
        <f t="shared" si="1"/>
        <v>0</v>
      </c>
    </row>
    <row r="98" spans="1:12" ht="12.75" customHeight="1">
      <c r="A98" s="250" t="s">
        <v>120</v>
      </c>
      <c r="B98" s="250" t="s">
        <v>121</v>
      </c>
      <c r="C98" s="15">
        <v>1</v>
      </c>
      <c r="D98" s="15">
        <v>36</v>
      </c>
      <c r="E98" s="15">
        <v>6</v>
      </c>
      <c r="F98" s="26" t="s">
        <v>15</v>
      </c>
      <c r="G98" s="16">
        <v>39</v>
      </c>
      <c r="H98" s="20">
        <f t="shared" si="8"/>
        <v>234</v>
      </c>
      <c r="I98" s="20">
        <f t="shared" si="7"/>
        <v>8424</v>
      </c>
      <c r="J98" s="20"/>
      <c r="K98" s="145">
        <v>0</v>
      </c>
      <c r="L98" s="146">
        <f t="shared" ref="L98:L162" si="9">K98*I98</f>
        <v>0</v>
      </c>
    </row>
    <row r="99" spans="1:12" ht="12.75" customHeight="1">
      <c r="A99" s="14" t="s">
        <v>122</v>
      </c>
      <c r="B99" s="14" t="s">
        <v>123</v>
      </c>
      <c r="C99" s="54">
        <v>1</v>
      </c>
      <c r="D99" s="54">
        <v>48</v>
      </c>
      <c r="E99" s="55">
        <v>6</v>
      </c>
      <c r="F99" s="26" t="s">
        <v>15</v>
      </c>
      <c r="G99" s="16">
        <v>30</v>
      </c>
      <c r="H99" s="20">
        <f t="shared" si="8"/>
        <v>180</v>
      </c>
      <c r="I99" s="20">
        <f t="shared" si="7"/>
        <v>8640</v>
      </c>
      <c r="J99" s="20"/>
      <c r="K99" s="145">
        <v>0</v>
      </c>
      <c r="L99" s="146">
        <f t="shared" si="9"/>
        <v>0</v>
      </c>
    </row>
    <row r="100" spans="1:12" ht="12.75" customHeight="1">
      <c r="A100" s="14" t="s">
        <v>124</v>
      </c>
      <c r="B100" s="14" t="s">
        <v>125</v>
      </c>
      <c r="C100" s="15">
        <v>1</v>
      </c>
      <c r="D100" s="15">
        <v>36</v>
      </c>
      <c r="E100" s="15">
        <v>4</v>
      </c>
      <c r="F100" s="26" t="s">
        <v>15</v>
      </c>
      <c r="G100" s="16">
        <v>60</v>
      </c>
      <c r="H100" s="20">
        <f t="shared" si="8"/>
        <v>240</v>
      </c>
      <c r="I100" s="20">
        <f t="shared" si="7"/>
        <v>8640</v>
      </c>
      <c r="J100" s="20"/>
      <c r="K100" s="145">
        <v>0</v>
      </c>
      <c r="L100" s="146">
        <f t="shared" si="9"/>
        <v>0</v>
      </c>
    </row>
    <row r="101" spans="1:12" s="10" customFormat="1">
      <c r="A101" s="6" t="s">
        <v>126</v>
      </c>
      <c r="B101" s="47" t="s">
        <v>127</v>
      </c>
      <c r="C101" s="48">
        <v>1</v>
      </c>
      <c r="D101" s="62">
        <v>36</v>
      </c>
      <c r="E101" s="62">
        <v>4</v>
      </c>
      <c r="F101" s="50" t="s">
        <v>15</v>
      </c>
      <c r="G101" s="22">
        <v>68</v>
      </c>
      <c r="H101" s="25">
        <f t="shared" si="8"/>
        <v>272</v>
      </c>
      <c r="I101" s="25">
        <f t="shared" si="7"/>
        <v>9792</v>
      </c>
      <c r="J101" s="25"/>
      <c r="K101" s="145">
        <v>0</v>
      </c>
      <c r="L101" s="146">
        <f t="shared" si="9"/>
        <v>0</v>
      </c>
    </row>
    <row r="102" spans="1:12" ht="12.75" customHeight="1">
      <c r="A102" s="250" t="s">
        <v>128</v>
      </c>
      <c r="B102" s="250" t="s">
        <v>129</v>
      </c>
      <c r="C102" s="15">
        <v>1</v>
      </c>
      <c r="D102" s="15">
        <v>36</v>
      </c>
      <c r="E102" s="15">
        <v>4</v>
      </c>
      <c r="F102" s="26" t="s">
        <v>15</v>
      </c>
      <c r="G102" s="16">
        <v>56</v>
      </c>
      <c r="H102" s="20">
        <f t="shared" si="8"/>
        <v>224</v>
      </c>
      <c r="I102" s="20">
        <f t="shared" si="7"/>
        <v>8064</v>
      </c>
      <c r="J102" s="20"/>
      <c r="K102" s="145">
        <v>0</v>
      </c>
      <c r="L102" s="146">
        <f t="shared" si="9"/>
        <v>0</v>
      </c>
    </row>
    <row r="103" spans="1:12" s="10" customFormat="1">
      <c r="A103" s="6" t="s">
        <v>130</v>
      </c>
      <c r="B103" s="47" t="s">
        <v>127</v>
      </c>
      <c r="C103" s="48">
        <v>1</v>
      </c>
      <c r="D103" s="60">
        <v>40</v>
      </c>
      <c r="E103" s="60">
        <v>1</v>
      </c>
      <c r="F103" s="50" t="s">
        <v>84</v>
      </c>
      <c r="G103" s="22">
        <v>190</v>
      </c>
      <c r="H103" s="25">
        <f t="shared" ref="H103:H116" si="10">G103</f>
        <v>190</v>
      </c>
      <c r="I103" s="25">
        <f t="shared" si="7"/>
        <v>7600</v>
      </c>
      <c r="J103" s="25"/>
      <c r="K103" s="145">
        <v>0</v>
      </c>
      <c r="L103" s="146">
        <f t="shared" si="9"/>
        <v>0</v>
      </c>
    </row>
    <row r="104" spans="1:12" ht="12.75" customHeight="1">
      <c r="A104" s="14" t="s">
        <v>131</v>
      </c>
      <c r="B104" s="14" t="s">
        <v>132</v>
      </c>
      <c r="C104" s="54">
        <v>1</v>
      </c>
      <c r="D104" s="55">
        <v>40</v>
      </c>
      <c r="E104" s="15">
        <v>1</v>
      </c>
      <c r="F104" s="26" t="s">
        <v>84</v>
      </c>
      <c r="G104" s="16">
        <v>220</v>
      </c>
      <c r="H104" s="20">
        <f t="shared" si="10"/>
        <v>220</v>
      </c>
      <c r="I104" s="20">
        <f t="shared" si="7"/>
        <v>8800</v>
      </c>
      <c r="J104" s="20"/>
      <c r="K104" s="145">
        <v>0</v>
      </c>
      <c r="L104" s="146">
        <f t="shared" si="9"/>
        <v>0</v>
      </c>
    </row>
    <row r="105" spans="1:12" s="10" customFormat="1">
      <c r="A105" s="6" t="s">
        <v>133</v>
      </c>
      <c r="B105" s="47" t="s">
        <v>127</v>
      </c>
      <c r="C105" s="48">
        <v>1</v>
      </c>
      <c r="D105" s="58" t="s">
        <v>134</v>
      </c>
      <c r="E105" s="63">
        <v>1</v>
      </c>
      <c r="F105" s="50" t="s">
        <v>84</v>
      </c>
      <c r="G105" s="22">
        <v>300</v>
      </c>
      <c r="H105" s="25">
        <f t="shared" si="10"/>
        <v>300</v>
      </c>
      <c r="I105" s="25">
        <f t="shared" si="7"/>
        <v>7200</v>
      </c>
      <c r="J105" s="25"/>
      <c r="K105" s="145">
        <v>0</v>
      </c>
      <c r="L105" s="146">
        <f t="shared" si="9"/>
        <v>0</v>
      </c>
    </row>
    <row r="106" spans="1:12" ht="12.75" customHeight="1">
      <c r="A106" s="14" t="s">
        <v>135</v>
      </c>
      <c r="B106" s="14" t="s">
        <v>136</v>
      </c>
      <c r="C106" s="56">
        <v>1</v>
      </c>
      <c r="D106" s="56">
        <v>36</v>
      </c>
      <c r="E106" s="56">
        <v>1</v>
      </c>
      <c r="F106" s="26" t="s">
        <v>84</v>
      </c>
      <c r="G106" s="16">
        <v>300</v>
      </c>
      <c r="H106" s="20">
        <f t="shared" si="10"/>
        <v>300</v>
      </c>
      <c r="I106" s="20">
        <f t="shared" si="7"/>
        <v>10800</v>
      </c>
      <c r="J106" s="20"/>
      <c r="K106" s="145">
        <v>0</v>
      </c>
      <c r="L106" s="146">
        <f t="shared" si="9"/>
        <v>0</v>
      </c>
    </row>
    <row r="107" spans="1:12" s="45" customFormat="1">
      <c r="A107" s="27" t="s">
        <v>137</v>
      </c>
      <c r="B107" s="33" t="s">
        <v>138</v>
      </c>
      <c r="C107" s="44">
        <v>1</v>
      </c>
      <c r="D107" s="37">
        <v>24</v>
      </c>
      <c r="E107" s="44">
        <v>1</v>
      </c>
      <c r="F107" s="26" t="s">
        <v>84</v>
      </c>
      <c r="G107" s="16">
        <v>360</v>
      </c>
      <c r="H107" s="20">
        <f t="shared" si="10"/>
        <v>360</v>
      </c>
      <c r="I107" s="20">
        <f t="shared" si="7"/>
        <v>8640</v>
      </c>
      <c r="J107" s="20"/>
      <c r="K107" s="145">
        <v>0</v>
      </c>
      <c r="L107" s="146">
        <f t="shared" si="9"/>
        <v>0</v>
      </c>
    </row>
    <row r="108" spans="1:12">
      <c r="A108" s="27" t="s">
        <v>139</v>
      </c>
      <c r="B108" s="33" t="s">
        <v>140</v>
      </c>
      <c r="C108" s="44">
        <v>1</v>
      </c>
      <c r="D108" s="65">
        <v>12</v>
      </c>
      <c r="E108" s="44">
        <v>1</v>
      </c>
      <c r="F108" s="26" t="s">
        <v>84</v>
      </c>
      <c r="G108" s="16">
        <v>430</v>
      </c>
      <c r="H108" s="20">
        <f t="shared" si="10"/>
        <v>430</v>
      </c>
      <c r="I108" s="20">
        <f t="shared" si="7"/>
        <v>5160</v>
      </c>
      <c r="J108" s="20"/>
      <c r="K108" s="145">
        <v>0</v>
      </c>
      <c r="L108" s="146">
        <f t="shared" si="9"/>
        <v>0</v>
      </c>
    </row>
    <row r="109" spans="1:12" s="10" customFormat="1">
      <c r="A109" s="11" t="s">
        <v>141</v>
      </c>
      <c r="B109" s="47" t="s">
        <v>142</v>
      </c>
      <c r="C109" s="48">
        <v>1</v>
      </c>
      <c r="D109" s="48">
        <v>16</v>
      </c>
      <c r="E109" s="49">
        <v>1</v>
      </c>
      <c r="F109" s="50" t="s">
        <v>84</v>
      </c>
      <c r="G109" s="22">
        <v>470</v>
      </c>
      <c r="H109" s="25">
        <f t="shared" si="10"/>
        <v>470</v>
      </c>
      <c r="I109" s="25">
        <f t="shared" si="7"/>
        <v>7520</v>
      </c>
      <c r="J109" s="25"/>
      <c r="K109" s="145">
        <v>0</v>
      </c>
      <c r="L109" s="146">
        <f t="shared" si="9"/>
        <v>0</v>
      </c>
    </row>
    <row r="110" spans="1:12" s="67" customFormat="1">
      <c r="A110" s="27" t="s">
        <v>143</v>
      </c>
      <c r="B110" s="33" t="s">
        <v>144</v>
      </c>
      <c r="C110" s="44">
        <v>1</v>
      </c>
      <c r="D110" s="65">
        <v>12</v>
      </c>
      <c r="E110" s="44">
        <v>1</v>
      </c>
      <c r="F110" s="26" t="s">
        <v>84</v>
      </c>
      <c r="G110" s="16">
        <v>500</v>
      </c>
      <c r="H110" s="20">
        <f t="shared" si="10"/>
        <v>500</v>
      </c>
      <c r="I110" s="20">
        <f t="shared" si="7"/>
        <v>6000</v>
      </c>
      <c r="J110" s="20"/>
      <c r="K110" s="145">
        <v>0</v>
      </c>
      <c r="L110" s="146">
        <f t="shared" si="9"/>
        <v>0</v>
      </c>
    </row>
    <row r="111" spans="1:12" ht="12.75" customHeight="1">
      <c r="A111" s="14" t="s">
        <v>145</v>
      </c>
      <c r="B111" s="14" t="s">
        <v>146</v>
      </c>
      <c r="C111" s="56">
        <v>1</v>
      </c>
      <c r="D111" s="56">
        <v>12</v>
      </c>
      <c r="E111" s="56">
        <v>1</v>
      </c>
      <c r="F111" s="26" t="s">
        <v>84</v>
      </c>
      <c r="G111" s="16">
        <v>650</v>
      </c>
      <c r="H111" s="20">
        <f t="shared" si="10"/>
        <v>650</v>
      </c>
      <c r="I111" s="20">
        <f t="shared" si="7"/>
        <v>7800</v>
      </c>
      <c r="J111" s="20"/>
      <c r="K111" s="145">
        <v>0</v>
      </c>
      <c r="L111" s="146">
        <f t="shared" si="9"/>
        <v>0</v>
      </c>
    </row>
    <row r="112" spans="1:12">
      <c r="A112" s="27" t="s">
        <v>147</v>
      </c>
      <c r="B112" s="33" t="s">
        <v>148</v>
      </c>
      <c r="C112" s="44">
        <v>1</v>
      </c>
      <c r="D112" s="68">
        <v>8</v>
      </c>
      <c r="E112" s="44">
        <v>1</v>
      </c>
      <c r="F112" s="26" t="s">
        <v>84</v>
      </c>
      <c r="G112" s="16">
        <v>670</v>
      </c>
      <c r="H112" s="20">
        <f t="shared" si="10"/>
        <v>670</v>
      </c>
      <c r="I112" s="20">
        <f t="shared" si="7"/>
        <v>5360</v>
      </c>
      <c r="J112" s="20"/>
      <c r="K112" s="145">
        <v>0</v>
      </c>
      <c r="L112" s="146">
        <f t="shared" si="9"/>
        <v>0</v>
      </c>
    </row>
    <row r="113" spans="1:12">
      <c r="A113" s="27" t="s">
        <v>149</v>
      </c>
      <c r="B113" s="33" t="s">
        <v>150</v>
      </c>
      <c r="C113" s="44">
        <v>1</v>
      </c>
      <c r="D113" s="151">
        <v>4</v>
      </c>
      <c r="E113" s="44">
        <v>1</v>
      </c>
      <c r="F113" s="26" t="s">
        <v>84</v>
      </c>
      <c r="G113" s="16">
        <v>1200</v>
      </c>
      <c r="H113" s="20">
        <f t="shared" si="10"/>
        <v>1200</v>
      </c>
      <c r="I113" s="20">
        <f t="shared" si="7"/>
        <v>4800</v>
      </c>
      <c r="J113" s="20"/>
      <c r="K113" s="145">
        <v>0</v>
      </c>
      <c r="L113" s="146">
        <f t="shared" si="9"/>
        <v>0</v>
      </c>
    </row>
    <row r="114" spans="1:12">
      <c r="A114" s="27" t="s">
        <v>151</v>
      </c>
      <c r="B114" s="33" t="s">
        <v>152</v>
      </c>
      <c r="C114" s="44">
        <v>1</v>
      </c>
      <c r="D114" s="151">
        <v>3</v>
      </c>
      <c r="E114" s="44">
        <v>1</v>
      </c>
      <c r="F114" s="26" t="s">
        <v>84</v>
      </c>
      <c r="G114" s="16">
        <v>1250</v>
      </c>
      <c r="H114" s="20">
        <f t="shared" si="10"/>
        <v>1250</v>
      </c>
      <c r="I114" s="20">
        <f t="shared" si="7"/>
        <v>3750</v>
      </c>
      <c r="J114" s="20"/>
      <c r="K114" s="145">
        <v>0</v>
      </c>
      <c r="L114" s="146">
        <f t="shared" si="9"/>
        <v>0</v>
      </c>
    </row>
    <row r="115" spans="1:12">
      <c r="A115" s="27" t="s">
        <v>153</v>
      </c>
      <c r="B115" s="33" t="s">
        <v>154</v>
      </c>
      <c r="C115" s="44">
        <v>1</v>
      </c>
      <c r="D115" s="68">
        <v>6</v>
      </c>
      <c r="E115" s="44">
        <v>1</v>
      </c>
      <c r="F115" s="26" t="s">
        <v>84</v>
      </c>
      <c r="G115" s="16">
        <v>1660</v>
      </c>
      <c r="H115" s="20">
        <f t="shared" si="10"/>
        <v>1660</v>
      </c>
      <c r="I115" s="20">
        <f t="shared" si="7"/>
        <v>9960</v>
      </c>
      <c r="J115" s="20"/>
      <c r="K115" s="145">
        <v>0</v>
      </c>
      <c r="L115" s="146">
        <f t="shared" si="9"/>
        <v>0</v>
      </c>
    </row>
    <row r="116" spans="1:12" s="10" customFormat="1">
      <c r="A116" s="11" t="s">
        <v>155</v>
      </c>
      <c r="B116" s="47" t="s">
        <v>156</v>
      </c>
      <c r="C116" s="48">
        <v>1</v>
      </c>
      <c r="D116" s="58" t="s">
        <v>157</v>
      </c>
      <c r="E116" s="59" t="s">
        <v>158</v>
      </c>
      <c r="F116" s="24" t="s">
        <v>84</v>
      </c>
      <c r="G116" s="22">
        <v>2500</v>
      </c>
      <c r="H116" s="25">
        <f t="shared" si="10"/>
        <v>2500</v>
      </c>
      <c r="I116" s="25">
        <f t="shared" si="7"/>
        <v>10000</v>
      </c>
      <c r="J116" s="25"/>
      <c r="K116" s="145">
        <v>0</v>
      </c>
      <c r="L116" s="146">
        <f t="shared" si="9"/>
        <v>0</v>
      </c>
    </row>
    <row r="117" spans="1:12" ht="12.75" customHeight="1">
      <c r="A117" s="250" t="s">
        <v>159</v>
      </c>
      <c r="B117" s="250" t="s">
        <v>161</v>
      </c>
      <c r="C117" s="57">
        <v>20</v>
      </c>
      <c r="D117" s="57">
        <v>12</v>
      </c>
      <c r="E117" s="57">
        <v>4</v>
      </c>
      <c r="F117" s="26" t="s">
        <v>13</v>
      </c>
      <c r="G117" s="16">
        <v>15.6</v>
      </c>
      <c r="H117" s="20">
        <f>G117*E117*D117</f>
        <v>748.8</v>
      </c>
      <c r="I117" s="20">
        <f t="shared" si="7"/>
        <v>14976</v>
      </c>
      <c r="J117" s="20"/>
      <c r="K117" s="145">
        <v>0</v>
      </c>
      <c r="L117" s="146">
        <f t="shared" si="9"/>
        <v>0</v>
      </c>
    </row>
    <row r="118" spans="1:12" ht="12.75" customHeight="1">
      <c r="A118" s="14" t="s">
        <v>162</v>
      </c>
      <c r="B118" s="27" t="s">
        <v>163</v>
      </c>
      <c r="C118" s="56">
        <v>1</v>
      </c>
      <c r="D118" s="57">
        <v>48</v>
      </c>
      <c r="E118" s="57">
        <v>1</v>
      </c>
      <c r="F118" s="26" t="s">
        <v>84</v>
      </c>
      <c r="G118" s="16">
        <v>96</v>
      </c>
      <c r="H118" s="20">
        <f>G118</f>
        <v>96</v>
      </c>
      <c r="I118" s="20">
        <f t="shared" si="7"/>
        <v>4608</v>
      </c>
      <c r="J118" s="20"/>
      <c r="K118" s="145">
        <v>0</v>
      </c>
      <c r="L118" s="146">
        <f t="shared" si="9"/>
        <v>0</v>
      </c>
    </row>
    <row r="119" spans="1:12">
      <c r="A119" s="27" t="s">
        <v>164</v>
      </c>
      <c r="B119" s="34" t="s">
        <v>165</v>
      </c>
      <c r="C119" s="44">
        <v>1</v>
      </c>
      <c r="D119" s="151">
        <v>48</v>
      </c>
      <c r="E119" s="44">
        <v>1</v>
      </c>
      <c r="F119" s="26" t="s">
        <v>84</v>
      </c>
      <c r="G119" s="16">
        <v>200</v>
      </c>
      <c r="H119" s="20">
        <f>G119</f>
        <v>200</v>
      </c>
      <c r="I119" s="20">
        <f t="shared" si="7"/>
        <v>9600</v>
      </c>
      <c r="J119" s="20"/>
      <c r="K119" s="145">
        <v>0</v>
      </c>
      <c r="L119" s="146">
        <f t="shared" si="9"/>
        <v>0</v>
      </c>
    </row>
    <row r="120" spans="1:12">
      <c r="A120" s="14"/>
      <c r="B120" s="118" t="s">
        <v>819</v>
      </c>
      <c r="C120" s="15"/>
      <c r="D120" s="15"/>
      <c r="E120" s="15"/>
      <c r="F120" s="17"/>
      <c r="G120" s="16"/>
      <c r="H120" s="28"/>
      <c r="I120" s="29"/>
      <c r="J120" s="29"/>
      <c r="K120" s="145">
        <f>SUM(K82:K119)</f>
        <v>0</v>
      </c>
      <c r="L120" s="146">
        <f>SUM(L82:L119)</f>
        <v>0</v>
      </c>
    </row>
    <row r="121" spans="1:12">
      <c r="A121" s="27"/>
      <c r="B121" s="34"/>
      <c r="C121" s="44"/>
      <c r="D121" s="151"/>
      <c r="E121" s="44"/>
      <c r="F121" s="17"/>
      <c r="G121" s="16"/>
      <c r="H121" s="43"/>
      <c r="I121" s="43"/>
      <c r="J121" s="43"/>
      <c r="K121" s="145"/>
      <c r="L121" s="146"/>
    </row>
    <row r="122" spans="1:12" ht="12.75" customHeight="1">
      <c r="A122" s="14"/>
      <c r="B122" s="12" t="s">
        <v>166</v>
      </c>
      <c r="C122" s="56"/>
      <c r="D122" s="57"/>
      <c r="E122" s="57"/>
      <c r="F122" s="15"/>
      <c r="G122" s="30"/>
      <c r="H122" s="43"/>
      <c r="I122" s="43"/>
      <c r="J122" s="43"/>
      <c r="K122" s="145"/>
      <c r="L122" s="146"/>
    </row>
    <row r="123" spans="1:12" ht="12.75" customHeight="1">
      <c r="A123" s="14"/>
      <c r="B123" s="12"/>
      <c r="C123" s="56"/>
      <c r="D123" s="57"/>
      <c r="E123" s="57"/>
      <c r="F123" s="15"/>
      <c r="G123" s="30"/>
      <c r="H123" s="43"/>
      <c r="I123" s="43"/>
      <c r="J123" s="43"/>
      <c r="K123" s="145"/>
      <c r="L123" s="146"/>
    </row>
    <row r="124" spans="1:12" ht="12.75" customHeight="1">
      <c r="A124" s="250" t="s">
        <v>167</v>
      </c>
      <c r="B124" s="250" t="s">
        <v>168</v>
      </c>
      <c r="C124" s="31">
        <v>1</v>
      </c>
      <c r="D124" s="31">
        <v>36</v>
      </c>
      <c r="E124" s="31">
        <v>12</v>
      </c>
      <c r="F124" s="26" t="s">
        <v>15</v>
      </c>
      <c r="G124" s="16">
        <v>17.52</v>
      </c>
      <c r="H124" s="20">
        <f t="shared" ref="H124:H140" si="11">G124*E124</f>
        <v>210.24</v>
      </c>
      <c r="I124" s="20">
        <f t="shared" ref="I124:I163" si="12">G124*E124*D124*C124</f>
        <v>7568.64</v>
      </c>
      <c r="J124" s="20"/>
      <c r="K124" s="145">
        <v>0</v>
      </c>
      <c r="L124" s="146">
        <f t="shared" si="9"/>
        <v>0</v>
      </c>
    </row>
    <row r="125" spans="1:12" ht="12.75" customHeight="1">
      <c r="A125" s="250" t="s">
        <v>169</v>
      </c>
      <c r="B125" s="250" t="s">
        <v>170</v>
      </c>
      <c r="C125" s="15">
        <v>1</v>
      </c>
      <c r="D125" s="15">
        <v>36</v>
      </c>
      <c r="E125" s="15">
        <v>4</v>
      </c>
      <c r="F125" s="26" t="s">
        <v>15</v>
      </c>
      <c r="G125" s="16">
        <v>48.7</v>
      </c>
      <c r="H125" s="20">
        <f t="shared" si="11"/>
        <v>194.8</v>
      </c>
      <c r="I125" s="20">
        <f t="shared" si="12"/>
        <v>7012.8</v>
      </c>
      <c r="J125" s="20"/>
      <c r="K125" s="145">
        <v>0</v>
      </c>
      <c r="L125" s="146">
        <f t="shared" si="9"/>
        <v>0</v>
      </c>
    </row>
    <row r="126" spans="1:12">
      <c r="A126" s="250" t="s">
        <v>171</v>
      </c>
      <c r="B126" s="250" t="s">
        <v>172</v>
      </c>
      <c r="C126" s="69">
        <v>1</v>
      </c>
      <c r="D126" s="69">
        <v>36</v>
      </c>
      <c r="E126" s="69">
        <v>4</v>
      </c>
      <c r="F126" s="26" t="s">
        <v>15</v>
      </c>
      <c r="G126" s="16">
        <v>35.4</v>
      </c>
      <c r="H126" s="20">
        <f t="shared" si="11"/>
        <v>141.6</v>
      </c>
      <c r="I126" s="20">
        <f t="shared" si="12"/>
        <v>5097.5999999999995</v>
      </c>
      <c r="J126" s="20"/>
      <c r="K126" s="145">
        <v>0</v>
      </c>
      <c r="L126" s="146">
        <f t="shared" si="9"/>
        <v>0</v>
      </c>
    </row>
    <row r="127" spans="1:12" ht="12.75" customHeight="1">
      <c r="A127" s="250" t="s">
        <v>173</v>
      </c>
      <c r="B127" s="250" t="s">
        <v>174</v>
      </c>
      <c r="C127" s="15">
        <v>1</v>
      </c>
      <c r="D127" s="15">
        <v>36</v>
      </c>
      <c r="E127" s="15">
        <v>4</v>
      </c>
      <c r="F127" s="26" t="s">
        <v>15</v>
      </c>
      <c r="G127" s="16">
        <v>73.8</v>
      </c>
      <c r="H127" s="20">
        <f t="shared" si="11"/>
        <v>295.2</v>
      </c>
      <c r="I127" s="20">
        <f t="shared" si="12"/>
        <v>10627.199999999999</v>
      </c>
      <c r="J127" s="20"/>
      <c r="K127" s="145">
        <v>0</v>
      </c>
      <c r="L127" s="146">
        <f t="shared" si="9"/>
        <v>0</v>
      </c>
    </row>
    <row r="128" spans="1:12" ht="12.75" customHeight="1">
      <c r="A128" s="250" t="s">
        <v>175</v>
      </c>
      <c r="B128" s="250" t="s">
        <v>176</v>
      </c>
      <c r="C128" s="31">
        <v>1</v>
      </c>
      <c r="D128" s="31">
        <v>20</v>
      </c>
      <c r="E128" s="31">
        <v>5</v>
      </c>
      <c r="F128" s="26" t="s">
        <v>15</v>
      </c>
      <c r="G128" s="16">
        <v>80.3</v>
      </c>
      <c r="H128" s="20">
        <f t="shared" si="11"/>
        <v>401.5</v>
      </c>
      <c r="I128" s="20">
        <f t="shared" si="12"/>
        <v>8030</v>
      </c>
      <c r="J128" s="20"/>
      <c r="K128" s="145">
        <v>0</v>
      </c>
      <c r="L128" s="146">
        <f t="shared" si="9"/>
        <v>0</v>
      </c>
    </row>
    <row r="129" spans="1:12" s="285" customFormat="1">
      <c r="A129" s="276" t="s">
        <v>177</v>
      </c>
      <c r="B129" s="277" t="s">
        <v>178</v>
      </c>
      <c r="C129" s="278">
        <v>1</v>
      </c>
      <c r="D129" s="279">
        <v>12</v>
      </c>
      <c r="E129" s="278">
        <v>6</v>
      </c>
      <c r="F129" s="280" t="s">
        <v>15</v>
      </c>
      <c r="G129" s="281">
        <v>130</v>
      </c>
      <c r="H129" s="282">
        <f t="shared" si="11"/>
        <v>780</v>
      </c>
      <c r="I129" s="282">
        <f t="shared" si="12"/>
        <v>9360</v>
      </c>
      <c r="J129" s="282"/>
      <c r="K129" s="283">
        <v>0</v>
      </c>
      <c r="L129" s="284">
        <f t="shared" si="9"/>
        <v>0</v>
      </c>
    </row>
    <row r="130" spans="1:12">
      <c r="A130" s="249" t="s">
        <v>179</v>
      </c>
      <c r="B130" s="250" t="s">
        <v>180</v>
      </c>
      <c r="C130" s="31">
        <v>1</v>
      </c>
      <c r="D130" s="31">
        <v>24</v>
      </c>
      <c r="E130" s="31">
        <v>6</v>
      </c>
      <c r="F130" s="26" t="s">
        <v>15</v>
      </c>
      <c r="G130" s="16">
        <v>70.099999999999994</v>
      </c>
      <c r="H130" s="20">
        <f t="shared" si="11"/>
        <v>420.59999999999997</v>
      </c>
      <c r="I130" s="20">
        <f t="shared" si="12"/>
        <v>10094.4</v>
      </c>
      <c r="J130" s="20"/>
      <c r="K130" s="145">
        <v>0</v>
      </c>
      <c r="L130" s="146">
        <f t="shared" si="9"/>
        <v>0</v>
      </c>
    </row>
    <row r="131" spans="1:12" ht="12.75" customHeight="1">
      <c r="A131" s="250" t="s">
        <v>181</v>
      </c>
      <c r="B131" s="250" t="s">
        <v>182</v>
      </c>
      <c r="C131" s="15">
        <v>1</v>
      </c>
      <c r="D131" s="15">
        <v>24</v>
      </c>
      <c r="E131" s="15">
        <v>6</v>
      </c>
      <c r="F131" s="26" t="s">
        <v>15</v>
      </c>
      <c r="G131" s="16">
        <v>60.3</v>
      </c>
      <c r="H131" s="20">
        <f t="shared" si="11"/>
        <v>361.79999999999995</v>
      </c>
      <c r="I131" s="20">
        <f t="shared" si="12"/>
        <v>8683.1999999999989</v>
      </c>
      <c r="J131" s="20"/>
      <c r="K131" s="145">
        <v>0</v>
      </c>
      <c r="L131" s="146">
        <f t="shared" si="9"/>
        <v>0</v>
      </c>
    </row>
    <row r="132" spans="1:12" ht="12.75" customHeight="1">
      <c r="A132" s="250" t="s">
        <v>183</v>
      </c>
      <c r="B132" s="250" t="s">
        <v>184</v>
      </c>
      <c r="C132" s="15">
        <v>1</v>
      </c>
      <c r="D132" s="15">
        <v>24</v>
      </c>
      <c r="E132" s="15">
        <v>6</v>
      </c>
      <c r="F132" s="26" t="s">
        <v>15</v>
      </c>
      <c r="G132" s="16">
        <v>79</v>
      </c>
      <c r="H132" s="20">
        <f t="shared" si="11"/>
        <v>474</v>
      </c>
      <c r="I132" s="20">
        <f t="shared" si="12"/>
        <v>11376</v>
      </c>
      <c r="J132" s="20"/>
      <c r="K132" s="145">
        <v>0</v>
      </c>
      <c r="L132" s="146">
        <f t="shared" si="9"/>
        <v>0</v>
      </c>
    </row>
    <row r="133" spans="1:12" ht="12.75" customHeight="1">
      <c r="A133" s="277" t="s">
        <v>185</v>
      </c>
      <c r="B133" s="277" t="s">
        <v>186</v>
      </c>
      <c r="C133" s="15">
        <v>1</v>
      </c>
      <c r="D133" s="15">
        <v>36</v>
      </c>
      <c r="E133" s="15">
        <v>4</v>
      </c>
      <c r="F133" s="26" t="s">
        <v>15</v>
      </c>
      <c r="G133" s="16">
        <v>96</v>
      </c>
      <c r="H133" s="20">
        <f t="shared" si="11"/>
        <v>384</v>
      </c>
      <c r="I133" s="20">
        <f t="shared" si="12"/>
        <v>13824</v>
      </c>
      <c r="J133" s="20"/>
      <c r="K133" s="145">
        <v>0</v>
      </c>
      <c r="L133" s="146">
        <f t="shared" si="9"/>
        <v>0</v>
      </c>
    </row>
    <row r="134" spans="1:12" ht="12.75" customHeight="1">
      <c r="A134" s="277" t="s">
        <v>185</v>
      </c>
      <c r="B134" s="277" t="s">
        <v>771</v>
      </c>
      <c r="C134" s="15">
        <v>1</v>
      </c>
      <c r="D134" s="15">
        <v>36</v>
      </c>
      <c r="E134" s="15">
        <v>4</v>
      </c>
      <c r="F134" s="26" t="s">
        <v>15</v>
      </c>
      <c r="G134" s="16">
        <v>59</v>
      </c>
      <c r="H134" s="20">
        <f t="shared" si="11"/>
        <v>236</v>
      </c>
      <c r="I134" s="20">
        <f t="shared" si="12"/>
        <v>8496</v>
      </c>
      <c r="J134" s="20"/>
      <c r="K134" s="145">
        <v>0</v>
      </c>
      <c r="L134" s="146">
        <f t="shared" si="9"/>
        <v>0</v>
      </c>
    </row>
    <row r="135" spans="1:12" ht="12.75" customHeight="1">
      <c r="A135" s="250" t="s">
        <v>187</v>
      </c>
      <c r="B135" s="250" t="s">
        <v>188</v>
      </c>
      <c r="C135" s="15">
        <v>1</v>
      </c>
      <c r="D135" s="15">
        <v>36</v>
      </c>
      <c r="E135" s="15">
        <v>4</v>
      </c>
      <c r="F135" s="26" t="s">
        <v>15</v>
      </c>
      <c r="G135" s="16">
        <v>96</v>
      </c>
      <c r="H135" s="20">
        <f t="shared" si="11"/>
        <v>384</v>
      </c>
      <c r="I135" s="20">
        <f t="shared" si="12"/>
        <v>13824</v>
      </c>
      <c r="J135" s="20"/>
      <c r="K135" s="145">
        <v>0</v>
      </c>
      <c r="L135" s="146">
        <f t="shared" si="9"/>
        <v>0</v>
      </c>
    </row>
    <row r="136" spans="1:12">
      <c r="A136" s="277" t="s">
        <v>187</v>
      </c>
      <c r="B136" s="277" t="s">
        <v>772</v>
      </c>
      <c r="C136" s="15">
        <v>1</v>
      </c>
      <c r="D136" s="15">
        <v>36</v>
      </c>
      <c r="E136" s="15">
        <v>4</v>
      </c>
      <c r="F136" s="26" t="s">
        <v>15</v>
      </c>
      <c r="G136" s="16">
        <v>59</v>
      </c>
      <c r="H136" s="20">
        <f t="shared" si="11"/>
        <v>236</v>
      </c>
      <c r="I136" s="20">
        <f t="shared" si="12"/>
        <v>8496</v>
      </c>
      <c r="J136" s="20"/>
      <c r="K136" s="145">
        <v>0</v>
      </c>
      <c r="L136" s="146">
        <f t="shared" si="9"/>
        <v>0</v>
      </c>
    </row>
    <row r="137" spans="1:12" ht="12.75" customHeight="1">
      <c r="A137" s="250" t="s">
        <v>189</v>
      </c>
      <c r="B137" s="250" t="s">
        <v>190</v>
      </c>
      <c r="C137" s="15">
        <v>1</v>
      </c>
      <c r="D137" s="15">
        <v>20</v>
      </c>
      <c r="E137" s="41">
        <v>4</v>
      </c>
      <c r="F137" s="26" t="s">
        <v>15</v>
      </c>
      <c r="G137" s="16">
        <v>109</v>
      </c>
      <c r="H137" s="20">
        <f t="shared" si="11"/>
        <v>436</v>
      </c>
      <c r="I137" s="20">
        <f t="shared" si="12"/>
        <v>8720</v>
      </c>
      <c r="J137" s="20"/>
      <c r="K137" s="145">
        <v>0</v>
      </c>
      <c r="L137" s="146">
        <f t="shared" si="9"/>
        <v>0</v>
      </c>
    </row>
    <row r="138" spans="1:12" ht="12.75" customHeight="1">
      <c r="A138" s="250" t="s">
        <v>191</v>
      </c>
      <c r="B138" s="250" t="s">
        <v>192</v>
      </c>
      <c r="C138" s="54">
        <v>1</v>
      </c>
      <c r="D138" s="15">
        <v>20</v>
      </c>
      <c r="E138" s="55">
        <v>4</v>
      </c>
      <c r="F138" s="26" t="s">
        <v>15</v>
      </c>
      <c r="G138" s="16">
        <v>109</v>
      </c>
      <c r="H138" s="20">
        <f t="shared" si="11"/>
        <v>436</v>
      </c>
      <c r="I138" s="20">
        <f t="shared" si="12"/>
        <v>8720</v>
      </c>
      <c r="J138" s="20"/>
      <c r="K138" s="145">
        <v>0</v>
      </c>
      <c r="L138" s="146">
        <f t="shared" si="9"/>
        <v>0</v>
      </c>
    </row>
    <row r="139" spans="1:12">
      <c r="A139" s="250" t="s">
        <v>193</v>
      </c>
      <c r="B139" s="250" t="s">
        <v>194</v>
      </c>
      <c r="C139" s="54">
        <v>1</v>
      </c>
      <c r="D139" s="15">
        <v>20</v>
      </c>
      <c r="E139" s="55">
        <v>4</v>
      </c>
      <c r="F139" s="26" t="s">
        <v>15</v>
      </c>
      <c r="G139" s="16">
        <v>109</v>
      </c>
      <c r="H139" s="20">
        <f t="shared" si="11"/>
        <v>436</v>
      </c>
      <c r="I139" s="20">
        <f t="shared" si="12"/>
        <v>8720</v>
      </c>
      <c r="J139" s="20"/>
      <c r="K139" s="145">
        <v>0</v>
      </c>
      <c r="L139" s="146">
        <f t="shared" si="9"/>
        <v>0</v>
      </c>
    </row>
    <row r="140" spans="1:12">
      <c r="A140" s="250" t="s">
        <v>195</v>
      </c>
      <c r="B140" s="250" t="s">
        <v>196</v>
      </c>
      <c r="C140" s="54">
        <v>1</v>
      </c>
      <c r="D140" s="15">
        <v>20</v>
      </c>
      <c r="E140" s="55">
        <v>4</v>
      </c>
      <c r="F140" s="26" t="s">
        <v>15</v>
      </c>
      <c r="G140" s="16">
        <v>109</v>
      </c>
      <c r="H140" s="20">
        <f t="shared" si="11"/>
        <v>436</v>
      </c>
      <c r="I140" s="20">
        <f t="shared" si="12"/>
        <v>8720</v>
      </c>
      <c r="J140" s="20"/>
      <c r="K140" s="145">
        <v>0</v>
      </c>
      <c r="L140" s="146">
        <f t="shared" si="9"/>
        <v>0</v>
      </c>
    </row>
    <row r="141" spans="1:12" ht="12.75" customHeight="1">
      <c r="A141" s="250" t="s">
        <v>197</v>
      </c>
      <c r="B141" s="250" t="s">
        <v>198</v>
      </c>
      <c r="C141" s="71">
        <v>1</v>
      </c>
      <c r="D141" s="71">
        <v>40</v>
      </c>
      <c r="E141" s="71">
        <v>1</v>
      </c>
      <c r="F141" s="26" t="s">
        <v>84</v>
      </c>
      <c r="G141" s="16">
        <v>156</v>
      </c>
      <c r="H141" s="20">
        <f>G141</f>
        <v>156</v>
      </c>
      <c r="I141" s="20">
        <f t="shared" si="12"/>
        <v>6240</v>
      </c>
      <c r="J141" s="20"/>
      <c r="K141" s="145">
        <v>0</v>
      </c>
      <c r="L141" s="146">
        <f t="shared" si="9"/>
        <v>0</v>
      </c>
    </row>
    <row r="142" spans="1:12" ht="12.75" customHeight="1">
      <c r="A142" s="250" t="s">
        <v>199</v>
      </c>
      <c r="B142" s="250" t="s">
        <v>200</v>
      </c>
      <c r="C142" s="71">
        <v>1</v>
      </c>
      <c r="D142" s="71">
        <v>24</v>
      </c>
      <c r="E142" s="71">
        <v>2</v>
      </c>
      <c r="F142" s="26" t="s">
        <v>15</v>
      </c>
      <c r="G142" s="16">
        <v>155</v>
      </c>
      <c r="H142" s="20">
        <f t="shared" ref="H142:H150" si="13">G142*E142</f>
        <v>310</v>
      </c>
      <c r="I142" s="20">
        <f t="shared" si="12"/>
        <v>7440</v>
      </c>
      <c r="J142" s="20"/>
      <c r="K142" s="145">
        <v>0</v>
      </c>
      <c r="L142" s="146">
        <f t="shared" si="9"/>
        <v>0</v>
      </c>
    </row>
    <row r="143" spans="1:12" ht="12.75" customHeight="1">
      <c r="A143" s="250" t="s">
        <v>201</v>
      </c>
      <c r="B143" s="250" t="s">
        <v>202</v>
      </c>
      <c r="C143" s="54">
        <v>1</v>
      </c>
      <c r="D143" s="56">
        <v>24</v>
      </c>
      <c r="E143" s="56">
        <v>2</v>
      </c>
      <c r="F143" s="26" t="s">
        <v>15</v>
      </c>
      <c r="G143" s="16">
        <v>155</v>
      </c>
      <c r="H143" s="20">
        <f t="shared" si="13"/>
        <v>310</v>
      </c>
      <c r="I143" s="20">
        <f t="shared" si="12"/>
        <v>7440</v>
      </c>
      <c r="J143" s="20"/>
      <c r="K143" s="145">
        <v>0</v>
      </c>
      <c r="L143" s="146">
        <f t="shared" si="9"/>
        <v>0</v>
      </c>
    </row>
    <row r="144" spans="1:12" ht="12.75" customHeight="1">
      <c r="A144" s="250" t="s">
        <v>203</v>
      </c>
      <c r="B144" s="250" t="s">
        <v>204</v>
      </c>
      <c r="C144" s="54">
        <v>1</v>
      </c>
      <c r="D144" s="56">
        <v>24</v>
      </c>
      <c r="E144" s="56">
        <v>2</v>
      </c>
      <c r="F144" s="26" t="s">
        <v>15</v>
      </c>
      <c r="G144" s="16">
        <v>155</v>
      </c>
      <c r="H144" s="20">
        <f t="shared" si="13"/>
        <v>310</v>
      </c>
      <c r="I144" s="20">
        <f t="shared" si="12"/>
        <v>7440</v>
      </c>
      <c r="J144" s="20"/>
      <c r="K144" s="145">
        <v>0</v>
      </c>
      <c r="L144" s="146">
        <f t="shared" si="9"/>
        <v>0</v>
      </c>
    </row>
    <row r="145" spans="1:12" ht="12.75" customHeight="1">
      <c r="A145" s="250" t="s">
        <v>205</v>
      </c>
      <c r="B145" s="250" t="s">
        <v>206</v>
      </c>
      <c r="C145" s="54">
        <v>1</v>
      </c>
      <c r="D145" s="56">
        <v>24</v>
      </c>
      <c r="E145" s="56">
        <v>2</v>
      </c>
      <c r="F145" s="26" t="s">
        <v>15</v>
      </c>
      <c r="G145" s="16">
        <v>155</v>
      </c>
      <c r="H145" s="20">
        <f t="shared" si="13"/>
        <v>310</v>
      </c>
      <c r="I145" s="20">
        <f t="shared" si="12"/>
        <v>7440</v>
      </c>
      <c r="J145" s="20"/>
      <c r="K145" s="145">
        <v>0</v>
      </c>
      <c r="L145" s="146">
        <f t="shared" si="9"/>
        <v>0</v>
      </c>
    </row>
    <row r="146" spans="1:12" s="10" customFormat="1" ht="12.75" customHeight="1">
      <c r="A146" s="250" t="s">
        <v>207</v>
      </c>
      <c r="B146" s="250" t="s">
        <v>208</v>
      </c>
      <c r="C146" s="54">
        <v>1</v>
      </c>
      <c r="D146" s="56">
        <v>24</v>
      </c>
      <c r="E146" s="56">
        <v>2</v>
      </c>
      <c r="F146" s="26" t="s">
        <v>15</v>
      </c>
      <c r="G146" s="16">
        <v>155</v>
      </c>
      <c r="H146" s="20">
        <f t="shared" si="13"/>
        <v>310</v>
      </c>
      <c r="I146" s="20">
        <f t="shared" si="12"/>
        <v>7440</v>
      </c>
      <c r="J146" s="20"/>
      <c r="K146" s="145">
        <v>0</v>
      </c>
      <c r="L146" s="146">
        <f t="shared" si="9"/>
        <v>0</v>
      </c>
    </row>
    <row r="147" spans="1:12" ht="12.75" customHeight="1">
      <c r="A147" s="250" t="s">
        <v>209</v>
      </c>
      <c r="B147" s="250" t="s">
        <v>210</v>
      </c>
      <c r="C147" s="54">
        <v>1</v>
      </c>
      <c r="D147" s="56">
        <v>24</v>
      </c>
      <c r="E147" s="56">
        <v>2</v>
      </c>
      <c r="F147" s="26" t="s">
        <v>15</v>
      </c>
      <c r="G147" s="16">
        <v>155</v>
      </c>
      <c r="H147" s="20">
        <f t="shared" si="13"/>
        <v>310</v>
      </c>
      <c r="I147" s="20">
        <f t="shared" si="12"/>
        <v>7440</v>
      </c>
      <c r="J147" s="20"/>
      <c r="K147" s="145">
        <v>0</v>
      </c>
      <c r="L147" s="146">
        <f t="shared" si="9"/>
        <v>0</v>
      </c>
    </row>
    <row r="148" spans="1:12" ht="12.75" customHeight="1">
      <c r="A148" s="250" t="s">
        <v>211</v>
      </c>
      <c r="B148" s="250" t="s">
        <v>212</v>
      </c>
      <c r="C148" s="54">
        <v>1</v>
      </c>
      <c r="D148" s="56">
        <v>24</v>
      </c>
      <c r="E148" s="56">
        <v>2</v>
      </c>
      <c r="F148" s="26" t="s">
        <v>15</v>
      </c>
      <c r="G148" s="16">
        <v>155</v>
      </c>
      <c r="H148" s="20">
        <f t="shared" si="13"/>
        <v>310</v>
      </c>
      <c r="I148" s="20">
        <f t="shared" si="12"/>
        <v>7440</v>
      </c>
      <c r="J148" s="20"/>
      <c r="K148" s="145">
        <v>0</v>
      </c>
      <c r="L148" s="146">
        <f t="shared" si="9"/>
        <v>0</v>
      </c>
    </row>
    <row r="149" spans="1:12">
      <c r="A149" s="250" t="s">
        <v>213</v>
      </c>
      <c r="B149" s="250" t="s">
        <v>214</v>
      </c>
      <c r="C149" s="54">
        <v>1</v>
      </c>
      <c r="D149" s="56">
        <v>24</v>
      </c>
      <c r="E149" s="56">
        <v>2</v>
      </c>
      <c r="F149" s="26" t="s">
        <v>15</v>
      </c>
      <c r="G149" s="16">
        <v>155</v>
      </c>
      <c r="H149" s="20">
        <f t="shared" si="13"/>
        <v>310</v>
      </c>
      <c r="I149" s="20">
        <f t="shared" si="12"/>
        <v>7440</v>
      </c>
      <c r="J149" s="20"/>
      <c r="K149" s="145">
        <v>0</v>
      </c>
      <c r="L149" s="146">
        <f t="shared" si="9"/>
        <v>0</v>
      </c>
    </row>
    <row r="150" spans="1:12" s="10" customFormat="1" ht="12.75" customHeight="1">
      <c r="A150" s="250" t="s">
        <v>215</v>
      </c>
      <c r="B150" s="250" t="s">
        <v>216</v>
      </c>
      <c r="C150" s="54">
        <v>1</v>
      </c>
      <c r="D150" s="56">
        <v>24</v>
      </c>
      <c r="E150" s="56">
        <v>2</v>
      </c>
      <c r="F150" s="26" t="s">
        <v>15</v>
      </c>
      <c r="G150" s="16">
        <v>155</v>
      </c>
      <c r="H150" s="20">
        <f t="shared" si="13"/>
        <v>310</v>
      </c>
      <c r="I150" s="20">
        <f t="shared" si="12"/>
        <v>7440</v>
      </c>
      <c r="J150" s="20"/>
      <c r="K150" s="145">
        <v>0</v>
      </c>
      <c r="L150" s="146">
        <f t="shared" si="9"/>
        <v>0</v>
      </c>
    </row>
    <row r="151" spans="1:12" ht="12.75" customHeight="1">
      <c r="A151" s="250" t="s">
        <v>217</v>
      </c>
      <c r="B151" s="250" t="s">
        <v>219</v>
      </c>
      <c r="C151" s="54">
        <v>1</v>
      </c>
      <c r="D151" s="54">
        <v>12</v>
      </c>
      <c r="E151" s="55">
        <v>1</v>
      </c>
      <c r="F151" s="26" t="s">
        <v>84</v>
      </c>
      <c r="G151" s="16">
        <v>1230</v>
      </c>
      <c r="H151" s="20">
        <f>G151</f>
        <v>1230</v>
      </c>
      <c r="I151" s="20">
        <f t="shared" si="12"/>
        <v>14760</v>
      </c>
      <c r="J151" s="20"/>
      <c r="K151" s="145">
        <v>0</v>
      </c>
      <c r="L151" s="146">
        <f t="shared" si="9"/>
        <v>0</v>
      </c>
    </row>
    <row r="152" spans="1:12" ht="12.75" customHeight="1">
      <c r="A152" s="250" t="s">
        <v>220</v>
      </c>
      <c r="B152" s="250" t="s">
        <v>221</v>
      </c>
      <c r="C152" s="15">
        <v>1</v>
      </c>
      <c r="D152" s="15">
        <v>12</v>
      </c>
      <c r="E152" s="15">
        <v>4</v>
      </c>
      <c r="F152" s="26" t="s">
        <v>15</v>
      </c>
      <c r="G152" s="16">
        <v>270</v>
      </c>
      <c r="H152" s="20">
        <f>G152*E152</f>
        <v>1080</v>
      </c>
      <c r="I152" s="20">
        <f t="shared" si="12"/>
        <v>12960</v>
      </c>
      <c r="J152" s="20"/>
      <c r="K152" s="145">
        <v>0</v>
      </c>
      <c r="L152" s="146">
        <f t="shared" si="9"/>
        <v>0</v>
      </c>
    </row>
    <row r="153" spans="1:12" s="10" customFormat="1">
      <c r="A153" s="250" t="s">
        <v>222</v>
      </c>
      <c r="B153" s="250" t="s">
        <v>223</v>
      </c>
      <c r="C153" s="54">
        <v>1</v>
      </c>
      <c r="D153" s="54">
        <v>12</v>
      </c>
      <c r="E153" s="55">
        <v>4</v>
      </c>
      <c r="F153" s="26" t="s">
        <v>15</v>
      </c>
      <c r="G153" s="16">
        <v>270</v>
      </c>
      <c r="H153" s="20">
        <f>G153*E153</f>
        <v>1080</v>
      </c>
      <c r="I153" s="20">
        <f t="shared" si="12"/>
        <v>12960</v>
      </c>
      <c r="J153" s="20"/>
      <c r="K153" s="145">
        <v>0</v>
      </c>
      <c r="L153" s="146">
        <f t="shared" si="9"/>
        <v>0</v>
      </c>
    </row>
    <row r="154" spans="1:12" s="10" customFormat="1">
      <c r="A154" s="250" t="s">
        <v>224</v>
      </c>
      <c r="B154" s="250" t="s">
        <v>225</v>
      </c>
      <c r="C154" s="54">
        <v>1</v>
      </c>
      <c r="D154" s="54">
        <v>12</v>
      </c>
      <c r="E154" s="55">
        <v>4</v>
      </c>
      <c r="F154" s="26" t="s">
        <v>15</v>
      </c>
      <c r="G154" s="16">
        <v>270</v>
      </c>
      <c r="H154" s="20">
        <f>G154*E154</f>
        <v>1080</v>
      </c>
      <c r="I154" s="20">
        <f t="shared" si="12"/>
        <v>12960</v>
      </c>
      <c r="J154" s="20"/>
      <c r="K154" s="145">
        <v>0</v>
      </c>
      <c r="L154" s="146">
        <f t="shared" si="9"/>
        <v>0</v>
      </c>
    </row>
    <row r="155" spans="1:12" s="10" customFormat="1">
      <c r="A155" s="252" t="s">
        <v>226</v>
      </c>
      <c r="B155" s="300" t="s">
        <v>1556</v>
      </c>
      <c r="C155" s="48">
        <v>1</v>
      </c>
      <c r="D155" s="24">
        <v>12</v>
      </c>
      <c r="E155" s="24">
        <v>4</v>
      </c>
      <c r="F155" s="50" t="s">
        <v>15</v>
      </c>
      <c r="G155" s="22">
        <v>225</v>
      </c>
      <c r="H155" s="25">
        <f>G155*E155</f>
        <v>900</v>
      </c>
      <c r="I155" s="25">
        <f t="shared" si="12"/>
        <v>10800</v>
      </c>
      <c r="J155" s="25"/>
      <c r="K155" s="145">
        <v>0</v>
      </c>
      <c r="L155" s="146">
        <f t="shared" si="9"/>
        <v>0</v>
      </c>
    </row>
    <row r="156" spans="1:12" s="10" customFormat="1">
      <c r="A156" s="11" t="s">
        <v>228</v>
      </c>
      <c r="B156" s="47" t="s">
        <v>227</v>
      </c>
      <c r="C156" s="48">
        <v>1</v>
      </c>
      <c r="D156" s="24">
        <v>12</v>
      </c>
      <c r="E156" s="24">
        <v>4</v>
      </c>
      <c r="F156" s="50" t="s">
        <v>15</v>
      </c>
      <c r="G156" s="22">
        <v>285</v>
      </c>
      <c r="H156" s="25">
        <f>G156*E156</f>
        <v>1140</v>
      </c>
      <c r="I156" s="25">
        <f t="shared" si="12"/>
        <v>13680</v>
      </c>
      <c r="J156" s="25"/>
      <c r="K156" s="145">
        <v>0</v>
      </c>
      <c r="L156" s="146">
        <f t="shared" si="9"/>
        <v>0</v>
      </c>
    </row>
    <row r="157" spans="1:12" s="10" customFormat="1">
      <c r="A157" s="252" t="s">
        <v>229</v>
      </c>
      <c r="B157" s="300" t="s">
        <v>1555</v>
      </c>
      <c r="C157" s="48">
        <v>1</v>
      </c>
      <c r="D157" s="24">
        <v>30</v>
      </c>
      <c r="E157" s="24">
        <v>1</v>
      </c>
      <c r="F157" s="23" t="s">
        <v>84</v>
      </c>
      <c r="G157" s="22">
        <v>355</v>
      </c>
      <c r="H157" s="25">
        <f t="shared" ref="H157:H163" si="14">G157</f>
        <v>355</v>
      </c>
      <c r="I157" s="25">
        <f t="shared" si="12"/>
        <v>10650</v>
      </c>
      <c r="J157" s="25"/>
      <c r="K157" s="145">
        <v>0</v>
      </c>
      <c r="L157" s="146">
        <f t="shared" si="9"/>
        <v>0</v>
      </c>
    </row>
    <row r="158" spans="1:12" s="10" customFormat="1">
      <c r="A158" s="11" t="s">
        <v>231</v>
      </c>
      <c r="B158" s="47" t="s">
        <v>230</v>
      </c>
      <c r="C158" s="48">
        <v>1</v>
      </c>
      <c r="D158" s="24">
        <v>30</v>
      </c>
      <c r="E158" s="24">
        <v>1</v>
      </c>
      <c r="F158" s="23" t="s">
        <v>84</v>
      </c>
      <c r="G158" s="22">
        <v>360</v>
      </c>
      <c r="H158" s="25">
        <f t="shared" si="14"/>
        <v>360</v>
      </c>
      <c r="I158" s="25">
        <f t="shared" si="12"/>
        <v>10800</v>
      </c>
      <c r="J158" s="25"/>
      <c r="K158" s="145">
        <v>0</v>
      </c>
      <c r="L158" s="146">
        <f t="shared" si="9"/>
        <v>0</v>
      </c>
    </row>
    <row r="159" spans="1:12" s="10" customFormat="1">
      <c r="A159" s="297" t="s">
        <v>232</v>
      </c>
      <c r="B159" s="296" t="s">
        <v>1547</v>
      </c>
      <c r="C159" s="48">
        <v>1</v>
      </c>
      <c r="D159" s="110" t="s">
        <v>160</v>
      </c>
      <c r="E159" s="24">
        <v>1</v>
      </c>
      <c r="F159" s="23" t="s">
        <v>84</v>
      </c>
      <c r="G159" s="22">
        <v>355</v>
      </c>
      <c r="H159" s="25">
        <f t="shared" si="14"/>
        <v>355</v>
      </c>
      <c r="I159" s="25">
        <f t="shared" si="12"/>
        <v>10650</v>
      </c>
      <c r="J159" s="25"/>
      <c r="K159" s="145">
        <v>0</v>
      </c>
      <c r="L159" s="146">
        <f t="shared" si="9"/>
        <v>0</v>
      </c>
    </row>
    <row r="160" spans="1:12" s="10" customFormat="1">
      <c r="A160" s="11" t="s">
        <v>233</v>
      </c>
      <c r="B160" s="47" t="s">
        <v>230</v>
      </c>
      <c r="C160" s="48">
        <v>1</v>
      </c>
      <c r="D160" s="111" t="s">
        <v>160</v>
      </c>
      <c r="E160" s="24">
        <v>1</v>
      </c>
      <c r="F160" s="23" t="s">
        <v>84</v>
      </c>
      <c r="G160" s="22">
        <v>370</v>
      </c>
      <c r="H160" s="25">
        <f t="shared" si="14"/>
        <v>370</v>
      </c>
      <c r="I160" s="25">
        <f t="shared" si="12"/>
        <v>11100</v>
      </c>
      <c r="J160" s="25"/>
      <c r="K160" s="145">
        <v>0</v>
      </c>
      <c r="L160" s="146">
        <f t="shared" si="9"/>
        <v>0</v>
      </c>
    </row>
    <row r="161" spans="1:12" s="10" customFormat="1">
      <c r="A161" s="293" t="s">
        <v>234</v>
      </c>
      <c r="B161" s="294" t="s">
        <v>230</v>
      </c>
      <c r="C161" s="48">
        <v>1</v>
      </c>
      <c r="D161" s="59" t="s">
        <v>160</v>
      </c>
      <c r="E161" s="24">
        <v>1</v>
      </c>
      <c r="F161" s="23" t="s">
        <v>84</v>
      </c>
      <c r="G161" s="22">
        <v>380</v>
      </c>
      <c r="H161" s="25">
        <f t="shared" si="14"/>
        <v>380</v>
      </c>
      <c r="I161" s="25">
        <f t="shared" si="12"/>
        <v>11400</v>
      </c>
      <c r="J161" s="25"/>
      <c r="K161" s="145">
        <v>0</v>
      </c>
      <c r="L161" s="146">
        <f t="shared" si="9"/>
        <v>0</v>
      </c>
    </row>
    <row r="162" spans="1:12" s="10" customFormat="1">
      <c r="A162" s="253" t="s">
        <v>235</v>
      </c>
      <c r="B162" s="253" t="s">
        <v>1546</v>
      </c>
      <c r="C162" s="72">
        <v>1</v>
      </c>
      <c r="D162" s="72">
        <v>25</v>
      </c>
      <c r="E162" s="72">
        <v>1</v>
      </c>
      <c r="F162" s="23" t="s">
        <v>84</v>
      </c>
      <c r="G162" s="22">
        <v>560</v>
      </c>
      <c r="H162" s="25">
        <f t="shared" si="14"/>
        <v>560</v>
      </c>
      <c r="I162" s="25">
        <f t="shared" si="12"/>
        <v>14000</v>
      </c>
      <c r="J162" s="25"/>
      <c r="K162" s="145">
        <v>0</v>
      </c>
      <c r="L162" s="146">
        <f t="shared" si="9"/>
        <v>0</v>
      </c>
    </row>
    <row r="163" spans="1:12" s="10" customFormat="1" ht="12.75" customHeight="1">
      <c r="A163" s="38" t="s">
        <v>218</v>
      </c>
      <c r="B163" s="6" t="s">
        <v>236</v>
      </c>
      <c r="C163" s="48">
        <v>1</v>
      </c>
      <c r="D163" s="58" t="s">
        <v>237</v>
      </c>
      <c r="E163" s="24">
        <v>1</v>
      </c>
      <c r="F163" s="23" t="s">
        <v>84</v>
      </c>
      <c r="G163" s="22">
        <v>560</v>
      </c>
      <c r="H163" s="25">
        <f t="shared" si="14"/>
        <v>560</v>
      </c>
      <c r="I163" s="25">
        <f t="shared" si="12"/>
        <v>14000</v>
      </c>
      <c r="J163" s="25"/>
      <c r="K163" s="145">
        <v>0</v>
      </c>
      <c r="L163" s="146">
        <f t="shared" ref="L163:L230" si="15">K163*I163</f>
        <v>0</v>
      </c>
    </row>
    <row r="164" spans="1:12">
      <c r="A164" s="14"/>
      <c r="B164" s="118" t="s">
        <v>819</v>
      </c>
      <c r="C164" s="15"/>
      <c r="D164" s="15"/>
      <c r="E164" s="15"/>
      <c r="F164" s="17"/>
      <c r="G164" s="16"/>
      <c r="H164" s="28"/>
      <c r="I164" s="29"/>
      <c r="J164" s="29"/>
      <c r="K164" s="145">
        <f>SUM(K124:K163)</f>
        <v>0</v>
      </c>
      <c r="L164" s="146">
        <f>SUM(L124:L163)</f>
        <v>0</v>
      </c>
    </row>
    <row r="165" spans="1:12" ht="12.75" customHeight="1">
      <c r="A165" s="38"/>
      <c r="B165" s="6"/>
      <c r="C165" s="48"/>
      <c r="D165" s="58"/>
      <c r="E165" s="24"/>
      <c r="F165" s="23"/>
      <c r="G165" s="22"/>
      <c r="H165" s="43"/>
      <c r="I165" s="43"/>
      <c r="J165" s="43"/>
      <c r="K165" s="145"/>
      <c r="L165" s="146"/>
    </row>
    <row r="166" spans="1:12" ht="12.75" customHeight="1">
      <c r="A166" s="14"/>
      <c r="B166" s="12" t="s">
        <v>238</v>
      </c>
      <c r="C166" s="54"/>
      <c r="D166" s="54"/>
      <c r="E166" s="55"/>
      <c r="F166" s="15"/>
      <c r="G166" s="30"/>
      <c r="H166" s="43"/>
      <c r="I166" s="43"/>
      <c r="J166" s="43"/>
      <c r="K166" s="145"/>
      <c r="L166" s="146"/>
    </row>
    <row r="167" spans="1:12" ht="12.75" customHeight="1">
      <c r="A167" s="14"/>
      <c r="B167" s="12"/>
      <c r="C167" s="54"/>
      <c r="D167" s="54"/>
      <c r="E167" s="55"/>
      <c r="F167" s="15"/>
      <c r="G167" s="30"/>
      <c r="H167" s="43"/>
      <c r="I167" s="43"/>
      <c r="J167" s="43"/>
      <c r="K167" s="145"/>
      <c r="L167" s="146"/>
    </row>
    <row r="168" spans="1:12" ht="12.75" customHeight="1">
      <c r="A168" s="14" t="s">
        <v>239</v>
      </c>
      <c r="B168" s="14" t="s">
        <v>240</v>
      </c>
      <c r="C168" s="15">
        <v>1</v>
      </c>
      <c r="D168" s="15">
        <v>24</v>
      </c>
      <c r="E168" s="15">
        <v>6</v>
      </c>
      <c r="F168" s="26" t="s">
        <v>15</v>
      </c>
      <c r="G168" s="16">
        <v>72</v>
      </c>
      <c r="H168" s="20">
        <f>G168*E168</f>
        <v>432</v>
      </c>
      <c r="I168" s="20">
        <f>G168*E168*D168*C168</f>
        <v>10368</v>
      </c>
      <c r="J168" s="20"/>
      <c r="K168" s="145">
        <v>0</v>
      </c>
      <c r="L168" s="146">
        <f t="shared" si="15"/>
        <v>0</v>
      </c>
    </row>
    <row r="169" spans="1:12" ht="12.75" customHeight="1">
      <c r="A169" s="249" t="s">
        <v>241</v>
      </c>
      <c r="B169" s="250" t="s">
        <v>242</v>
      </c>
      <c r="C169" s="31">
        <v>1</v>
      </c>
      <c r="D169" s="31">
        <v>24</v>
      </c>
      <c r="E169" s="31">
        <v>4</v>
      </c>
      <c r="F169" s="26" t="s">
        <v>15</v>
      </c>
      <c r="G169" s="16">
        <v>83</v>
      </c>
      <c r="H169" s="20">
        <f>G169*E169</f>
        <v>332</v>
      </c>
      <c r="I169" s="20">
        <f>G169*E169*D169*C169</f>
        <v>7968</v>
      </c>
      <c r="J169" s="20"/>
      <c r="K169" s="145">
        <v>0</v>
      </c>
      <c r="L169" s="146">
        <f t="shared" si="15"/>
        <v>0</v>
      </c>
    </row>
    <row r="170" spans="1:12">
      <c r="A170" s="14"/>
      <c r="B170" s="118" t="s">
        <v>819</v>
      </c>
      <c r="C170" s="15"/>
      <c r="D170" s="15"/>
      <c r="E170" s="15"/>
      <c r="F170" s="17"/>
      <c r="G170" s="16"/>
      <c r="H170" s="28"/>
      <c r="I170" s="29"/>
      <c r="J170" s="29"/>
      <c r="K170" s="145">
        <f>SUM(K168:K169)</f>
        <v>0</v>
      </c>
      <c r="L170" s="146">
        <f>SUM(L168:L169)</f>
        <v>0</v>
      </c>
    </row>
    <row r="171" spans="1:12" ht="12.75" customHeight="1">
      <c r="A171" s="32"/>
      <c r="B171" s="14"/>
      <c r="C171" s="31"/>
      <c r="D171" s="31"/>
      <c r="E171" s="31"/>
      <c r="F171" s="17"/>
      <c r="G171" s="16"/>
      <c r="H171" s="43"/>
      <c r="I171" s="43"/>
      <c r="J171" s="43"/>
      <c r="K171" s="145"/>
      <c r="L171" s="146"/>
    </row>
    <row r="172" spans="1:12" ht="12.75" customHeight="1">
      <c r="A172" s="32"/>
      <c r="B172" s="12" t="s">
        <v>243</v>
      </c>
      <c r="C172" s="31"/>
      <c r="D172" s="31"/>
      <c r="E172" s="31"/>
      <c r="F172" s="15"/>
      <c r="G172" s="30"/>
      <c r="H172" s="43"/>
      <c r="I172" s="43"/>
      <c r="J172" s="43"/>
      <c r="K172" s="145"/>
      <c r="L172" s="146"/>
    </row>
    <row r="173" spans="1:12" ht="12.75" customHeight="1">
      <c r="A173" s="32"/>
      <c r="B173" s="12"/>
      <c r="C173" s="31"/>
      <c r="D173" s="31"/>
      <c r="E173" s="31"/>
      <c r="F173" s="15"/>
      <c r="G173" s="30"/>
      <c r="H173" s="43"/>
      <c r="I173" s="43"/>
      <c r="J173" s="43"/>
      <c r="K173" s="145"/>
      <c r="L173" s="146"/>
    </row>
    <row r="174" spans="1:12" ht="12.75" customHeight="1">
      <c r="A174" s="250" t="s">
        <v>244</v>
      </c>
      <c r="B174" s="250" t="s">
        <v>245</v>
      </c>
      <c r="C174" s="15">
        <v>1</v>
      </c>
      <c r="D174" s="15">
        <v>15</v>
      </c>
      <c r="E174" s="15">
        <v>1</v>
      </c>
      <c r="F174" s="26" t="s">
        <v>84</v>
      </c>
      <c r="G174" s="16">
        <v>320</v>
      </c>
      <c r="H174" s="20">
        <f t="shared" ref="H174:H180" si="16">G174</f>
        <v>320</v>
      </c>
      <c r="I174" s="20">
        <f t="shared" ref="I174:I180" si="17">G174*E174*D174*C174</f>
        <v>4800</v>
      </c>
      <c r="J174" s="20"/>
      <c r="K174" s="145">
        <v>0</v>
      </c>
      <c r="L174" s="146">
        <f t="shared" si="15"/>
        <v>0</v>
      </c>
    </row>
    <row r="175" spans="1:12" ht="12.75" customHeight="1">
      <c r="A175" s="14" t="s">
        <v>246</v>
      </c>
      <c r="B175" s="14" t="s">
        <v>247</v>
      </c>
      <c r="C175" s="15">
        <v>1</v>
      </c>
      <c r="D175" s="15">
        <v>12</v>
      </c>
      <c r="E175" s="15">
        <v>1</v>
      </c>
      <c r="F175" s="26" t="s">
        <v>84</v>
      </c>
      <c r="G175" s="16">
        <v>390</v>
      </c>
      <c r="H175" s="20">
        <f t="shared" si="16"/>
        <v>390</v>
      </c>
      <c r="I175" s="20">
        <f t="shared" si="17"/>
        <v>4680</v>
      </c>
      <c r="J175" s="20"/>
      <c r="K175" s="145">
        <v>0</v>
      </c>
      <c r="L175" s="146">
        <f t="shared" si="15"/>
        <v>0</v>
      </c>
    </row>
    <row r="176" spans="1:12" s="10" customFormat="1" ht="12.75" customHeight="1">
      <c r="A176" s="277" t="s">
        <v>248</v>
      </c>
      <c r="B176" s="277" t="s">
        <v>249</v>
      </c>
      <c r="C176" s="15">
        <v>1</v>
      </c>
      <c r="D176" s="15">
        <v>12</v>
      </c>
      <c r="E176" s="15">
        <v>1</v>
      </c>
      <c r="F176" s="26" t="s">
        <v>84</v>
      </c>
      <c r="G176" s="16">
        <v>760</v>
      </c>
      <c r="H176" s="20">
        <f t="shared" si="16"/>
        <v>760</v>
      </c>
      <c r="I176" s="20">
        <f t="shared" si="17"/>
        <v>9120</v>
      </c>
      <c r="J176" s="20"/>
      <c r="K176" s="145">
        <v>0</v>
      </c>
      <c r="L176" s="146">
        <f t="shared" si="15"/>
        <v>0</v>
      </c>
    </row>
    <row r="177" spans="1:12" ht="12.75" customHeight="1">
      <c r="A177" s="250" t="s">
        <v>250</v>
      </c>
      <c r="B177" s="250" t="s">
        <v>251</v>
      </c>
      <c r="C177" s="15">
        <v>1</v>
      </c>
      <c r="D177" s="15">
        <v>12</v>
      </c>
      <c r="E177" s="15">
        <v>1</v>
      </c>
      <c r="F177" s="26" t="s">
        <v>84</v>
      </c>
      <c r="G177" s="16">
        <v>1240</v>
      </c>
      <c r="H177" s="20">
        <f t="shared" si="16"/>
        <v>1240</v>
      </c>
      <c r="I177" s="20">
        <f t="shared" si="17"/>
        <v>14880</v>
      </c>
      <c r="J177" s="20"/>
      <c r="K177" s="145">
        <v>0</v>
      </c>
      <c r="L177" s="146">
        <f t="shared" si="15"/>
        <v>0</v>
      </c>
    </row>
    <row r="178" spans="1:12" ht="12.75" customHeight="1">
      <c r="A178" s="14" t="s">
        <v>252</v>
      </c>
      <c r="B178" s="14" t="s">
        <v>253</v>
      </c>
      <c r="C178" s="41">
        <v>1</v>
      </c>
      <c r="D178" s="41">
        <v>8</v>
      </c>
      <c r="E178" s="41">
        <v>1</v>
      </c>
      <c r="F178" s="26" t="s">
        <v>84</v>
      </c>
      <c r="G178" s="16">
        <v>910</v>
      </c>
      <c r="H178" s="20">
        <f t="shared" si="16"/>
        <v>910</v>
      </c>
      <c r="I178" s="20">
        <f t="shared" si="17"/>
        <v>7280</v>
      </c>
      <c r="J178" s="20"/>
      <c r="K178" s="145">
        <v>0</v>
      </c>
      <c r="L178" s="146">
        <f t="shared" si="15"/>
        <v>0</v>
      </c>
    </row>
    <row r="179" spans="1:12" ht="12.75" customHeight="1">
      <c r="A179" s="32" t="s">
        <v>254</v>
      </c>
      <c r="B179" s="27" t="s">
        <v>255</v>
      </c>
      <c r="C179" s="31">
        <v>1</v>
      </c>
      <c r="D179" s="31">
        <v>6</v>
      </c>
      <c r="E179" s="31">
        <v>1</v>
      </c>
      <c r="F179" s="26" t="s">
        <v>84</v>
      </c>
      <c r="G179" s="16">
        <v>1270</v>
      </c>
      <c r="H179" s="20">
        <f t="shared" si="16"/>
        <v>1270</v>
      </c>
      <c r="I179" s="20">
        <f t="shared" si="17"/>
        <v>7620</v>
      </c>
      <c r="J179" s="20"/>
      <c r="K179" s="145">
        <v>0</v>
      </c>
      <c r="L179" s="146">
        <f t="shared" si="15"/>
        <v>0</v>
      </c>
    </row>
    <row r="180" spans="1:12" ht="12.75" customHeight="1">
      <c r="A180" s="14" t="s">
        <v>256</v>
      </c>
      <c r="B180" s="14" t="s">
        <v>257</v>
      </c>
      <c r="C180" s="15">
        <v>1</v>
      </c>
      <c r="D180" s="15">
        <v>6</v>
      </c>
      <c r="E180" s="15">
        <v>1</v>
      </c>
      <c r="F180" s="26" t="s">
        <v>84</v>
      </c>
      <c r="G180" s="16">
        <v>2780</v>
      </c>
      <c r="H180" s="20">
        <f t="shared" si="16"/>
        <v>2780</v>
      </c>
      <c r="I180" s="20">
        <f t="shared" si="17"/>
        <v>16680</v>
      </c>
      <c r="J180" s="20"/>
      <c r="K180" s="145">
        <v>0</v>
      </c>
      <c r="L180" s="146">
        <f t="shared" si="15"/>
        <v>0</v>
      </c>
    </row>
    <row r="181" spans="1:12">
      <c r="A181" s="14"/>
      <c r="B181" s="118" t="s">
        <v>819</v>
      </c>
      <c r="C181" s="15"/>
      <c r="D181" s="15"/>
      <c r="E181" s="15"/>
      <c r="F181" s="17"/>
      <c r="G181" s="16"/>
      <c r="H181" s="28"/>
      <c r="I181" s="29"/>
      <c r="J181" s="29"/>
      <c r="K181" s="145">
        <f>SUM(K174:K180)</f>
        <v>0</v>
      </c>
      <c r="L181" s="146">
        <f>SUM(L174:L180)</f>
        <v>0</v>
      </c>
    </row>
    <row r="182" spans="1:12">
      <c r="A182" s="14"/>
      <c r="B182" s="14"/>
      <c r="C182" s="15"/>
      <c r="D182" s="15"/>
      <c r="E182" s="15"/>
      <c r="F182" s="17"/>
      <c r="G182" s="16"/>
      <c r="H182" s="43"/>
      <c r="I182" s="43"/>
      <c r="J182" s="43"/>
      <c r="K182" s="145"/>
      <c r="L182" s="146"/>
    </row>
    <row r="183" spans="1:12" ht="12.75" customHeight="1">
      <c r="A183" s="14"/>
      <c r="B183" s="12" t="s">
        <v>766</v>
      </c>
      <c r="C183" s="15"/>
      <c r="D183" s="15"/>
      <c r="E183" s="15"/>
      <c r="F183" s="15"/>
      <c r="G183" s="30"/>
      <c r="H183" s="43"/>
      <c r="I183" s="43"/>
      <c r="J183" s="43"/>
      <c r="K183" s="145"/>
      <c r="L183" s="146"/>
    </row>
    <row r="184" spans="1:12" ht="12.75" customHeight="1">
      <c r="A184" s="14"/>
      <c r="B184" s="12"/>
      <c r="C184" s="15"/>
      <c r="D184" s="15"/>
      <c r="E184" s="15"/>
      <c r="F184" s="15"/>
      <c r="G184" s="30"/>
      <c r="H184" s="43"/>
      <c r="I184" s="43"/>
      <c r="J184" s="43"/>
      <c r="K184" s="145"/>
      <c r="L184" s="146"/>
    </row>
    <row r="185" spans="1:12" s="285" customFormat="1" ht="12.75" customHeight="1">
      <c r="A185" s="248" t="s">
        <v>258</v>
      </c>
      <c r="B185" s="250" t="s">
        <v>259</v>
      </c>
      <c r="C185" s="287">
        <v>1</v>
      </c>
      <c r="D185" s="287">
        <v>12</v>
      </c>
      <c r="E185" s="287">
        <v>4</v>
      </c>
      <c r="F185" s="288" t="s">
        <v>15</v>
      </c>
      <c r="G185" s="281">
        <v>83</v>
      </c>
      <c r="H185" s="282">
        <f>G185*E185</f>
        <v>332</v>
      </c>
      <c r="I185" s="282">
        <f t="shared" ref="I185:I216" si="18">G185*E185*D185*C185</f>
        <v>3984</v>
      </c>
      <c r="J185" s="282"/>
      <c r="K185" s="283">
        <v>0</v>
      </c>
      <c r="L185" s="284">
        <f t="shared" si="15"/>
        <v>0</v>
      </c>
    </row>
    <row r="186" spans="1:12" s="10" customFormat="1" ht="12.75" customHeight="1">
      <c r="A186" s="252" t="s">
        <v>260</v>
      </c>
      <c r="B186" s="255" t="s">
        <v>1534</v>
      </c>
      <c r="C186" s="48">
        <v>1</v>
      </c>
      <c r="D186" s="73" t="s">
        <v>261</v>
      </c>
      <c r="E186" s="48">
        <v>1</v>
      </c>
      <c r="F186" s="23" t="s">
        <v>84</v>
      </c>
      <c r="G186" s="22">
        <v>290</v>
      </c>
      <c r="H186" s="25">
        <f t="shared" ref="H186:H194" si="19">G186</f>
        <v>290</v>
      </c>
      <c r="I186" s="25">
        <f t="shared" si="18"/>
        <v>10440</v>
      </c>
      <c r="J186" s="25"/>
      <c r="K186" s="145">
        <v>0</v>
      </c>
      <c r="L186" s="146">
        <f t="shared" si="15"/>
        <v>0</v>
      </c>
    </row>
    <row r="187" spans="1:12" s="10" customFormat="1">
      <c r="A187" s="276" t="s">
        <v>262</v>
      </c>
      <c r="B187" s="298" t="s">
        <v>263</v>
      </c>
      <c r="C187" s="44">
        <v>1</v>
      </c>
      <c r="D187" s="65">
        <v>48</v>
      </c>
      <c r="E187" s="44">
        <v>1</v>
      </c>
      <c r="F187" s="17" t="s">
        <v>84</v>
      </c>
      <c r="G187" s="16">
        <v>190</v>
      </c>
      <c r="H187" s="20">
        <f t="shared" si="19"/>
        <v>190</v>
      </c>
      <c r="I187" s="20">
        <f t="shared" si="18"/>
        <v>9120</v>
      </c>
      <c r="J187" s="20"/>
      <c r="K187" s="145">
        <v>0</v>
      </c>
      <c r="L187" s="146">
        <f t="shared" si="15"/>
        <v>0</v>
      </c>
    </row>
    <row r="188" spans="1:12" s="10" customFormat="1">
      <c r="A188" s="27" t="s">
        <v>264</v>
      </c>
      <c r="B188" s="33" t="s">
        <v>265</v>
      </c>
      <c r="C188" s="44">
        <v>1</v>
      </c>
      <c r="D188" s="65">
        <v>36</v>
      </c>
      <c r="E188" s="44">
        <v>1</v>
      </c>
      <c r="F188" s="17" t="s">
        <v>84</v>
      </c>
      <c r="G188" s="16">
        <v>220</v>
      </c>
      <c r="H188" s="20">
        <f t="shared" si="19"/>
        <v>220</v>
      </c>
      <c r="I188" s="20">
        <f t="shared" si="18"/>
        <v>7920</v>
      </c>
      <c r="J188" s="20"/>
      <c r="K188" s="274">
        <v>0</v>
      </c>
      <c r="L188" s="275">
        <f t="shared" si="15"/>
        <v>0</v>
      </c>
    </row>
    <row r="189" spans="1:12" s="10" customFormat="1" ht="12.75" customHeight="1">
      <c r="A189" s="252" t="s">
        <v>266</v>
      </c>
      <c r="B189" s="255" t="s">
        <v>267</v>
      </c>
      <c r="C189" s="48">
        <v>1</v>
      </c>
      <c r="D189" s="59" t="s">
        <v>134</v>
      </c>
      <c r="E189" s="48">
        <v>1</v>
      </c>
      <c r="F189" s="23" t="s">
        <v>84</v>
      </c>
      <c r="G189" s="22">
        <v>390</v>
      </c>
      <c r="H189" s="25">
        <f t="shared" si="19"/>
        <v>390</v>
      </c>
      <c r="I189" s="25">
        <f t="shared" si="18"/>
        <v>9360</v>
      </c>
      <c r="J189" s="25"/>
      <c r="K189" s="145">
        <v>0</v>
      </c>
      <c r="L189" s="146">
        <f t="shared" si="15"/>
        <v>0</v>
      </c>
    </row>
    <row r="190" spans="1:12" s="10" customFormat="1">
      <c r="A190" s="286" t="s">
        <v>268</v>
      </c>
      <c r="B190" s="277" t="s">
        <v>269</v>
      </c>
      <c r="C190" s="15">
        <v>1</v>
      </c>
      <c r="D190" s="15">
        <v>18</v>
      </c>
      <c r="E190" s="15">
        <v>1</v>
      </c>
      <c r="F190" s="17" t="s">
        <v>84</v>
      </c>
      <c r="G190" s="16">
        <v>410</v>
      </c>
      <c r="H190" s="20">
        <f t="shared" si="19"/>
        <v>410</v>
      </c>
      <c r="I190" s="20">
        <f t="shared" si="18"/>
        <v>7380</v>
      </c>
      <c r="J190" s="20"/>
      <c r="K190" s="145">
        <v>0</v>
      </c>
      <c r="L190" s="146">
        <f t="shared" si="15"/>
        <v>0</v>
      </c>
    </row>
    <row r="191" spans="1:12">
      <c r="A191" s="251" t="s">
        <v>270</v>
      </c>
      <c r="B191" s="256" t="s">
        <v>271</v>
      </c>
      <c r="C191" s="44">
        <v>1</v>
      </c>
      <c r="D191" s="65">
        <v>24</v>
      </c>
      <c r="E191" s="44">
        <v>1</v>
      </c>
      <c r="F191" s="17" t="s">
        <v>84</v>
      </c>
      <c r="G191" s="16">
        <v>400</v>
      </c>
      <c r="H191" s="20">
        <f t="shared" si="19"/>
        <v>400</v>
      </c>
      <c r="I191" s="20">
        <f t="shared" si="18"/>
        <v>9600</v>
      </c>
      <c r="J191" s="20"/>
      <c r="K191" s="145">
        <v>0</v>
      </c>
      <c r="L191" s="146">
        <f t="shared" si="15"/>
        <v>0</v>
      </c>
    </row>
    <row r="192" spans="1:12" ht="12.75" customHeight="1">
      <c r="A192" s="248" t="s">
        <v>272</v>
      </c>
      <c r="B192" s="250" t="s">
        <v>273</v>
      </c>
      <c r="C192" s="15">
        <v>1</v>
      </c>
      <c r="D192" s="15">
        <v>24</v>
      </c>
      <c r="E192" s="15">
        <v>1</v>
      </c>
      <c r="F192" s="17" t="s">
        <v>84</v>
      </c>
      <c r="G192" s="16">
        <v>390</v>
      </c>
      <c r="H192" s="20">
        <f t="shared" si="19"/>
        <v>390</v>
      </c>
      <c r="I192" s="20">
        <f t="shared" si="18"/>
        <v>9360</v>
      </c>
      <c r="J192" s="20"/>
      <c r="K192" s="145">
        <v>0</v>
      </c>
      <c r="L192" s="146">
        <f t="shared" si="15"/>
        <v>0</v>
      </c>
    </row>
    <row r="193" spans="1:12">
      <c r="A193" s="250" t="s">
        <v>274</v>
      </c>
      <c r="B193" s="250" t="s">
        <v>275</v>
      </c>
      <c r="C193" s="56">
        <v>1</v>
      </c>
      <c r="D193" s="56">
        <v>54</v>
      </c>
      <c r="E193" s="74">
        <v>1</v>
      </c>
      <c r="F193" s="17" t="s">
        <v>84</v>
      </c>
      <c r="G193" s="16">
        <v>240</v>
      </c>
      <c r="H193" s="20">
        <f t="shared" si="19"/>
        <v>240</v>
      </c>
      <c r="I193" s="20">
        <f t="shared" si="18"/>
        <v>12960</v>
      </c>
      <c r="J193" s="20"/>
      <c r="K193" s="145">
        <v>0</v>
      </c>
      <c r="L193" s="146">
        <f t="shared" si="15"/>
        <v>0</v>
      </c>
    </row>
    <row r="194" spans="1:12" s="10" customFormat="1" ht="12.75" customHeight="1">
      <c r="A194" s="248" t="s">
        <v>276</v>
      </c>
      <c r="B194" s="250" t="s">
        <v>277</v>
      </c>
      <c r="C194" s="15">
        <v>1</v>
      </c>
      <c r="D194" s="15">
        <v>24</v>
      </c>
      <c r="E194" s="15">
        <v>1</v>
      </c>
      <c r="F194" s="17" t="s">
        <v>84</v>
      </c>
      <c r="G194" s="16">
        <v>260</v>
      </c>
      <c r="H194" s="20">
        <f t="shared" si="19"/>
        <v>260</v>
      </c>
      <c r="I194" s="20">
        <f t="shared" si="18"/>
        <v>6240</v>
      </c>
      <c r="J194" s="20"/>
      <c r="K194" s="145">
        <v>0</v>
      </c>
      <c r="L194" s="146">
        <f t="shared" si="15"/>
        <v>0</v>
      </c>
    </row>
    <row r="195" spans="1:12">
      <c r="A195" s="13" t="s">
        <v>278</v>
      </c>
      <c r="B195" s="14" t="s">
        <v>279</v>
      </c>
      <c r="C195" s="15">
        <v>1</v>
      </c>
      <c r="D195" s="15">
        <v>10</v>
      </c>
      <c r="E195" s="15">
        <v>4</v>
      </c>
      <c r="F195" s="17" t="s">
        <v>15</v>
      </c>
      <c r="G195" s="16">
        <v>140</v>
      </c>
      <c r="H195" s="20">
        <f>G195*E195</f>
        <v>560</v>
      </c>
      <c r="I195" s="20">
        <f t="shared" si="18"/>
        <v>5600</v>
      </c>
      <c r="J195" s="20"/>
      <c r="K195" s="274">
        <v>0</v>
      </c>
      <c r="L195" s="275">
        <f t="shared" si="15"/>
        <v>0</v>
      </c>
    </row>
    <row r="196" spans="1:12" ht="12.75" customHeight="1">
      <c r="A196" s="250" t="s">
        <v>280</v>
      </c>
      <c r="B196" s="250" t="s">
        <v>281</v>
      </c>
      <c r="C196" s="56">
        <v>1</v>
      </c>
      <c r="D196" s="56">
        <v>24</v>
      </c>
      <c r="E196" s="74">
        <v>1</v>
      </c>
      <c r="F196" s="17" t="s">
        <v>84</v>
      </c>
      <c r="G196" s="16">
        <v>240</v>
      </c>
      <c r="H196" s="20">
        <f t="shared" ref="H196:H228" si="20">G196</f>
        <v>240</v>
      </c>
      <c r="I196" s="20">
        <f t="shared" si="18"/>
        <v>5760</v>
      </c>
      <c r="J196" s="20"/>
      <c r="K196" s="145">
        <v>0</v>
      </c>
      <c r="L196" s="146">
        <f t="shared" si="15"/>
        <v>0</v>
      </c>
    </row>
    <row r="197" spans="1:12" s="10" customFormat="1" ht="12.75" customHeight="1">
      <c r="A197" s="250" t="s">
        <v>282</v>
      </c>
      <c r="B197" s="250" t="s">
        <v>283</v>
      </c>
      <c r="C197" s="56">
        <v>1</v>
      </c>
      <c r="D197" s="56">
        <v>24</v>
      </c>
      <c r="E197" s="74">
        <v>1</v>
      </c>
      <c r="F197" s="17" t="s">
        <v>84</v>
      </c>
      <c r="G197" s="16">
        <v>310</v>
      </c>
      <c r="H197" s="20">
        <f t="shared" si="20"/>
        <v>310</v>
      </c>
      <c r="I197" s="20">
        <f t="shared" si="18"/>
        <v>7440</v>
      </c>
      <c r="J197" s="20"/>
      <c r="K197" s="145">
        <v>0</v>
      </c>
      <c r="L197" s="146">
        <f t="shared" si="15"/>
        <v>0</v>
      </c>
    </row>
    <row r="198" spans="1:12" ht="12.75" customHeight="1">
      <c r="A198" s="251" t="s">
        <v>284</v>
      </c>
      <c r="B198" s="256" t="s">
        <v>285</v>
      </c>
      <c r="C198" s="44">
        <v>1</v>
      </c>
      <c r="D198" s="65">
        <v>12</v>
      </c>
      <c r="E198" s="44">
        <v>1</v>
      </c>
      <c r="F198" s="17" t="s">
        <v>84</v>
      </c>
      <c r="G198" s="16">
        <v>480</v>
      </c>
      <c r="H198" s="20">
        <f t="shared" si="20"/>
        <v>480</v>
      </c>
      <c r="I198" s="20">
        <f t="shared" si="18"/>
        <v>5760</v>
      </c>
      <c r="J198" s="20"/>
      <c r="K198" s="145">
        <v>0</v>
      </c>
      <c r="L198" s="146">
        <f t="shared" si="15"/>
        <v>0</v>
      </c>
    </row>
    <row r="199" spans="1:12" ht="12.75" customHeight="1">
      <c r="A199" s="27" t="s">
        <v>286</v>
      </c>
      <c r="B199" s="33" t="s">
        <v>287</v>
      </c>
      <c r="C199" s="44">
        <v>1</v>
      </c>
      <c r="D199" s="65">
        <v>20</v>
      </c>
      <c r="E199" s="44">
        <v>1</v>
      </c>
      <c r="F199" s="17" t="s">
        <v>84</v>
      </c>
      <c r="G199" s="16">
        <v>420</v>
      </c>
      <c r="H199" s="20">
        <f t="shared" si="20"/>
        <v>420</v>
      </c>
      <c r="I199" s="20">
        <f t="shared" si="18"/>
        <v>8400</v>
      </c>
      <c r="J199" s="20"/>
      <c r="K199" s="145">
        <v>0</v>
      </c>
      <c r="L199" s="146">
        <f t="shared" si="15"/>
        <v>0</v>
      </c>
    </row>
    <row r="200" spans="1:12" s="10" customFormat="1">
      <c r="A200" s="276" t="s">
        <v>288</v>
      </c>
      <c r="B200" s="277" t="s">
        <v>289</v>
      </c>
      <c r="C200" s="44">
        <v>1</v>
      </c>
      <c r="D200" s="36">
        <v>12</v>
      </c>
      <c r="E200" s="44">
        <v>1</v>
      </c>
      <c r="F200" s="17" t="s">
        <v>84</v>
      </c>
      <c r="G200" s="16">
        <v>550</v>
      </c>
      <c r="H200" s="20">
        <f t="shared" si="20"/>
        <v>550</v>
      </c>
      <c r="I200" s="20">
        <f t="shared" si="18"/>
        <v>6600</v>
      </c>
      <c r="J200" s="20"/>
      <c r="K200" s="145">
        <v>0</v>
      </c>
      <c r="L200" s="146">
        <f t="shared" si="15"/>
        <v>0</v>
      </c>
    </row>
    <row r="201" spans="1:12" ht="12.75" customHeight="1">
      <c r="A201" s="248" t="s">
        <v>290</v>
      </c>
      <c r="B201" s="250" t="s">
        <v>291</v>
      </c>
      <c r="C201" s="15">
        <v>1</v>
      </c>
      <c r="D201" s="15">
        <v>24</v>
      </c>
      <c r="E201" s="15">
        <v>1</v>
      </c>
      <c r="F201" s="17" t="s">
        <v>84</v>
      </c>
      <c r="G201" s="16">
        <v>520</v>
      </c>
      <c r="H201" s="20">
        <f t="shared" si="20"/>
        <v>520</v>
      </c>
      <c r="I201" s="20">
        <f t="shared" si="18"/>
        <v>12480</v>
      </c>
      <c r="J201" s="20"/>
      <c r="K201" s="145">
        <v>0</v>
      </c>
      <c r="L201" s="146">
        <f t="shared" si="15"/>
        <v>0</v>
      </c>
    </row>
    <row r="202" spans="1:12" s="10" customFormat="1" ht="12.75" customHeight="1">
      <c r="A202" s="248" t="s">
        <v>292</v>
      </c>
      <c r="B202" s="250" t="s">
        <v>293</v>
      </c>
      <c r="C202" s="15">
        <v>1</v>
      </c>
      <c r="D202" s="15">
        <v>24</v>
      </c>
      <c r="E202" s="15">
        <v>1</v>
      </c>
      <c r="F202" s="17" t="s">
        <v>84</v>
      </c>
      <c r="G202" s="16">
        <v>550</v>
      </c>
      <c r="H202" s="20">
        <f t="shared" si="20"/>
        <v>550</v>
      </c>
      <c r="I202" s="20">
        <f t="shared" si="18"/>
        <v>13200</v>
      </c>
      <c r="J202" s="20"/>
      <c r="K202" s="145">
        <v>0</v>
      </c>
      <c r="L202" s="146">
        <f t="shared" si="15"/>
        <v>0</v>
      </c>
    </row>
    <row r="203" spans="1:12" s="10" customFormat="1" ht="12.75" customHeight="1">
      <c r="A203" s="264" t="s">
        <v>294</v>
      </c>
      <c r="B203" s="255" t="s">
        <v>1537</v>
      </c>
      <c r="C203" s="48">
        <v>1</v>
      </c>
      <c r="D203" s="59" t="s">
        <v>296</v>
      </c>
      <c r="E203" s="48">
        <v>1</v>
      </c>
      <c r="F203" s="23" t="s">
        <v>84</v>
      </c>
      <c r="G203" s="22">
        <v>995</v>
      </c>
      <c r="H203" s="25">
        <f t="shared" si="20"/>
        <v>995</v>
      </c>
      <c r="I203" s="25">
        <f t="shared" si="18"/>
        <v>11940</v>
      </c>
      <c r="J203" s="25"/>
      <c r="K203" s="145">
        <v>0</v>
      </c>
      <c r="L203" s="146">
        <f t="shared" si="15"/>
        <v>0</v>
      </c>
    </row>
    <row r="204" spans="1:12" s="10" customFormat="1" ht="12.75" customHeight="1">
      <c r="A204" s="252" t="s">
        <v>297</v>
      </c>
      <c r="B204" s="255" t="s">
        <v>1548</v>
      </c>
      <c r="C204" s="48">
        <v>1</v>
      </c>
      <c r="D204" s="59" t="s">
        <v>298</v>
      </c>
      <c r="E204" s="48">
        <v>1</v>
      </c>
      <c r="F204" s="23" t="s">
        <v>84</v>
      </c>
      <c r="G204" s="22">
        <v>1280</v>
      </c>
      <c r="H204" s="25">
        <f t="shared" si="20"/>
        <v>1280</v>
      </c>
      <c r="I204" s="25">
        <f t="shared" si="18"/>
        <v>10240</v>
      </c>
      <c r="J204" s="25"/>
      <c r="K204" s="145">
        <v>0</v>
      </c>
      <c r="L204" s="146">
        <f t="shared" si="15"/>
        <v>0</v>
      </c>
    </row>
    <row r="205" spans="1:12" s="10" customFormat="1" ht="12.75" customHeight="1">
      <c r="A205" s="61" t="s">
        <v>299</v>
      </c>
      <c r="B205" s="38" t="s">
        <v>300</v>
      </c>
      <c r="C205" s="48">
        <v>1</v>
      </c>
      <c r="D205" s="59" t="s">
        <v>157</v>
      </c>
      <c r="E205" s="48">
        <v>1</v>
      </c>
      <c r="F205" s="23" t="s">
        <v>84</v>
      </c>
      <c r="G205" s="22">
        <v>2660</v>
      </c>
      <c r="H205" s="25">
        <f t="shared" si="20"/>
        <v>2660</v>
      </c>
      <c r="I205" s="25">
        <f t="shared" si="18"/>
        <v>10640</v>
      </c>
      <c r="J205" s="25"/>
      <c r="K205" s="145">
        <v>0</v>
      </c>
      <c r="L205" s="146">
        <f t="shared" si="15"/>
        <v>0</v>
      </c>
    </row>
    <row r="206" spans="1:12" s="10" customFormat="1" ht="12.75" customHeight="1">
      <c r="A206" s="252" t="s">
        <v>301</v>
      </c>
      <c r="B206" s="255" t="s">
        <v>1536</v>
      </c>
      <c r="C206" s="48">
        <v>1</v>
      </c>
      <c r="D206" s="98" t="s">
        <v>157</v>
      </c>
      <c r="E206" s="48">
        <v>1</v>
      </c>
      <c r="F206" s="23" t="s">
        <v>84</v>
      </c>
      <c r="G206" s="22">
        <v>2400</v>
      </c>
      <c r="H206" s="25">
        <f t="shared" si="20"/>
        <v>2400</v>
      </c>
      <c r="I206" s="25">
        <f t="shared" si="18"/>
        <v>9600</v>
      </c>
      <c r="J206" s="25"/>
      <c r="K206" s="145">
        <v>0</v>
      </c>
      <c r="L206" s="146">
        <f t="shared" si="15"/>
        <v>0</v>
      </c>
    </row>
    <row r="207" spans="1:12" s="10" customFormat="1" ht="12.75" customHeight="1">
      <c r="A207" s="61" t="s">
        <v>302</v>
      </c>
      <c r="B207" s="38" t="s">
        <v>303</v>
      </c>
      <c r="C207" s="48">
        <v>1</v>
      </c>
      <c r="D207" s="98" t="s">
        <v>296</v>
      </c>
      <c r="E207" s="48">
        <v>1</v>
      </c>
      <c r="F207" s="23" t="s">
        <v>84</v>
      </c>
      <c r="G207" s="22">
        <v>360</v>
      </c>
      <c r="H207" s="25">
        <f t="shared" si="20"/>
        <v>360</v>
      </c>
      <c r="I207" s="25">
        <f t="shared" si="18"/>
        <v>4320</v>
      </c>
      <c r="J207" s="25"/>
      <c r="K207" s="145">
        <v>0</v>
      </c>
      <c r="L207" s="146">
        <f t="shared" si="15"/>
        <v>0</v>
      </c>
    </row>
    <row r="208" spans="1:12" ht="12.75" customHeight="1">
      <c r="A208" s="250" t="s">
        <v>304</v>
      </c>
      <c r="B208" s="250" t="s">
        <v>305</v>
      </c>
      <c r="C208" s="56">
        <v>1</v>
      </c>
      <c r="D208" s="56">
        <v>24</v>
      </c>
      <c r="E208" s="74">
        <v>1</v>
      </c>
      <c r="F208" s="17" t="s">
        <v>84</v>
      </c>
      <c r="G208" s="16">
        <v>440</v>
      </c>
      <c r="H208" s="20">
        <f t="shared" si="20"/>
        <v>440</v>
      </c>
      <c r="I208" s="20">
        <f t="shared" si="18"/>
        <v>10560</v>
      </c>
      <c r="J208" s="20"/>
      <c r="K208" s="145">
        <v>0</v>
      </c>
      <c r="L208" s="146">
        <f t="shared" si="15"/>
        <v>0</v>
      </c>
    </row>
    <row r="209" spans="1:12" s="10" customFormat="1">
      <c r="A209" s="252" t="s">
        <v>306</v>
      </c>
      <c r="B209" s="255" t="s">
        <v>307</v>
      </c>
      <c r="C209" s="48">
        <v>1</v>
      </c>
      <c r="D209" s="98" t="s">
        <v>599</v>
      </c>
      <c r="E209" s="48">
        <v>1</v>
      </c>
      <c r="F209" s="23" t="s">
        <v>84</v>
      </c>
      <c r="G209" s="22">
        <v>560</v>
      </c>
      <c r="H209" s="25">
        <f t="shared" si="20"/>
        <v>560</v>
      </c>
      <c r="I209" s="25">
        <f t="shared" si="18"/>
        <v>10080</v>
      </c>
      <c r="J209" s="25"/>
      <c r="K209" s="145">
        <v>0</v>
      </c>
      <c r="L209" s="146">
        <f t="shared" si="15"/>
        <v>0</v>
      </c>
    </row>
    <row r="210" spans="1:12">
      <c r="A210" s="250" t="s">
        <v>308</v>
      </c>
      <c r="B210" s="250" t="s">
        <v>309</v>
      </c>
      <c r="C210" s="56">
        <v>1</v>
      </c>
      <c r="D210" s="56">
        <v>18</v>
      </c>
      <c r="E210" s="74">
        <v>1</v>
      </c>
      <c r="F210" s="17" t="s">
        <v>84</v>
      </c>
      <c r="G210" s="16">
        <v>610</v>
      </c>
      <c r="H210" s="20">
        <f t="shared" si="20"/>
        <v>610</v>
      </c>
      <c r="I210" s="20">
        <f t="shared" si="18"/>
        <v>10980</v>
      </c>
      <c r="J210" s="20"/>
      <c r="K210" s="145">
        <v>0</v>
      </c>
      <c r="L210" s="146">
        <f t="shared" si="15"/>
        <v>0</v>
      </c>
    </row>
    <row r="211" spans="1:12" ht="12.75" customHeight="1">
      <c r="A211" s="251" t="s">
        <v>310</v>
      </c>
      <c r="B211" s="250" t="s">
        <v>311</v>
      </c>
      <c r="C211" s="44">
        <v>1</v>
      </c>
      <c r="D211" s="99">
        <v>8</v>
      </c>
      <c r="E211" s="75">
        <v>1</v>
      </c>
      <c r="F211" s="17" t="s">
        <v>84</v>
      </c>
      <c r="G211" s="16">
        <v>890</v>
      </c>
      <c r="H211" s="20">
        <f t="shared" si="20"/>
        <v>890</v>
      </c>
      <c r="I211" s="20">
        <f t="shared" si="18"/>
        <v>7120</v>
      </c>
      <c r="J211" s="20"/>
      <c r="K211" s="145">
        <v>0</v>
      </c>
      <c r="L211" s="146">
        <f t="shared" si="15"/>
        <v>0</v>
      </c>
    </row>
    <row r="212" spans="1:12" ht="12.75" customHeight="1">
      <c r="A212" s="251" t="s">
        <v>312</v>
      </c>
      <c r="B212" s="250" t="s">
        <v>313</v>
      </c>
      <c r="C212" s="44">
        <v>1</v>
      </c>
      <c r="D212" s="100">
        <v>12</v>
      </c>
      <c r="E212" s="44">
        <v>1</v>
      </c>
      <c r="F212" s="17" t="s">
        <v>84</v>
      </c>
      <c r="G212" s="16">
        <v>690</v>
      </c>
      <c r="H212" s="20">
        <f t="shared" si="20"/>
        <v>690</v>
      </c>
      <c r="I212" s="20">
        <f t="shared" si="18"/>
        <v>8280</v>
      </c>
      <c r="J212" s="20"/>
      <c r="K212" s="145">
        <v>0</v>
      </c>
      <c r="L212" s="146">
        <f t="shared" si="15"/>
        <v>0</v>
      </c>
    </row>
    <row r="213" spans="1:12" s="10" customFormat="1">
      <c r="A213" s="251" t="s">
        <v>314</v>
      </c>
      <c r="B213" s="256" t="s">
        <v>315</v>
      </c>
      <c r="C213" s="44">
        <v>1</v>
      </c>
      <c r="D213" s="101">
        <v>12</v>
      </c>
      <c r="E213" s="44">
        <v>1</v>
      </c>
      <c r="F213" s="17" t="s">
        <v>84</v>
      </c>
      <c r="G213" s="16">
        <v>840</v>
      </c>
      <c r="H213" s="20">
        <f t="shared" si="20"/>
        <v>840</v>
      </c>
      <c r="I213" s="20">
        <f t="shared" si="18"/>
        <v>10080</v>
      </c>
      <c r="J213" s="20"/>
      <c r="K213" s="145">
        <v>0</v>
      </c>
      <c r="L213" s="146">
        <f t="shared" si="15"/>
        <v>0</v>
      </c>
    </row>
    <row r="214" spans="1:12" ht="12.75" customHeight="1">
      <c r="A214" s="251" t="s">
        <v>316</v>
      </c>
      <c r="B214" s="250" t="s">
        <v>317</v>
      </c>
      <c r="C214" s="44">
        <v>1</v>
      </c>
      <c r="D214" s="100">
        <v>12</v>
      </c>
      <c r="E214" s="75">
        <v>1</v>
      </c>
      <c r="F214" s="17" t="s">
        <v>84</v>
      </c>
      <c r="G214" s="16">
        <v>890</v>
      </c>
      <c r="H214" s="20">
        <f t="shared" si="20"/>
        <v>890</v>
      </c>
      <c r="I214" s="20">
        <f t="shared" si="18"/>
        <v>10680</v>
      </c>
      <c r="J214" s="20"/>
      <c r="K214" s="145">
        <v>0</v>
      </c>
      <c r="L214" s="146">
        <f t="shared" si="15"/>
        <v>0</v>
      </c>
    </row>
    <row r="215" spans="1:12">
      <c r="A215" s="250" t="s">
        <v>318</v>
      </c>
      <c r="B215" s="250" t="s">
        <v>319</v>
      </c>
      <c r="C215" s="56">
        <v>1</v>
      </c>
      <c r="D215" s="56">
        <v>12</v>
      </c>
      <c r="E215" s="74">
        <v>1</v>
      </c>
      <c r="F215" s="17" t="s">
        <v>84</v>
      </c>
      <c r="G215" s="16">
        <v>830</v>
      </c>
      <c r="H215" s="20">
        <f t="shared" si="20"/>
        <v>830</v>
      </c>
      <c r="I215" s="20">
        <f t="shared" si="18"/>
        <v>9960</v>
      </c>
      <c r="J215" s="20"/>
      <c r="K215" s="145">
        <v>0</v>
      </c>
      <c r="L215" s="146">
        <f t="shared" si="15"/>
        <v>0</v>
      </c>
    </row>
    <row r="216" spans="1:12">
      <c r="A216" s="250" t="s">
        <v>320</v>
      </c>
      <c r="B216" s="250" t="s">
        <v>321</v>
      </c>
      <c r="C216" s="56">
        <v>1</v>
      </c>
      <c r="D216" s="56">
        <v>12</v>
      </c>
      <c r="E216" s="74">
        <v>1</v>
      </c>
      <c r="F216" s="17" t="s">
        <v>84</v>
      </c>
      <c r="G216" s="16">
        <v>830</v>
      </c>
      <c r="H216" s="20">
        <f t="shared" si="20"/>
        <v>830</v>
      </c>
      <c r="I216" s="20">
        <f t="shared" si="18"/>
        <v>9960</v>
      </c>
      <c r="J216" s="20"/>
      <c r="K216" s="145">
        <v>0</v>
      </c>
      <c r="L216" s="146">
        <f t="shared" si="15"/>
        <v>0</v>
      </c>
    </row>
    <row r="217" spans="1:12" s="10" customFormat="1" ht="12.75" customHeight="1">
      <c r="A217" s="61" t="s">
        <v>322</v>
      </c>
      <c r="B217" s="38" t="s">
        <v>323</v>
      </c>
      <c r="C217" s="48">
        <v>1</v>
      </c>
      <c r="D217" s="98" t="s">
        <v>296</v>
      </c>
      <c r="E217" s="48">
        <v>1</v>
      </c>
      <c r="F217" s="23" t="s">
        <v>84</v>
      </c>
      <c r="G217" s="22">
        <v>830</v>
      </c>
      <c r="H217" s="25">
        <f t="shared" si="20"/>
        <v>830</v>
      </c>
      <c r="I217" s="25">
        <f t="shared" ref="I217:I249" si="21">G217*E217*D217*C217</f>
        <v>9960</v>
      </c>
      <c r="J217" s="25"/>
      <c r="K217" s="145">
        <v>0</v>
      </c>
      <c r="L217" s="146">
        <f t="shared" si="15"/>
        <v>0</v>
      </c>
    </row>
    <row r="218" spans="1:12" ht="12.75" customHeight="1">
      <c r="A218" s="251" t="s">
        <v>324</v>
      </c>
      <c r="B218" s="250" t="s">
        <v>325</v>
      </c>
      <c r="C218" s="42">
        <v>1</v>
      </c>
      <c r="D218" s="76">
        <v>18</v>
      </c>
      <c r="E218" s="42">
        <v>1</v>
      </c>
      <c r="F218" s="17" t="s">
        <v>84</v>
      </c>
      <c r="G218" s="16">
        <v>680</v>
      </c>
      <c r="H218" s="20">
        <f t="shared" si="20"/>
        <v>680</v>
      </c>
      <c r="I218" s="20">
        <f t="shared" si="21"/>
        <v>12240</v>
      </c>
      <c r="J218" s="20"/>
      <c r="K218" s="145">
        <v>0</v>
      </c>
      <c r="L218" s="146">
        <f t="shared" si="15"/>
        <v>0</v>
      </c>
    </row>
    <row r="219" spans="1:12" s="10" customFormat="1" ht="12.75" customHeight="1">
      <c r="A219" s="264" t="s">
        <v>326</v>
      </c>
      <c r="B219" s="255" t="s">
        <v>1549</v>
      </c>
      <c r="C219" s="48">
        <v>1</v>
      </c>
      <c r="D219" s="59" t="s">
        <v>298</v>
      </c>
      <c r="E219" s="48">
        <v>1</v>
      </c>
      <c r="F219" s="23" t="s">
        <v>84</v>
      </c>
      <c r="G219" s="22">
        <v>870</v>
      </c>
      <c r="H219" s="25">
        <f t="shared" si="20"/>
        <v>870</v>
      </c>
      <c r="I219" s="25">
        <f t="shared" si="21"/>
        <v>6960</v>
      </c>
      <c r="J219" s="25"/>
      <c r="K219" s="145">
        <v>0</v>
      </c>
      <c r="L219" s="146">
        <f t="shared" si="15"/>
        <v>0</v>
      </c>
    </row>
    <row r="220" spans="1:12">
      <c r="A220" s="248" t="s">
        <v>327</v>
      </c>
      <c r="B220" s="250" t="s">
        <v>328</v>
      </c>
      <c r="C220" s="15">
        <v>1</v>
      </c>
      <c r="D220" s="15">
        <v>12</v>
      </c>
      <c r="E220" s="15">
        <v>1</v>
      </c>
      <c r="F220" s="17" t="s">
        <v>84</v>
      </c>
      <c r="G220" s="16">
        <v>1040</v>
      </c>
      <c r="H220" s="20">
        <f t="shared" si="20"/>
        <v>1040</v>
      </c>
      <c r="I220" s="20">
        <f t="shared" si="21"/>
        <v>12480</v>
      </c>
      <c r="J220" s="20"/>
      <c r="K220" s="145">
        <v>0</v>
      </c>
      <c r="L220" s="146">
        <f t="shared" si="15"/>
        <v>0</v>
      </c>
    </row>
    <row r="221" spans="1:12">
      <c r="A221" s="248" t="s">
        <v>1524</v>
      </c>
      <c r="B221" s="250" t="s">
        <v>1525</v>
      </c>
      <c r="C221" s="15">
        <v>1</v>
      </c>
      <c r="D221" s="15">
        <v>12</v>
      </c>
      <c r="E221" s="15">
        <v>1</v>
      </c>
      <c r="F221" s="17" t="s">
        <v>84</v>
      </c>
      <c r="G221" s="16">
        <v>1050</v>
      </c>
      <c r="H221" s="20">
        <v>12600</v>
      </c>
      <c r="I221" s="20">
        <f t="shared" si="21"/>
        <v>12600</v>
      </c>
      <c r="J221" s="20"/>
      <c r="K221" s="145"/>
      <c r="L221" s="146"/>
    </row>
    <row r="222" spans="1:12" s="10" customFormat="1">
      <c r="A222" s="251" t="s">
        <v>329</v>
      </c>
      <c r="B222" s="250" t="s">
        <v>330</v>
      </c>
      <c r="C222" s="44">
        <v>1</v>
      </c>
      <c r="D222" s="44">
        <v>12</v>
      </c>
      <c r="E222" s="75">
        <v>1</v>
      </c>
      <c r="F222" s="17" t="s">
        <v>84</v>
      </c>
      <c r="G222" s="16">
        <v>1000</v>
      </c>
      <c r="H222" s="20">
        <f t="shared" si="20"/>
        <v>1000</v>
      </c>
      <c r="I222" s="20">
        <f t="shared" si="21"/>
        <v>12000</v>
      </c>
      <c r="J222" s="20"/>
      <c r="K222" s="145">
        <v>0</v>
      </c>
      <c r="L222" s="146">
        <f t="shared" si="15"/>
        <v>0</v>
      </c>
    </row>
    <row r="223" spans="1:12" ht="12.75" customHeight="1">
      <c r="A223" s="251" t="s">
        <v>331</v>
      </c>
      <c r="B223" s="250" t="s">
        <v>332</v>
      </c>
      <c r="C223" s="44">
        <v>1</v>
      </c>
      <c r="D223" s="44">
        <v>12</v>
      </c>
      <c r="E223" s="44">
        <v>1</v>
      </c>
      <c r="F223" s="17" t="s">
        <v>84</v>
      </c>
      <c r="G223" s="16">
        <v>1050</v>
      </c>
      <c r="H223" s="20">
        <f t="shared" si="20"/>
        <v>1050</v>
      </c>
      <c r="I223" s="20">
        <f t="shared" si="21"/>
        <v>12600</v>
      </c>
      <c r="J223" s="20"/>
      <c r="K223" s="145">
        <v>0</v>
      </c>
      <c r="L223" s="146">
        <f t="shared" si="15"/>
        <v>0</v>
      </c>
    </row>
    <row r="224" spans="1:12" ht="12.75" customHeight="1">
      <c r="A224" s="248" t="s">
        <v>333</v>
      </c>
      <c r="B224" s="250" t="s">
        <v>334</v>
      </c>
      <c r="C224" s="15">
        <v>1</v>
      </c>
      <c r="D224" s="15">
        <v>12</v>
      </c>
      <c r="E224" s="15">
        <v>1</v>
      </c>
      <c r="F224" s="17" t="s">
        <v>84</v>
      </c>
      <c r="G224" s="16">
        <v>1050</v>
      </c>
      <c r="H224" s="20">
        <f t="shared" si="20"/>
        <v>1050</v>
      </c>
      <c r="I224" s="20">
        <f t="shared" si="21"/>
        <v>12600</v>
      </c>
      <c r="J224" s="20"/>
      <c r="K224" s="145">
        <v>0</v>
      </c>
      <c r="L224" s="146">
        <f t="shared" si="15"/>
        <v>0</v>
      </c>
    </row>
    <row r="225" spans="1:12" s="10" customFormat="1">
      <c r="A225" s="14" t="s">
        <v>335</v>
      </c>
      <c r="B225" s="14" t="s">
        <v>336</v>
      </c>
      <c r="C225" s="56">
        <v>1</v>
      </c>
      <c r="D225" s="56">
        <v>6</v>
      </c>
      <c r="E225" s="74">
        <v>1</v>
      </c>
      <c r="F225" s="17" t="s">
        <v>84</v>
      </c>
      <c r="G225" s="16">
        <v>1500</v>
      </c>
      <c r="H225" s="20">
        <f t="shared" si="20"/>
        <v>1500</v>
      </c>
      <c r="I225" s="20">
        <f t="shared" si="21"/>
        <v>9000</v>
      </c>
      <c r="J225" s="20"/>
      <c r="K225" s="145">
        <v>0</v>
      </c>
      <c r="L225" s="146">
        <f t="shared" si="15"/>
        <v>0</v>
      </c>
    </row>
    <row r="226" spans="1:12" s="10" customFormat="1" ht="12.75" customHeight="1">
      <c r="A226" s="61" t="s">
        <v>337</v>
      </c>
      <c r="B226" s="38" t="s">
        <v>1550</v>
      </c>
      <c r="C226" s="48">
        <v>1</v>
      </c>
      <c r="D226" s="59" t="s">
        <v>157</v>
      </c>
      <c r="E226" s="48">
        <v>1</v>
      </c>
      <c r="F226" s="23" t="s">
        <v>84</v>
      </c>
      <c r="G226" s="22">
        <v>1390</v>
      </c>
      <c r="H226" s="25">
        <f t="shared" si="20"/>
        <v>1390</v>
      </c>
      <c r="I226" s="25">
        <f t="shared" si="21"/>
        <v>5560</v>
      </c>
      <c r="J226" s="25"/>
      <c r="K226" s="145">
        <v>0</v>
      </c>
      <c r="L226" s="146">
        <f t="shared" si="15"/>
        <v>0</v>
      </c>
    </row>
    <row r="227" spans="1:12" ht="12.75" customHeight="1">
      <c r="A227" s="14" t="s">
        <v>338</v>
      </c>
      <c r="B227" s="14" t="s">
        <v>339</v>
      </c>
      <c r="C227" s="56">
        <v>1</v>
      </c>
      <c r="D227" s="56">
        <v>4</v>
      </c>
      <c r="E227" s="74">
        <v>1</v>
      </c>
      <c r="F227" s="17" t="s">
        <v>84</v>
      </c>
      <c r="G227" s="16">
        <v>1650</v>
      </c>
      <c r="H227" s="20">
        <f t="shared" si="20"/>
        <v>1650</v>
      </c>
      <c r="I227" s="20">
        <f t="shared" si="21"/>
        <v>6600</v>
      </c>
      <c r="J227" s="20"/>
      <c r="K227" s="145">
        <v>0</v>
      </c>
      <c r="L227" s="146">
        <f t="shared" si="15"/>
        <v>0</v>
      </c>
    </row>
    <row r="228" spans="1:12" s="10" customFormat="1">
      <c r="A228" s="61" t="s">
        <v>340</v>
      </c>
      <c r="B228" s="38" t="s">
        <v>341</v>
      </c>
      <c r="C228" s="48">
        <v>1</v>
      </c>
      <c r="D228" s="59" t="s">
        <v>157</v>
      </c>
      <c r="E228" s="48">
        <v>1</v>
      </c>
      <c r="F228" s="23" t="s">
        <v>84</v>
      </c>
      <c r="G228" s="22">
        <v>1900</v>
      </c>
      <c r="H228" s="25">
        <f t="shared" si="20"/>
        <v>1900</v>
      </c>
      <c r="I228" s="25">
        <f t="shared" si="21"/>
        <v>7600</v>
      </c>
      <c r="J228" s="25"/>
      <c r="K228" s="145">
        <v>0</v>
      </c>
      <c r="L228" s="146">
        <f t="shared" si="15"/>
        <v>0</v>
      </c>
    </row>
    <row r="229" spans="1:12" ht="12.75" customHeight="1">
      <c r="A229" s="286" t="s">
        <v>342</v>
      </c>
      <c r="B229" s="277" t="s">
        <v>343</v>
      </c>
      <c r="C229" s="56">
        <v>1</v>
      </c>
      <c r="D229" s="15">
        <v>8</v>
      </c>
      <c r="E229" s="74">
        <v>1</v>
      </c>
      <c r="F229" s="17" t="s">
        <v>84</v>
      </c>
      <c r="G229" s="16">
        <v>670</v>
      </c>
      <c r="H229" s="20">
        <f t="shared" ref="H229:H260" si="22">G229</f>
        <v>670</v>
      </c>
      <c r="I229" s="20">
        <f t="shared" si="21"/>
        <v>5360</v>
      </c>
      <c r="J229" s="20"/>
      <c r="K229" s="145">
        <v>0</v>
      </c>
      <c r="L229" s="146">
        <f t="shared" si="15"/>
        <v>0</v>
      </c>
    </row>
    <row r="230" spans="1:12" s="10" customFormat="1" ht="12.75" customHeight="1">
      <c r="A230" s="255" t="s">
        <v>344</v>
      </c>
      <c r="B230" s="255" t="s">
        <v>345</v>
      </c>
      <c r="C230" s="48">
        <v>1</v>
      </c>
      <c r="D230" s="112" t="s">
        <v>119</v>
      </c>
      <c r="E230" s="48">
        <v>1</v>
      </c>
      <c r="F230" s="23" t="s">
        <v>84</v>
      </c>
      <c r="G230" s="22">
        <v>2990</v>
      </c>
      <c r="H230" s="25">
        <f t="shared" si="22"/>
        <v>2990</v>
      </c>
      <c r="I230" s="25">
        <f t="shared" si="21"/>
        <v>5980</v>
      </c>
      <c r="J230" s="25"/>
      <c r="K230" s="145">
        <v>0</v>
      </c>
      <c r="L230" s="146">
        <f t="shared" si="15"/>
        <v>0</v>
      </c>
    </row>
    <row r="231" spans="1:12" s="10" customFormat="1" ht="12.75" customHeight="1">
      <c r="A231" s="252" t="s">
        <v>346</v>
      </c>
      <c r="B231" s="255" t="s">
        <v>1557</v>
      </c>
      <c r="C231" s="48">
        <v>1</v>
      </c>
      <c r="D231" s="112" t="s">
        <v>119</v>
      </c>
      <c r="E231" s="48">
        <v>1</v>
      </c>
      <c r="F231" s="23" t="s">
        <v>84</v>
      </c>
      <c r="G231" s="22">
        <v>3750</v>
      </c>
      <c r="H231" s="25">
        <f t="shared" si="22"/>
        <v>3750</v>
      </c>
      <c r="I231" s="25">
        <f t="shared" si="21"/>
        <v>7500</v>
      </c>
      <c r="J231" s="25"/>
      <c r="K231" s="145">
        <v>0</v>
      </c>
      <c r="L231" s="146">
        <f t="shared" ref="L231:L294" si="23">K231*I231</f>
        <v>0</v>
      </c>
    </row>
    <row r="232" spans="1:12" s="10" customFormat="1" ht="12.75" customHeight="1">
      <c r="A232" s="6" t="s">
        <v>347</v>
      </c>
      <c r="B232" s="38" t="s">
        <v>348</v>
      </c>
      <c r="C232" s="48">
        <v>1</v>
      </c>
      <c r="D232" s="112" t="s">
        <v>158</v>
      </c>
      <c r="E232" s="48">
        <v>1</v>
      </c>
      <c r="F232" s="23" t="s">
        <v>84</v>
      </c>
      <c r="G232" s="22">
        <v>6240</v>
      </c>
      <c r="H232" s="25">
        <f t="shared" si="22"/>
        <v>6240</v>
      </c>
      <c r="I232" s="25">
        <f t="shared" si="21"/>
        <v>6240</v>
      </c>
      <c r="J232" s="25"/>
      <c r="K232" s="145">
        <v>0</v>
      </c>
      <c r="L232" s="146">
        <f t="shared" si="23"/>
        <v>0</v>
      </c>
    </row>
    <row r="233" spans="1:12" ht="12.75" customHeight="1">
      <c r="A233" s="254" t="s">
        <v>349</v>
      </c>
      <c r="B233" s="250" t="s">
        <v>350</v>
      </c>
      <c r="C233" s="56">
        <v>1</v>
      </c>
      <c r="D233" s="56">
        <v>10</v>
      </c>
      <c r="E233" s="56">
        <v>1</v>
      </c>
      <c r="F233" s="17" t="s">
        <v>84</v>
      </c>
      <c r="G233" s="16">
        <v>800</v>
      </c>
      <c r="H233" s="20">
        <f t="shared" si="22"/>
        <v>800</v>
      </c>
      <c r="I233" s="20">
        <f t="shared" si="21"/>
        <v>8000</v>
      </c>
      <c r="J233" s="20"/>
      <c r="K233" s="145">
        <v>0</v>
      </c>
      <c r="L233" s="146">
        <f t="shared" si="23"/>
        <v>0</v>
      </c>
    </row>
    <row r="234" spans="1:12" ht="12.75" customHeight="1">
      <c r="A234" s="251" t="s">
        <v>351</v>
      </c>
      <c r="B234" s="256" t="s">
        <v>352</v>
      </c>
      <c r="C234" s="44">
        <v>1</v>
      </c>
      <c r="D234" s="65">
        <v>12</v>
      </c>
      <c r="E234" s="44">
        <v>1</v>
      </c>
      <c r="F234" s="17" t="s">
        <v>84</v>
      </c>
      <c r="G234" s="16">
        <v>660</v>
      </c>
      <c r="H234" s="20">
        <f t="shared" si="22"/>
        <v>660</v>
      </c>
      <c r="I234" s="20">
        <f t="shared" si="21"/>
        <v>7920</v>
      </c>
      <c r="J234" s="20"/>
      <c r="K234" s="145">
        <v>0</v>
      </c>
      <c r="L234" s="146">
        <f t="shared" si="23"/>
        <v>0</v>
      </c>
    </row>
    <row r="235" spans="1:12" s="10" customFormat="1">
      <c r="A235" s="14" t="s">
        <v>353</v>
      </c>
      <c r="B235" s="14" t="s">
        <v>354</v>
      </c>
      <c r="C235" s="56">
        <v>1</v>
      </c>
      <c r="D235" s="56">
        <v>12</v>
      </c>
      <c r="E235" s="74">
        <v>1</v>
      </c>
      <c r="F235" s="17" t="s">
        <v>84</v>
      </c>
      <c r="G235" s="16">
        <v>690</v>
      </c>
      <c r="H235" s="20">
        <f t="shared" si="22"/>
        <v>690</v>
      </c>
      <c r="I235" s="20">
        <f t="shared" si="21"/>
        <v>8280</v>
      </c>
      <c r="J235" s="20"/>
      <c r="K235" s="145">
        <v>0</v>
      </c>
      <c r="L235" s="146">
        <f t="shared" si="23"/>
        <v>0</v>
      </c>
    </row>
    <row r="236" spans="1:12" s="10" customFormat="1">
      <c r="A236" s="27" t="s">
        <v>355</v>
      </c>
      <c r="B236" s="33" t="s">
        <v>356</v>
      </c>
      <c r="C236" s="44">
        <v>1</v>
      </c>
      <c r="D236" s="152">
        <v>12</v>
      </c>
      <c r="E236" s="44">
        <v>1</v>
      </c>
      <c r="F236" s="17" t="s">
        <v>84</v>
      </c>
      <c r="G236" s="16">
        <v>720</v>
      </c>
      <c r="H236" s="20">
        <f t="shared" si="22"/>
        <v>720</v>
      </c>
      <c r="I236" s="20">
        <f t="shared" si="21"/>
        <v>8640</v>
      </c>
      <c r="J236" s="20"/>
      <c r="K236" s="145">
        <v>0</v>
      </c>
      <c r="L236" s="146">
        <f t="shared" si="23"/>
        <v>0</v>
      </c>
    </row>
    <row r="237" spans="1:12" s="10" customFormat="1">
      <c r="A237" s="27" t="s">
        <v>357</v>
      </c>
      <c r="B237" s="33" t="s">
        <v>358</v>
      </c>
      <c r="C237" s="44">
        <v>1</v>
      </c>
      <c r="D237" s="65">
        <v>8</v>
      </c>
      <c r="E237" s="44">
        <v>1</v>
      </c>
      <c r="F237" s="17" t="s">
        <v>84</v>
      </c>
      <c r="G237" s="16">
        <v>880</v>
      </c>
      <c r="H237" s="20">
        <f t="shared" si="22"/>
        <v>880</v>
      </c>
      <c r="I237" s="20">
        <f t="shared" si="21"/>
        <v>7040</v>
      </c>
      <c r="J237" s="20"/>
      <c r="K237" s="145">
        <v>0</v>
      </c>
      <c r="L237" s="146">
        <f t="shared" si="23"/>
        <v>0</v>
      </c>
    </row>
    <row r="238" spans="1:12" s="10" customFormat="1">
      <c r="A238" s="251" t="s">
        <v>359</v>
      </c>
      <c r="B238" s="250" t="s">
        <v>360</v>
      </c>
      <c r="C238" s="44">
        <v>1</v>
      </c>
      <c r="D238" s="36">
        <v>6</v>
      </c>
      <c r="E238" s="75">
        <v>1</v>
      </c>
      <c r="F238" s="17" t="s">
        <v>84</v>
      </c>
      <c r="G238" s="16">
        <v>1300</v>
      </c>
      <c r="H238" s="20">
        <f t="shared" si="22"/>
        <v>1300</v>
      </c>
      <c r="I238" s="20">
        <f t="shared" si="21"/>
        <v>7800</v>
      </c>
      <c r="J238" s="20"/>
      <c r="K238" s="145">
        <v>0</v>
      </c>
      <c r="L238" s="146">
        <f t="shared" si="23"/>
        <v>0</v>
      </c>
    </row>
    <row r="239" spans="1:12" s="10" customFormat="1">
      <c r="A239" s="251" t="s">
        <v>361</v>
      </c>
      <c r="B239" s="250" t="s">
        <v>362</v>
      </c>
      <c r="C239" s="44">
        <v>1</v>
      </c>
      <c r="D239" s="36">
        <v>6</v>
      </c>
      <c r="E239" s="75">
        <v>1</v>
      </c>
      <c r="F239" s="17" t="s">
        <v>84</v>
      </c>
      <c r="G239" s="16">
        <v>1300</v>
      </c>
      <c r="H239" s="20">
        <f t="shared" si="22"/>
        <v>1300</v>
      </c>
      <c r="I239" s="20">
        <f t="shared" si="21"/>
        <v>7800</v>
      </c>
      <c r="J239" s="20"/>
      <c r="K239" s="145">
        <v>0</v>
      </c>
      <c r="L239" s="146">
        <f t="shared" si="23"/>
        <v>0</v>
      </c>
    </row>
    <row r="240" spans="1:12" s="10" customFormat="1">
      <c r="A240" s="251" t="s">
        <v>363</v>
      </c>
      <c r="B240" s="256" t="s">
        <v>364</v>
      </c>
      <c r="C240" s="44">
        <v>1</v>
      </c>
      <c r="D240" s="65">
        <v>6</v>
      </c>
      <c r="E240" s="44">
        <v>1</v>
      </c>
      <c r="F240" s="17" t="s">
        <v>84</v>
      </c>
      <c r="G240" s="16">
        <v>1300</v>
      </c>
      <c r="H240" s="20">
        <f t="shared" si="22"/>
        <v>1300</v>
      </c>
      <c r="I240" s="20">
        <f t="shared" si="21"/>
        <v>7800</v>
      </c>
      <c r="J240" s="20"/>
      <c r="K240" s="145">
        <v>0</v>
      </c>
      <c r="L240" s="146">
        <f t="shared" si="23"/>
        <v>0</v>
      </c>
    </row>
    <row r="241" spans="1:12" s="10" customFormat="1" ht="12.75" customHeight="1">
      <c r="A241" s="277" t="s">
        <v>365</v>
      </c>
      <c r="B241" s="277" t="s">
        <v>366</v>
      </c>
      <c r="C241" s="56">
        <v>1</v>
      </c>
      <c r="D241" s="56">
        <v>6</v>
      </c>
      <c r="E241" s="74">
        <v>1</v>
      </c>
      <c r="F241" s="17" t="s">
        <v>84</v>
      </c>
      <c r="G241" s="16">
        <v>1300</v>
      </c>
      <c r="H241" s="20">
        <f t="shared" si="22"/>
        <v>1300</v>
      </c>
      <c r="I241" s="20">
        <f t="shared" si="21"/>
        <v>7800</v>
      </c>
      <c r="J241" s="20"/>
      <c r="K241" s="145">
        <v>0</v>
      </c>
      <c r="L241" s="146">
        <f t="shared" si="23"/>
        <v>0</v>
      </c>
    </row>
    <row r="242" spans="1:12">
      <c r="A242" s="250" t="s">
        <v>367</v>
      </c>
      <c r="B242" s="250" t="s">
        <v>368</v>
      </c>
      <c r="C242" s="56">
        <v>1</v>
      </c>
      <c r="D242" s="56">
        <v>6</v>
      </c>
      <c r="E242" s="56">
        <v>1</v>
      </c>
      <c r="F242" s="17" t="s">
        <v>84</v>
      </c>
      <c r="G242" s="16">
        <v>1300</v>
      </c>
      <c r="H242" s="20">
        <f t="shared" si="22"/>
        <v>1300</v>
      </c>
      <c r="I242" s="20">
        <f t="shared" si="21"/>
        <v>7800</v>
      </c>
      <c r="J242" s="20"/>
      <c r="K242" s="145">
        <v>0</v>
      </c>
      <c r="L242" s="146">
        <f t="shared" si="23"/>
        <v>0</v>
      </c>
    </row>
    <row r="243" spans="1:12" ht="12.75" customHeight="1">
      <c r="A243" s="14" t="s">
        <v>369</v>
      </c>
      <c r="B243" s="14" t="s">
        <v>370</v>
      </c>
      <c r="C243" s="56">
        <v>1</v>
      </c>
      <c r="D243" s="56">
        <v>6</v>
      </c>
      <c r="E243" s="56">
        <v>1</v>
      </c>
      <c r="F243" s="17" t="s">
        <v>84</v>
      </c>
      <c r="G243" s="16">
        <v>1300</v>
      </c>
      <c r="H243" s="20">
        <f t="shared" si="22"/>
        <v>1300</v>
      </c>
      <c r="I243" s="20">
        <f t="shared" si="21"/>
        <v>7800</v>
      </c>
      <c r="J243" s="20"/>
      <c r="K243" s="145">
        <v>0</v>
      </c>
      <c r="L243" s="146">
        <f t="shared" si="23"/>
        <v>0</v>
      </c>
    </row>
    <row r="244" spans="1:12" s="10" customFormat="1">
      <c r="A244" s="14" t="s">
        <v>371</v>
      </c>
      <c r="B244" s="14" t="s">
        <v>372</v>
      </c>
      <c r="C244" s="56">
        <v>1</v>
      </c>
      <c r="D244" s="56">
        <v>6</v>
      </c>
      <c r="E244" s="56">
        <v>1</v>
      </c>
      <c r="F244" s="17" t="s">
        <v>84</v>
      </c>
      <c r="G244" s="16">
        <v>1300</v>
      </c>
      <c r="H244" s="20">
        <f t="shared" si="22"/>
        <v>1300</v>
      </c>
      <c r="I244" s="20">
        <f t="shared" si="21"/>
        <v>7800</v>
      </c>
      <c r="J244" s="20"/>
      <c r="K244" s="145">
        <v>0</v>
      </c>
      <c r="L244" s="146">
        <f t="shared" si="23"/>
        <v>0</v>
      </c>
    </row>
    <row r="245" spans="1:12" ht="12.75" customHeight="1">
      <c r="A245" s="251" t="s">
        <v>373</v>
      </c>
      <c r="B245" s="250" t="s">
        <v>374</v>
      </c>
      <c r="C245" s="42">
        <v>1</v>
      </c>
      <c r="D245" s="76">
        <v>6</v>
      </c>
      <c r="E245" s="42">
        <v>1</v>
      </c>
      <c r="F245" s="17" t="s">
        <v>84</v>
      </c>
      <c r="G245" s="16">
        <v>1300</v>
      </c>
      <c r="H245" s="20">
        <f t="shared" si="22"/>
        <v>1300</v>
      </c>
      <c r="I245" s="20">
        <f t="shared" si="21"/>
        <v>7800</v>
      </c>
      <c r="J245" s="20"/>
      <c r="K245" s="145">
        <v>0</v>
      </c>
      <c r="L245" s="146">
        <f t="shared" si="23"/>
        <v>0</v>
      </c>
    </row>
    <row r="246" spans="1:12" ht="12.75" customHeight="1">
      <c r="A246" s="251" t="s">
        <v>375</v>
      </c>
      <c r="B246" s="250" t="s">
        <v>376</v>
      </c>
      <c r="C246" s="44">
        <v>1</v>
      </c>
      <c r="D246" s="36">
        <v>6</v>
      </c>
      <c r="E246" s="44">
        <v>1</v>
      </c>
      <c r="F246" s="17" t="s">
        <v>84</v>
      </c>
      <c r="G246" s="16">
        <v>1300</v>
      </c>
      <c r="H246" s="20">
        <f t="shared" si="22"/>
        <v>1300</v>
      </c>
      <c r="I246" s="20">
        <f t="shared" si="21"/>
        <v>7800</v>
      </c>
      <c r="J246" s="20"/>
      <c r="K246" s="145">
        <v>0</v>
      </c>
      <c r="L246" s="146">
        <f t="shared" si="23"/>
        <v>0</v>
      </c>
    </row>
    <row r="247" spans="1:12" s="10" customFormat="1" ht="12.75" customHeight="1">
      <c r="A247" s="252" t="s">
        <v>377</v>
      </c>
      <c r="B247" s="255" t="s">
        <v>378</v>
      </c>
      <c r="C247" s="52">
        <v>1</v>
      </c>
      <c r="D247" s="77">
        <v>6</v>
      </c>
      <c r="E247" s="52">
        <v>1</v>
      </c>
      <c r="F247" s="23" t="s">
        <v>84</v>
      </c>
      <c r="G247" s="22">
        <v>1300</v>
      </c>
      <c r="H247" s="25">
        <f t="shared" si="22"/>
        <v>1300</v>
      </c>
      <c r="I247" s="25">
        <f t="shared" si="21"/>
        <v>7800</v>
      </c>
      <c r="J247" s="25"/>
      <c r="K247" s="145">
        <v>0</v>
      </c>
      <c r="L247" s="146">
        <f t="shared" si="23"/>
        <v>0</v>
      </c>
    </row>
    <row r="248" spans="1:12">
      <c r="A248" s="250" t="s">
        <v>379</v>
      </c>
      <c r="B248" s="250" t="s">
        <v>380</v>
      </c>
      <c r="C248" s="56">
        <v>1</v>
      </c>
      <c r="D248" s="56">
        <v>4</v>
      </c>
      <c r="E248" s="74">
        <v>1</v>
      </c>
      <c r="F248" s="17" t="s">
        <v>84</v>
      </c>
      <c r="G248" s="16">
        <v>1690</v>
      </c>
      <c r="H248" s="20">
        <f t="shared" si="22"/>
        <v>1690</v>
      </c>
      <c r="I248" s="20">
        <f t="shared" si="21"/>
        <v>6760</v>
      </c>
      <c r="J248" s="20"/>
      <c r="K248" s="145">
        <v>0</v>
      </c>
      <c r="L248" s="146">
        <f t="shared" si="23"/>
        <v>0</v>
      </c>
    </row>
    <row r="249" spans="1:12">
      <c r="A249" s="250" t="s">
        <v>381</v>
      </c>
      <c r="B249" s="250" t="s">
        <v>382</v>
      </c>
      <c r="C249" s="56">
        <v>1</v>
      </c>
      <c r="D249" s="56">
        <v>4</v>
      </c>
      <c r="E249" s="56">
        <v>1</v>
      </c>
      <c r="F249" s="17" t="s">
        <v>84</v>
      </c>
      <c r="G249" s="16">
        <v>1690</v>
      </c>
      <c r="H249" s="20">
        <f t="shared" si="22"/>
        <v>1690</v>
      </c>
      <c r="I249" s="20">
        <f t="shared" si="21"/>
        <v>6760</v>
      </c>
      <c r="J249" s="20"/>
      <c r="K249" s="145">
        <v>0</v>
      </c>
      <c r="L249" s="146">
        <f t="shared" si="23"/>
        <v>0</v>
      </c>
    </row>
    <row r="250" spans="1:12" ht="12.75" customHeight="1">
      <c r="A250" s="14" t="s">
        <v>383</v>
      </c>
      <c r="B250" s="14" t="s">
        <v>384</v>
      </c>
      <c r="C250" s="56">
        <v>1</v>
      </c>
      <c r="D250" s="56">
        <v>4</v>
      </c>
      <c r="E250" s="56">
        <v>1</v>
      </c>
      <c r="F250" s="17" t="s">
        <v>84</v>
      </c>
      <c r="G250" s="16">
        <v>1690</v>
      </c>
      <c r="H250" s="20">
        <f t="shared" si="22"/>
        <v>1690</v>
      </c>
      <c r="I250" s="20">
        <f t="shared" ref="I250:I281" si="24">G250*E250*D250*C250</f>
        <v>6760</v>
      </c>
      <c r="J250" s="20"/>
      <c r="K250" s="145">
        <v>0</v>
      </c>
      <c r="L250" s="146">
        <f t="shared" si="23"/>
        <v>0</v>
      </c>
    </row>
    <row r="251" spans="1:12" s="10" customFormat="1">
      <c r="A251" s="304" t="s">
        <v>385</v>
      </c>
      <c r="B251" s="277" t="s">
        <v>386</v>
      </c>
      <c r="C251" s="56">
        <v>1</v>
      </c>
      <c r="D251" s="56">
        <v>4</v>
      </c>
      <c r="E251" s="56">
        <v>1</v>
      </c>
      <c r="F251" s="17" t="s">
        <v>84</v>
      </c>
      <c r="G251" s="16">
        <v>1690</v>
      </c>
      <c r="H251" s="20">
        <f t="shared" si="22"/>
        <v>1690</v>
      </c>
      <c r="I251" s="20">
        <f t="shared" si="24"/>
        <v>6760</v>
      </c>
      <c r="J251" s="20"/>
      <c r="K251" s="145">
        <v>0</v>
      </c>
      <c r="L251" s="146">
        <f t="shared" si="23"/>
        <v>0</v>
      </c>
    </row>
    <row r="252" spans="1:12">
      <c r="A252" s="248" t="s">
        <v>387</v>
      </c>
      <c r="B252" s="250" t="s">
        <v>388</v>
      </c>
      <c r="C252" s="54">
        <v>1</v>
      </c>
      <c r="D252" s="56">
        <v>4</v>
      </c>
      <c r="E252" s="56">
        <v>1</v>
      </c>
      <c r="F252" s="17" t="s">
        <v>84</v>
      </c>
      <c r="G252" s="16">
        <v>1690</v>
      </c>
      <c r="H252" s="20">
        <f t="shared" si="22"/>
        <v>1690</v>
      </c>
      <c r="I252" s="20">
        <f t="shared" si="24"/>
        <v>6760</v>
      </c>
      <c r="J252" s="20"/>
      <c r="K252" s="145">
        <v>0</v>
      </c>
      <c r="L252" s="146">
        <f t="shared" si="23"/>
        <v>0</v>
      </c>
    </row>
    <row r="253" spans="1:12">
      <c r="A253" s="251" t="s">
        <v>389</v>
      </c>
      <c r="B253" s="250" t="s">
        <v>390</v>
      </c>
      <c r="C253" s="44">
        <v>1</v>
      </c>
      <c r="D253" s="36">
        <v>4</v>
      </c>
      <c r="E253" s="75">
        <v>1</v>
      </c>
      <c r="F253" s="17" t="s">
        <v>84</v>
      </c>
      <c r="G253" s="16">
        <v>1690</v>
      </c>
      <c r="H253" s="20">
        <f t="shared" si="22"/>
        <v>1690</v>
      </c>
      <c r="I253" s="20">
        <f t="shared" si="24"/>
        <v>6760</v>
      </c>
      <c r="J253" s="20"/>
      <c r="K253" s="145">
        <v>0</v>
      </c>
      <c r="L253" s="146">
        <f t="shared" si="23"/>
        <v>0</v>
      </c>
    </row>
    <row r="254" spans="1:12" s="10" customFormat="1">
      <c r="A254" s="27" t="s">
        <v>391</v>
      </c>
      <c r="B254" s="14" t="s">
        <v>392</v>
      </c>
      <c r="C254" s="44">
        <v>1</v>
      </c>
      <c r="D254" s="36">
        <v>4</v>
      </c>
      <c r="E254" s="75">
        <v>1</v>
      </c>
      <c r="F254" s="17" t="s">
        <v>84</v>
      </c>
      <c r="G254" s="16">
        <v>1690</v>
      </c>
      <c r="H254" s="20">
        <f t="shared" si="22"/>
        <v>1690</v>
      </c>
      <c r="I254" s="20">
        <f t="shared" si="24"/>
        <v>6760</v>
      </c>
      <c r="J254" s="20"/>
      <c r="K254" s="145">
        <v>0</v>
      </c>
      <c r="L254" s="146">
        <f t="shared" si="23"/>
        <v>0</v>
      </c>
    </row>
    <row r="255" spans="1:12" ht="12.75" customHeight="1">
      <c r="A255" s="251" t="s">
        <v>393</v>
      </c>
      <c r="B255" s="250" t="s">
        <v>394</v>
      </c>
      <c r="C255" s="44">
        <v>1</v>
      </c>
      <c r="D255" s="75">
        <v>4</v>
      </c>
      <c r="E255" s="75">
        <v>1</v>
      </c>
      <c r="F255" s="17" t="s">
        <v>84</v>
      </c>
      <c r="G255" s="16">
        <v>1690</v>
      </c>
      <c r="H255" s="20">
        <f t="shared" si="22"/>
        <v>1690</v>
      </c>
      <c r="I255" s="20">
        <f t="shared" si="24"/>
        <v>6760</v>
      </c>
      <c r="J255" s="20"/>
      <c r="K255" s="145">
        <v>0</v>
      </c>
      <c r="L255" s="146">
        <f t="shared" si="23"/>
        <v>0</v>
      </c>
    </row>
    <row r="256" spans="1:12" ht="12.75" customHeight="1">
      <c r="A256" s="251" t="s">
        <v>395</v>
      </c>
      <c r="B256" s="250" t="s">
        <v>396</v>
      </c>
      <c r="C256" s="44">
        <v>1</v>
      </c>
      <c r="D256" s="36">
        <v>4</v>
      </c>
      <c r="E256" s="75">
        <v>1</v>
      </c>
      <c r="F256" s="17" t="s">
        <v>84</v>
      </c>
      <c r="G256" s="16">
        <v>1690</v>
      </c>
      <c r="H256" s="20">
        <f t="shared" si="22"/>
        <v>1690</v>
      </c>
      <c r="I256" s="20">
        <f t="shared" si="24"/>
        <v>6760</v>
      </c>
      <c r="J256" s="20"/>
      <c r="K256" s="145">
        <v>0</v>
      </c>
      <c r="L256" s="146">
        <f t="shared" si="23"/>
        <v>0</v>
      </c>
    </row>
    <row r="257" spans="1:12" s="10" customFormat="1">
      <c r="A257" s="276" t="s">
        <v>397</v>
      </c>
      <c r="B257" s="277" t="s">
        <v>398</v>
      </c>
      <c r="C257" s="44">
        <v>1</v>
      </c>
      <c r="D257" s="36">
        <v>4</v>
      </c>
      <c r="E257" s="75">
        <v>1</v>
      </c>
      <c r="F257" s="17" t="s">
        <v>84</v>
      </c>
      <c r="G257" s="16">
        <v>1690</v>
      </c>
      <c r="H257" s="20">
        <f t="shared" si="22"/>
        <v>1690</v>
      </c>
      <c r="I257" s="20">
        <f t="shared" si="24"/>
        <v>6760</v>
      </c>
      <c r="J257" s="20"/>
      <c r="K257" s="145">
        <v>0</v>
      </c>
      <c r="L257" s="146">
        <f t="shared" si="23"/>
        <v>0</v>
      </c>
    </row>
    <row r="258" spans="1:12" s="10" customFormat="1">
      <c r="A258" s="13" t="s">
        <v>399</v>
      </c>
      <c r="B258" s="14" t="s">
        <v>400</v>
      </c>
      <c r="C258" s="15">
        <v>1</v>
      </c>
      <c r="D258" s="15">
        <v>6</v>
      </c>
      <c r="E258" s="15">
        <v>1</v>
      </c>
      <c r="F258" s="17" t="s">
        <v>84</v>
      </c>
      <c r="G258" s="16">
        <v>1510</v>
      </c>
      <c r="H258" s="20">
        <f t="shared" si="22"/>
        <v>1510</v>
      </c>
      <c r="I258" s="20">
        <f t="shared" si="24"/>
        <v>9060</v>
      </c>
      <c r="J258" s="20"/>
      <c r="K258" s="145">
        <v>0</v>
      </c>
      <c r="L258" s="146">
        <f t="shared" si="23"/>
        <v>0</v>
      </c>
    </row>
    <row r="259" spans="1:12" s="10" customFormat="1">
      <c r="A259" s="276" t="s">
        <v>401</v>
      </c>
      <c r="B259" s="298" t="s">
        <v>402</v>
      </c>
      <c r="C259" s="44">
        <v>1</v>
      </c>
      <c r="D259" s="65">
        <v>4</v>
      </c>
      <c r="E259" s="44">
        <v>1</v>
      </c>
      <c r="F259" s="17" t="s">
        <v>84</v>
      </c>
      <c r="G259" s="16">
        <v>1690</v>
      </c>
      <c r="H259" s="20">
        <f t="shared" si="22"/>
        <v>1690</v>
      </c>
      <c r="I259" s="20">
        <f t="shared" si="24"/>
        <v>6760</v>
      </c>
      <c r="J259" s="20"/>
      <c r="K259" s="145">
        <v>0</v>
      </c>
      <c r="L259" s="146">
        <f t="shared" si="23"/>
        <v>0</v>
      </c>
    </row>
    <row r="260" spans="1:12" s="10" customFormat="1">
      <c r="A260" s="250" t="s">
        <v>403</v>
      </c>
      <c r="B260" s="250" t="s">
        <v>404</v>
      </c>
      <c r="C260" s="41">
        <v>1</v>
      </c>
      <c r="D260" s="41">
        <v>4</v>
      </c>
      <c r="E260" s="41">
        <v>1</v>
      </c>
      <c r="F260" s="17" t="s">
        <v>84</v>
      </c>
      <c r="G260" s="16">
        <v>1690</v>
      </c>
      <c r="H260" s="20">
        <f t="shared" si="22"/>
        <v>1690</v>
      </c>
      <c r="I260" s="20">
        <f t="shared" si="24"/>
        <v>6760</v>
      </c>
      <c r="J260" s="20"/>
      <c r="K260" s="145">
        <v>0</v>
      </c>
      <c r="L260" s="146">
        <f t="shared" si="23"/>
        <v>0</v>
      </c>
    </row>
    <row r="261" spans="1:12" s="10" customFormat="1">
      <c r="A261" s="276" t="s">
        <v>405</v>
      </c>
      <c r="B261" s="277" t="s">
        <v>406</v>
      </c>
      <c r="C261" s="42">
        <v>1</v>
      </c>
      <c r="D261" s="78">
        <v>3</v>
      </c>
      <c r="E261" s="42">
        <v>1</v>
      </c>
      <c r="F261" s="17" t="s">
        <v>84</v>
      </c>
      <c r="G261" s="16">
        <v>3200</v>
      </c>
      <c r="H261" s="20">
        <f t="shared" ref="H261:H292" si="25">G261</f>
        <v>3200</v>
      </c>
      <c r="I261" s="20">
        <f t="shared" si="24"/>
        <v>9600</v>
      </c>
      <c r="J261" s="20"/>
      <c r="K261" s="145">
        <v>0</v>
      </c>
      <c r="L261" s="146">
        <f t="shared" si="23"/>
        <v>0</v>
      </c>
    </row>
    <row r="262" spans="1:12" s="10" customFormat="1">
      <c r="A262" s="251" t="s">
        <v>407</v>
      </c>
      <c r="B262" s="250" t="s">
        <v>408</v>
      </c>
      <c r="C262" s="42">
        <v>1</v>
      </c>
      <c r="D262" s="78">
        <v>3</v>
      </c>
      <c r="E262" s="42">
        <v>1</v>
      </c>
      <c r="F262" s="17" t="s">
        <v>84</v>
      </c>
      <c r="G262" s="16">
        <v>3200</v>
      </c>
      <c r="H262" s="20">
        <f t="shared" si="25"/>
        <v>3200</v>
      </c>
      <c r="I262" s="20">
        <f t="shared" si="24"/>
        <v>9600</v>
      </c>
      <c r="J262" s="20"/>
      <c r="K262" s="145">
        <v>0</v>
      </c>
      <c r="L262" s="146">
        <f t="shared" si="23"/>
        <v>0</v>
      </c>
    </row>
    <row r="263" spans="1:12" s="10" customFormat="1">
      <c r="A263" s="251" t="s">
        <v>409</v>
      </c>
      <c r="B263" s="250" t="s">
        <v>410</v>
      </c>
      <c r="C263" s="42">
        <v>1</v>
      </c>
      <c r="D263" s="76">
        <v>3</v>
      </c>
      <c r="E263" s="42">
        <v>1</v>
      </c>
      <c r="F263" s="17" t="s">
        <v>84</v>
      </c>
      <c r="G263" s="16">
        <v>3200</v>
      </c>
      <c r="H263" s="20">
        <f t="shared" si="25"/>
        <v>3200</v>
      </c>
      <c r="I263" s="20">
        <f t="shared" si="24"/>
        <v>9600</v>
      </c>
      <c r="J263" s="20"/>
      <c r="K263" s="145">
        <v>0</v>
      </c>
      <c r="L263" s="146">
        <f t="shared" si="23"/>
        <v>0</v>
      </c>
    </row>
    <row r="264" spans="1:12" s="10" customFormat="1">
      <c r="A264" s="251" t="s">
        <v>411</v>
      </c>
      <c r="B264" s="250" t="s">
        <v>412</v>
      </c>
      <c r="C264" s="42">
        <v>1</v>
      </c>
      <c r="D264" s="79">
        <v>3</v>
      </c>
      <c r="E264" s="42">
        <v>1</v>
      </c>
      <c r="F264" s="17" t="s">
        <v>84</v>
      </c>
      <c r="G264" s="16">
        <v>3200</v>
      </c>
      <c r="H264" s="20">
        <f t="shared" si="25"/>
        <v>3200</v>
      </c>
      <c r="I264" s="20">
        <f t="shared" si="24"/>
        <v>9600</v>
      </c>
      <c r="J264" s="20"/>
      <c r="K264" s="145">
        <v>0</v>
      </c>
      <c r="L264" s="146">
        <f t="shared" si="23"/>
        <v>0</v>
      </c>
    </row>
    <row r="265" spans="1:12">
      <c r="A265" s="276" t="s">
        <v>413</v>
      </c>
      <c r="B265" s="277" t="s">
        <v>414</v>
      </c>
      <c r="C265" s="42">
        <v>1</v>
      </c>
      <c r="D265" s="78">
        <v>3</v>
      </c>
      <c r="E265" s="42">
        <v>1</v>
      </c>
      <c r="F265" s="17" t="s">
        <v>84</v>
      </c>
      <c r="G265" s="16">
        <v>3200</v>
      </c>
      <c r="H265" s="20">
        <f t="shared" si="25"/>
        <v>3200</v>
      </c>
      <c r="I265" s="20">
        <f t="shared" si="24"/>
        <v>9600</v>
      </c>
      <c r="J265" s="20"/>
      <c r="K265" s="145">
        <v>0</v>
      </c>
      <c r="L265" s="146">
        <f t="shared" si="23"/>
        <v>0</v>
      </c>
    </row>
    <row r="266" spans="1:12" ht="12.75" customHeight="1">
      <c r="A266" s="27" t="s">
        <v>415</v>
      </c>
      <c r="B266" s="33" t="s">
        <v>416</v>
      </c>
      <c r="C266" s="44">
        <v>1</v>
      </c>
      <c r="D266" s="65">
        <v>2</v>
      </c>
      <c r="E266" s="44">
        <v>1</v>
      </c>
      <c r="F266" s="17" t="s">
        <v>84</v>
      </c>
      <c r="G266" s="16">
        <v>2600</v>
      </c>
      <c r="H266" s="20">
        <f t="shared" si="25"/>
        <v>2600</v>
      </c>
      <c r="I266" s="20">
        <f t="shared" si="24"/>
        <v>5200</v>
      </c>
      <c r="J266" s="20"/>
      <c r="K266" s="145">
        <v>0</v>
      </c>
      <c r="L266" s="146">
        <f t="shared" si="23"/>
        <v>0</v>
      </c>
    </row>
    <row r="267" spans="1:12" ht="12.75" customHeight="1">
      <c r="A267" s="27" t="s">
        <v>417</v>
      </c>
      <c r="B267" s="14" t="s">
        <v>418</v>
      </c>
      <c r="C267" s="44">
        <v>1</v>
      </c>
      <c r="D267" s="153">
        <v>2</v>
      </c>
      <c r="E267" s="44">
        <v>1</v>
      </c>
      <c r="F267" s="17" t="s">
        <v>84</v>
      </c>
      <c r="G267" s="16">
        <v>2600</v>
      </c>
      <c r="H267" s="20">
        <f t="shared" si="25"/>
        <v>2600</v>
      </c>
      <c r="I267" s="20">
        <f t="shared" si="24"/>
        <v>5200</v>
      </c>
      <c r="J267" s="20"/>
      <c r="K267" s="145">
        <v>0</v>
      </c>
      <c r="L267" s="146">
        <f t="shared" si="23"/>
        <v>0</v>
      </c>
    </row>
    <row r="268" spans="1:12">
      <c r="A268" s="27" t="s">
        <v>419</v>
      </c>
      <c r="B268" s="14" t="s">
        <v>420</v>
      </c>
      <c r="C268" s="44">
        <v>1</v>
      </c>
      <c r="D268" s="153">
        <v>2</v>
      </c>
      <c r="E268" s="75">
        <v>1</v>
      </c>
      <c r="F268" s="17" t="s">
        <v>84</v>
      </c>
      <c r="G268" s="16">
        <v>2600</v>
      </c>
      <c r="H268" s="20">
        <f t="shared" si="25"/>
        <v>2600</v>
      </c>
      <c r="I268" s="20">
        <f t="shared" si="24"/>
        <v>5200</v>
      </c>
      <c r="J268" s="20"/>
      <c r="K268" s="145">
        <v>0</v>
      </c>
      <c r="L268" s="146">
        <f t="shared" si="23"/>
        <v>0</v>
      </c>
    </row>
    <row r="269" spans="1:12">
      <c r="A269" s="251" t="s">
        <v>421</v>
      </c>
      <c r="B269" s="250" t="s">
        <v>422</v>
      </c>
      <c r="C269" s="44">
        <v>1</v>
      </c>
      <c r="D269" s="36">
        <v>4</v>
      </c>
      <c r="E269" s="75">
        <v>1</v>
      </c>
      <c r="F269" s="17" t="s">
        <v>84</v>
      </c>
      <c r="G269" s="16">
        <v>2600</v>
      </c>
      <c r="H269" s="20">
        <f t="shared" si="25"/>
        <v>2600</v>
      </c>
      <c r="I269" s="20">
        <f t="shared" si="24"/>
        <v>10400</v>
      </c>
      <c r="J269" s="20"/>
      <c r="K269" s="145">
        <v>0</v>
      </c>
      <c r="L269" s="146">
        <f t="shared" si="23"/>
        <v>0</v>
      </c>
    </row>
    <row r="270" spans="1:12">
      <c r="A270" s="27" t="s">
        <v>423</v>
      </c>
      <c r="B270" s="33" t="s">
        <v>424</v>
      </c>
      <c r="C270" s="44">
        <v>1</v>
      </c>
      <c r="D270" s="65">
        <v>2</v>
      </c>
      <c r="E270" s="44">
        <v>1</v>
      </c>
      <c r="F270" s="17" t="s">
        <v>84</v>
      </c>
      <c r="G270" s="16">
        <v>2600</v>
      </c>
      <c r="H270" s="20">
        <f t="shared" si="25"/>
        <v>2600</v>
      </c>
      <c r="I270" s="20">
        <f t="shared" si="24"/>
        <v>5200</v>
      </c>
      <c r="J270" s="20"/>
      <c r="K270" s="145">
        <v>0</v>
      </c>
      <c r="L270" s="146">
        <f t="shared" si="23"/>
        <v>0</v>
      </c>
    </row>
    <row r="271" spans="1:12">
      <c r="A271" s="27" t="s">
        <v>425</v>
      </c>
      <c r="B271" s="14" t="s">
        <v>426</v>
      </c>
      <c r="C271" s="44">
        <v>1</v>
      </c>
      <c r="D271" s="36">
        <v>4</v>
      </c>
      <c r="E271" s="75">
        <v>1</v>
      </c>
      <c r="F271" s="17" t="s">
        <v>84</v>
      </c>
      <c r="G271" s="16">
        <v>2600</v>
      </c>
      <c r="H271" s="20">
        <f t="shared" si="25"/>
        <v>2600</v>
      </c>
      <c r="I271" s="20">
        <f t="shared" si="24"/>
        <v>10400</v>
      </c>
      <c r="J271" s="20"/>
      <c r="K271" s="145">
        <v>0</v>
      </c>
      <c r="L271" s="146">
        <f t="shared" si="23"/>
        <v>0</v>
      </c>
    </row>
    <row r="272" spans="1:12" s="10" customFormat="1" ht="12.75" customHeight="1">
      <c r="A272" s="251" t="s">
        <v>427</v>
      </c>
      <c r="B272" s="250" t="s">
        <v>428</v>
      </c>
      <c r="C272" s="44">
        <v>1</v>
      </c>
      <c r="D272" s="75">
        <v>4</v>
      </c>
      <c r="E272" s="75">
        <v>1</v>
      </c>
      <c r="F272" s="17" t="s">
        <v>84</v>
      </c>
      <c r="G272" s="16">
        <v>2600</v>
      </c>
      <c r="H272" s="20">
        <f t="shared" si="25"/>
        <v>2600</v>
      </c>
      <c r="I272" s="20">
        <f t="shared" si="24"/>
        <v>10400</v>
      </c>
      <c r="J272" s="20"/>
      <c r="K272" s="145">
        <v>0</v>
      </c>
      <c r="L272" s="146">
        <f t="shared" si="23"/>
        <v>0</v>
      </c>
    </row>
    <row r="273" spans="1:206" s="10" customFormat="1">
      <c r="A273" s="252" t="s">
        <v>429</v>
      </c>
      <c r="B273" s="255" t="s">
        <v>430</v>
      </c>
      <c r="C273" s="48">
        <v>1</v>
      </c>
      <c r="D273" s="59" t="s">
        <v>157</v>
      </c>
      <c r="E273" s="48">
        <v>1</v>
      </c>
      <c r="F273" s="23" t="s">
        <v>84</v>
      </c>
      <c r="G273" s="22">
        <v>2600</v>
      </c>
      <c r="H273" s="25">
        <f t="shared" si="25"/>
        <v>2600</v>
      </c>
      <c r="I273" s="25">
        <f t="shared" si="24"/>
        <v>10400</v>
      </c>
      <c r="J273" s="25"/>
      <c r="K273" s="145">
        <v>0</v>
      </c>
      <c r="L273" s="146">
        <f t="shared" si="23"/>
        <v>0</v>
      </c>
    </row>
    <row r="274" spans="1:206" s="10" customFormat="1" ht="12.75" customHeight="1">
      <c r="A274" s="27" t="s">
        <v>431</v>
      </c>
      <c r="B274" s="14" t="s">
        <v>432</v>
      </c>
      <c r="C274" s="44">
        <v>1</v>
      </c>
      <c r="D274" s="36">
        <v>2</v>
      </c>
      <c r="E274" s="75">
        <v>1</v>
      </c>
      <c r="F274" s="17" t="s">
        <v>84</v>
      </c>
      <c r="G274" s="16">
        <v>3450</v>
      </c>
      <c r="H274" s="20">
        <f t="shared" si="25"/>
        <v>3450</v>
      </c>
      <c r="I274" s="20">
        <f t="shared" si="24"/>
        <v>6900</v>
      </c>
      <c r="J274" s="20"/>
      <c r="K274" s="145">
        <v>0</v>
      </c>
      <c r="L274" s="146">
        <f t="shared" si="23"/>
        <v>0</v>
      </c>
    </row>
    <row r="275" spans="1:206" ht="12.75" customHeight="1">
      <c r="A275" s="251" t="s">
        <v>433</v>
      </c>
      <c r="B275" s="250" t="s">
        <v>434</v>
      </c>
      <c r="C275" s="44">
        <v>1</v>
      </c>
      <c r="D275" s="36">
        <v>2</v>
      </c>
      <c r="E275" s="44">
        <v>1</v>
      </c>
      <c r="F275" s="17" t="s">
        <v>84</v>
      </c>
      <c r="G275" s="16">
        <v>3450</v>
      </c>
      <c r="H275" s="20">
        <f t="shared" si="25"/>
        <v>3450</v>
      </c>
      <c r="I275" s="20">
        <f t="shared" si="24"/>
        <v>6900</v>
      </c>
      <c r="J275" s="20"/>
      <c r="K275" s="145">
        <v>0</v>
      </c>
      <c r="L275" s="146">
        <f t="shared" si="23"/>
        <v>0</v>
      </c>
    </row>
    <row r="276" spans="1:206" ht="12.75" customHeight="1">
      <c r="A276" s="251" t="s">
        <v>435</v>
      </c>
      <c r="B276" s="250" t="s">
        <v>436</v>
      </c>
      <c r="C276" s="44">
        <v>1</v>
      </c>
      <c r="D276" s="36">
        <v>2</v>
      </c>
      <c r="E276" s="44">
        <v>1</v>
      </c>
      <c r="F276" s="17" t="s">
        <v>84</v>
      </c>
      <c r="G276" s="16">
        <v>3450</v>
      </c>
      <c r="H276" s="20">
        <f t="shared" si="25"/>
        <v>3450</v>
      </c>
      <c r="I276" s="20">
        <f t="shared" si="24"/>
        <v>6900</v>
      </c>
      <c r="J276" s="20"/>
      <c r="K276" s="145">
        <v>0</v>
      </c>
      <c r="L276" s="146">
        <f t="shared" si="23"/>
        <v>0</v>
      </c>
    </row>
    <row r="277" spans="1:206">
      <c r="A277" s="251" t="s">
        <v>437</v>
      </c>
      <c r="B277" s="250" t="s">
        <v>438</v>
      </c>
      <c r="C277" s="44">
        <v>1</v>
      </c>
      <c r="D277" s="153">
        <v>2</v>
      </c>
      <c r="E277" s="75">
        <v>1</v>
      </c>
      <c r="F277" s="17" t="s">
        <v>84</v>
      </c>
      <c r="G277" s="16">
        <v>3450</v>
      </c>
      <c r="H277" s="20">
        <f t="shared" si="25"/>
        <v>3450</v>
      </c>
      <c r="I277" s="20">
        <f t="shared" si="24"/>
        <v>6900</v>
      </c>
      <c r="J277" s="20"/>
      <c r="K277" s="145">
        <v>0</v>
      </c>
      <c r="L277" s="146">
        <f t="shared" si="23"/>
        <v>0</v>
      </c>
    </row>
    <row r="278" spans="1:206">
      <c r="A278" s="277" t="s">
        <v>439</v>
      </c>
      <c r="B278" s="277" t="s">
        <v>440</v>
      </c>
      <c r="C278" s="56">
        <v>1</v>
      </c>
      <c r="D278" s="56">
        <v>2</v>
      </c>
      <c r="E278" s="74">
        <v>1</v>
      </c>
      <c r="F278" s="17" t="s">
        <v>84</v>
      </c>
      <c r="G278" s="16">
        <v>3450</v>
      </c>
      <c r="H278" s="20">
        <f t="shared" si="25"/>
        <v>3450</v>
      </c>
      <c r="I278" s="20">
        <f t="shared" si="24"/>
        <v>6900</v>
      </c>
      <c r="J278" s="20"/>
      <c r="K278" s="145">
        <v>0</v>
      </c>
      <c r="L278" s="146">
        <f t="shared" si="23"/>
        <v>0</v>
      </c>
    </row>
    <row r="279" spans="1:206" ht="12.75" customHeight="1">
      <c r="A279" s="276" t="s">
        <v>441</v>
      </c>
      <c r="B279" s="277" t="s">
        <v>442</v>
      </c>
      <c r="C279" s="44">
        <v>1</v>
      </c>
      <c r="D279" s="75">
        <v>2</v>
      </c>
      <c r="E279" s="44">
        <v>1</v>
      </c>
      <c r="F279" s="17" t="s">
        <v>84</v>
      </c>
      <c r="G279" s="16">
        <v>3450</v>
      </c>
      <c r="H279" s="20">
        <f t="shared" si="25"/>
        <v>3450</v>
      </c>
      <c r="I279" s="20">
        <f t="shared" si="24"/>
        <v>6900</v>
      </c>
      <c r="J279" s="20"/>
      <c r="K279" s="145">
        <v>0</v>
      </c>
      <c r="L279" s="146">
        <f t="shared" si="23"/>
        <v>0</v>
      </c>
    </row>
    <row r="280" spans="1:206" s="10" customFormat="1" ht="12.75" customHeight="1">
      <c r="A280" s="251" t="s">
        <v>443</v>
      </c>
      <c r="B280" s="250" t="s">
        <v>444</v>
      </c>
      <c r="C280" s="44">
        <v>1</v>
      </c>
      <c r="D280" s="153">
        <v>2</v>
      </c>
      <c r="E280" s="44">
        <v>1</v>
      </c>
      <c r="F280" s="17" t="s">
        <v>84</v>
      </c>
      <c r="G280" s="16">
        <v>3450</v>
      </c>
      <c r="H280" s="20">
        <f t="shared" si="25"/>
        <v>3450</v>
      </c>
      <c r="I280" s="20">
        <f t="shared" si="24"/>
        <v>6900</v>
      </c>
      <c r="J280" s="20"/>
      <c r="K280" s="145">
        <v>0</v>
      </c>
      <c r="L280" s="146">
        <f t="shared" si="23"/>
        <v>0</v>
      </c>
    </row>
    <row r="281" spans="1:206" ht="12.75" customHeight="1">
      <c r="A281" s="276" t="s">
        <v>445</v>
      </c>
      <c r="B281" s="298" t="s">
        <v>446</v>
      </c>
      <c r="C281" s="44">
        <v>1</v>
      </c>
      <c r="D281" s="65">
        <v>2</v>
      </c>
      <c r="E281" s="44">
        <v>1</v>
      </c>
      <c r="F281" s="17" t="s">
        <v>84</v>
      </c>
      <c r="G281" s="16">
        <v>3450</v>
      </c>
      <c r="H281" s="20">
        <f t="shared" si="25"/>
        <v>3450</v>
      </c>
      <c r="I281" s="20">
        <f t="shared" si="24"/>
        <v>6900</v>
      </c>
      <c r="J281" s="20"/>
      <c r="K281" s="145">
        <v>0</v>
      </c>
      <c r="L281" s="146">
        <f t="shared" si="23"/>
        <v>0</v>
      </c>
    </row>
    <row r="282" spans="1:206" s="10" customFormat="1">
      <c r="A282" s="248" t="s">
        <v>447</v>
      </c>
      <c r="B282" s="250" t="s">
        <v>448</v>
      </c>
      <c r="C282" s="56">
        <v>1</v>
      </c>
      <c r="D282" s="56">
        <v>2</v>
      </c>
      <c r="E282" s="56">
        <v>1</v>
      </c>
      <c r="F282" s="17" t="s">
        <v>84</v>
      </c>
      <c r="G282" s="16">
        <v>3450</v>
      </c>
      <c r="H282" s="20">
        <f t="shared" si="25"/>
        <v>3450</v>
      </c>
      <c r="I282" s="20">
        <f t="shared" ref="I282:I313" si="26">G282*E282*D282*C282</f>
        <v>6900</v>
      </c>
      <c r="J282" s="20"/>
      <c r="K282" s="145">
        <v>0</v>
      </c>
      <c r="L282" s="146">
        <f t="shared" si="23"/>
        <v>0</v>
      </c>
    </row>
    <row r="283" spans="1:206" s="10" customFormat="1">
      <c r="A283" s="251" t="s">
        <v>449</v>
      </c>
      <c r="B283" s="250" t="s">
        <v>450</v>
      </c>
      <c r="C283" s="42">
        <v>1</v>
      </c>
      <c r="D283" s="76">
        <v>2</v>
      </c>
      <c r="E283" s="42">
        <v>1</v>
      </c>
      <c r="F283" s="17" t="s">
        <v>84</v>
      </c>
      <c r="G283" s="16">
        <v>3450</v>
      </c>
      <c r="H283" s="20">
        <f t="shared" si="25"/>
        <v>3450</v>
      </c>
      <c r="I283" s="20">
        <f t="shared" si="26"/>
        <v>6900</v>
      </c>
      <c r="J283" s="20"/>
      <c r="K283" s="145">
        <v>0</v>
      </c>
      <c r="L283" s="146">
        <f t="shared" si="23"/>
        <v>0</v>
      </c>
    </row>
    <row r="284" spans="1:206" s="10" customFormat="1" ht="12.75" customHeight="1">
      <c r="A284" s="293" t="s">
        <v>451</v>
      </c>
      <c r="B284" s="305" t="s">
        <v>452</v>
      </c>
      <c r="C284" s="48">
        <v>1</v>
      </c>
      <c r="D284" s="48">
        <v>2</v>
      </c>
      <c r="E284" s="48">
        <v>1</v>
      </c>
      <c r="F284" s="23" t="s">
        <v>84</v>
      </c>
      <c r="G284" s="22">
        <v>3450</v>
      </c>
      <c r="H284" s="25">
        <f t="shared" si="25"/>
        <v>3450</v>
      </c>
      <c r="I284" s="25">
        <f t="shared" si="26"/>
        <v>6900</v>
      </c>
      <c r="J284" s="25"/>
      <c r="K284" s="145">
        <v>0</v>
      </c>
      <c r="L284" s="146">
        <f t="shared" si="23"/>
        <v>0</v>
      </c>
    </row>
    <row r="285" spans="1:206" s="39" customFormat="1">
      <c r="A285" s="251" t="s">
        <v>453</v>
      </c>
      <c r="B285" s="250" t="s">
        <v>454</v>
      </c>
      <c r="C285" s="44">
        <v>1</v>
      </c>
      <c r="D285" s="36">
        <v>2</v>
      </c>
      <c r="E285" s="75">
        <v>1</v>
      </c>
      <c r="F285" s="17" t="s">
        <v>84</v>
      </c>
      <c r="G285" s="16">
        <v>3450</v>
      </c>
      <c r="H285" s="20">
        <f t="shared" si="25"/>
        <v>3450</v>
      </c>
      <c r="I285" s="20">
        <f t="shared" si="26"/>
        <v>6900</v>
      </c>
      <c r="J285" s="20"/>
      <c r="K285" s="145">
        <v>0</v>
      </c>
      <c r="L285" s="146">
        <f t="shared" si="23"/>
        <v>0</v>
      </c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  <c r="AV285" s="80"/>
      <c r="AW285" s="80"/>
      <c r="AX285" s="80"/>
      <c r="AY285" s="80"/>
      <c r="AZ285" s="80"/>
      <c r="BA285" s="80"/>
      <c r="BB285" s="80"/>
      <c r="BC285" s="80"/>
      <c r="BD285" s="80"/>
      <c r="BE285" s="80"/>
      <c r="BF285" s="80"/>
      <c r="BG285" s="80"/>
      <c r="BH285" s="80"/>
      <c r="BI285" s="80"/>
      <c r="BJ285" s="80"/>
      <c r="BK285" s="80"/>
      <c r="BL285" s="80"/>
      <c r="BM285" s="80"/>
      <c r="BN285" s="80"/>
      <c r="BO285" s="80"/>
      <c r="BP285" s="80"/>
      <c r="BQ285" s="80"/>
      <c r="BR285" s="80"/>
      <c r="BS285" s="80"/>
      <c r="BT285" s="80"/>
      <c r="BU285" s="80"/>
      <c r="BV285" s="80"/>
      <c r="BW285" s="80"/>
      <c r="BX285" s="80"/>
      <c r="BY285" s="80"/>
      <c r="BZ285" s="80"/>
      <c r="CA285" s="80"/>
      <c r="CB285" s="80"/>
      <c r="CC285" s="80"/>
      <c r="CD285" s="80"/>
      <c r="CE285" s="80"/>
      <c r="CF285" s="80"/>
      <c r="CG285" s="80"/>
      <c r="CH285" s="80"/>
      <c r="CI285" s="80"/>
      <c r="CJ285" s="80"/>
      <c r="CK285" s="80"/>
      <c r="CL285" s="80"/>
      <c r="CM285" s="80"/>
      <c r="CN285" s="80"/>
      <c r="CO285" s="80"/>
      <c r="CP285" s="80"/>
      <c r="CQ285" s="80"/>
      <c r="CR285" s="80"/>
      <c r="CS285" s="80"/>
      <c r="CT285" s="80"/>
      <c r="CU285" s="80"/>
      <c r="CV285" s="80"/>
      <c r="CW285" s="80"/>
      <c r="CX285" s="80"/>
      <c r="CY285" s="80"/>
      <c r="CZ285" s="80"/>
      <c r="DA285" s="80"/>
      <c r="DB285" s="80"/>
      <c r="DC285" s="80"/>
      <c r="DD285" s="80"/>
      <c r="DE285" s="80"/>
      <c r="DF285" s="80"/>
      <c r="DG285" s="80"/>
      <c r="DH285" s="80"/>
      <c r="DI285" s="80"/>
      <c r="DJ285" s="80"/>
      <c r="DK285" s="80"/>
      <c r="DL285" s="80"/>
      <c r="DM285" s="80"/>
      <c r="DN285" s="80"/>
      <c r="DO285" s="80"/>
      <c r="DP285" s="80"/>
      <c r="DQ285" s="80"/>
      <c r="DR285" s="80"/>
      <c r="DS285" s="80"/>
      <c r="DT285" s="80"/>
      <c r="DU285" s="80"/>
      <c r="DV285" s="80"/>
      <c r="DW285" s="80"/>
      <c r="DX285" s="80"/>
      <c r="DY285" s="80"/>
      <c r="DZ285" s="80"/>
      <c r="EA285" s="80"/>
      <c r="EB285" s="80"/>
      <c r="EC285" s="80"/>
      <c r="ED285" s="80"/>
      <c r="EE285" s="80"/>
      <c r="EF285" s="80"/>
      <c r="EG285" s="80"/>
      <c r="EH285" s="80"/>
      <c r="EI285" s="80"/>
      <c r="EJ285" s="80"/>
      <c r="EK285" s="80"/>
      <c r="EL285" s="80"/>
      <c r="EM285" s="80"/>
      <c r="EN285" s="80"/>
      <c r="EO285" s="80"/>
      <c r="EP285" s="80"/>
      <c r="EQ285" s="80"/>
      <c r="ER285" s="80"/>
      <c r="ES285" s="80"/>
      <c r="ET285" s="80"/>
      <c r="EU285" s="80"/>
      <c r="EV285" s="80"/>
      <c r="EW285" s="80"/>
      <c r="EX285" s="80"/>
      <c r="EY285" s="80"/>
      <c r="EZ285" s="80"/>
      <c r="FA285" s="80"/>
      <c r="FB285" s="80"/>
      <c r="FC285" s="80"/>
      <c r="FD285" s="80"/>
      <c r="FE285" s="80"/>
      <c r="FF285" s="80"/>
      <c r="FG285" s="80"/>
      <c r="FH285" s="80"/>
      <c r="FI285" s="80"/>
      <c r="FJ285" s="80"/>
      <c r="FK285" s="80"/>
      <c r="FL285" s="80"/>
      <c r="FM285" s="80"/>
      <c r="FN285" s="80"/>
      <c r="FO285" s="80"/>
      <c r="FP285" s="80"/>
      <c r="FQ285" s="80"/>
      <c r="FR285" s="80"/>
      <c r="FS285" s="80"/>
      <c r="FT285" s="80"/>
      <c r="FU285" s="80"/>
      <c r="FV285" s="80"/>
      <c r="FW285" s="80"/>
      <c r="FX285" s="80"/>
      <c r="FY285" s="80"/>
      <c r="FZ285" s="80"/>
      <c r="GA285" s="80"/>
      <c r="GB285" s="80"/>
      <c r="GC285" s="80"/>
      <c r="GD285" s="80"/>
      <c r="GE285" s="80"/>
      <c r="GF285" s="80"/>
      <c r="GG285" s="80"/>
      <c r="GH285" s="80"/>
      <c r="GI285" s="80"/>
      <c r="GJ285" s="80"/>
      <c r="GK285" s="80"/>
      <c r="GL285" s="80"/>
      <c r="GM285" s="80"/>
      <c r="GN285" s="80"/>
      <c r="GO285" s="80"/>
      <c r="GP285" s="80"/>
      <c r="GQ285" s="80"/>
      <c r="GR285" s="80"/>
      <c r="GS285" s="80"/>
      <c r="GT285" s="80"/>
      <c r="GU285" s="80"/>
      <c r="GV285" s="80"/>
      <c r="GW285" s="80"/>
      <c r="GX285" s="80"/>
    </row>
    <row r="286" spans="1:206" s="10" customFormat="1">
      <c r="A286" s="255" t="s">
        <v>455</v>
      </c>
      <c r="B286" s="255" t="s">
        <v>768</v>
      </c>
      <c r="C286" s="48">
        <v>1</v>
      </c>
      <c r="D286" s="59" t="s">
        <v>119</v>
      </c>
      <c r="E286" s="48">
        <v>1</v>
      </c>
      <c r="F286" s="23" t="s">
        <v>84</v>
      </c>
      <c r="G286" s="22">
        <v>3450</v>
      </c>
      <c r="H286" s="25">
        <f t="shared" si="25"/>
        <v>3450</v>
      </c>
      <c r="I286" s="25">
        <f t="shared" si="26"/>
        <v>6900</v>
      </c>
      <c r="J286" s="25"/>
      <c r="K286" s="145">
        <v>0</v>
      </c>
      <c r="L286" s="146">
        <f t="shared" si="23"/>
        <v>0</v>
      </c>
    </row>
    <row r="287" spans="1:206" ht="12.75" customHeight="1">
      <c r="A287" s="276" t="s">
        <v>456</v>
      </c>
      <c r="B287" s="277" t="s">
        <v>457</v>
      </c>
      <c r="C287" s="44">
        <v>1</v>
      </c>
      <c r="D287" s="36">
        <v>2</v>
      </c>
      <c r="E287" s="44">
        <v>1</v>
      </c>
      <c r="F287" s="17" t="s">
        <v>84</v>
      </c>
      <c r="G287" s="16">
        <v>5000</v>
      </c>
      <c r="H287" s="20">
        <f t="shared" si="25"/>
        <v>5000</v>
      </c>
      <c r="I287" s="20">
        <f t="shared" si="26"/>
        <v>10000</v>
      </c>
      <c r="J287" s="20"/>
      <c r="K287" s="145">
        <v>0</v>
      </c>
      <c r="L287" s="146">
        <f t="shared" si="23"/>
        <v>0</v>
      </c>
    </row>
    <row r="288" spans="1:206" s="10" customFormat="1">
      <c r="A288" s="276" t="s">
        <v>458</v>
      </c>
      <c r="B288" s="277" t="s">
        <v>459</v>
      </c>
      <c r="C288" s="44">
        <v>1</v>
      </c>
      <c r="D288" s="36">
        <v>2</v>
      </c>
      <c r="E288" s="75">
        <v>1</v>
      </c>
      <c r="F288" s="17" t="s">
        <v>84</v>
      </c>
      <c r="G288" s="16">
        <v>5000</v>
      </c>
      <c r="H288" s="20">
        <f t="shared" si="25"/>
        <v>5000</v>
      </c>
      <c r="I288" s="20">
        <f t="shared" si="26"/>
        <v>10000</v>
      </c>
      <c r="J288" s="20"/>
      <c r="K288" s="145">
        <v>0</v>
      </c>
      <c r="L288" s="146">
        <f t="shared" si="23"/>
        <v>0</v>
      </c>
    </row>
    <row r="289" spans="1:206" ht="12.75" customHeight="1">
      <c r="A289" s="276" t="s">
        <v>460</v>
      </c>
      <c r="B289" s="277" t="s">
        <v>461</v>
      </c>
      <c r="C289" s="44">
        <v>1</v>
      </c>
      <c r="D289" s="36">
        <v>2</v>
      </c>
      <c r="E289" s="44">
        <v>1</v>
      </c>
      <c r="F289" s="17" t="s">
        <v>84</v>
      </c>
      <c r="G289" s="16">
        <v>5000</v>
      </c>
      <c r="H289" s="20">
        <f t="shared" si="25"/>
        <v>5000</v>
      </c>
      <c r="I289" s="20">
        <f t="shared" si="26"/>
        <v>10000</v>
      </c>
      <c r="J289" s="20"/>
      <c r="K289" s="145">
        <v>0</v>
      </c>
      <c r="L289" s="146">
        <f t="shared" si="23"/>
        <v>0</v>
      </c>
    </row>
    <row r="290" spans="1:206" s="10" customFormat="1">
      <c r="A290" s="276" t="s">
        <v>462</v>
      </c>
      <c r="B290" s="277" t="s">
        <v>463</v>
      </c>
      <c r="C290" s="44">
        <v>1</v>
      </c>
      <c r="D290" s="36">
        <v>2</v>
      </c>
      <c r="E290" s="75">
        <v>1</v>
      </c>
      <c r="F290" s="17" t="s">
        <v>84</v>
      </c>
      <c r="G290" s="16">
        <v>5000</v>
      </c>
      <c r="H290" s="20">
        <f t="shared" si="25"/>
        <v>5000</v>
      </c>
      <c r="I290" s="20">
        <f t="shared" si="26"/>
        <v>10000</v>
      </c>
      <c r="J290" s="20"/>
      <c r="K290" s="145">
        <v>0</v>
      </c>
      <c r="L290" s="146">
        <f t="shared" si="23"/>
        <v>0</v>
      </c>
    </row>
    <row r="291" spans="1:206" ht="12.75" customHeight="1">
      <c r="A291" s="277" t="s">
        <v>464</v>
      </c>
      <c r="B291" s="277" t="s">
        <v>465</v>
      </c>
      <c r="C291" s="56">
        <v>1</v>
      </c>
      <c r="D291" s="56">
        <v>2</v>
      </c>
      <c r="E291" s="74">
        <v>1</v>
      </c>
      <c r="F291" s="17" t="s">
        <v>84</v>
      </c>
      <c r="G291" s="16">
        <v>5000</v>
      </c>
      <c r="H291" s="20">
        <f t="shared" si="25"/>
        <v>5000</v>
      </c>
      <c r="I291" s="20">
        <f t="shared" si="26"/>
        <v>10000</v>
      </c>
      <c r="J291" s="20"/>
      <c r="K291" s="145">
        <v>0</v>
      </c>
      <c r="L291" s="146">
        <f t="shared" si="23"/>
        <v>0</v>
      </c>
    </row>
    <row r="292" spans="1:206" s="10" customFormat="1">
      <c r="A292" s="250" t="s">
        <v>466</v>
      </c>
      <c r="B292" s="250" t="s">
        <v>467</v>
      </c>
      <c r="C292" s="56">
        <v>1</v>
      </c>
      <c r="D292" s="56">
        <v>1</v>
      </c>
      <c r="E292" s="74">
        <v>1</v>
      </c>
      <c r="F292" s="17" t="s">
        <v>84</v>
      </c>
      <c r="G292" s="16">
        <v>6200</v>
      </c>
      <c r="H292" s="20">
        <f t="shared" si="25"/>
        <v>6200</v>
      </c>
      <c r="I292" s="20">
        <f t="shared" si="26"/>
        <v>6200</v>
      </c>
      <c r="J292" s="20"/>
      <c r="K292" s="145">
        <v>0</v>
      </c>
      <c r="L292" s="146">
        <f t="shared" si="23"/>
        <v>0</v>
      </c>
    </row>
    <row r="293" spans="1:206" ht="12.75" customHeight="1">
      <c r="A293" s="14" t="s">
        <v>468</v>
      </c>
      <c r="B293" s="14" t="s">
        <v>469</v>
      </c>
      <c r="C293" s="56">
        <v>1</v>
      </c>
      <c r="D293" s="54">
        <v>2</v>
      </c>
      <c r="E293" s="56">
        <v>1</v>
      </c>
      <c r="F293" s="17" t="s">
        <v>84</v>
      </c>
      <c r="G293" s="16">
        <v>4400</v>
      </c>
      <c r="H293" s="20">
        <f t="shared" ref="H293:H324" si="27">G293</f>
        <v>4400</v>
      </c>
      <c r="I293" s="20">
        <f t="shared" si="26"/>
        <v>8800</v>
      </c>
      <c r="J293" s="20"/>
      <c r="K293" s="145">
        <v>0</v>
      </c>
      <c r="L293" s="146">
        <f t="shared" si="23"/>
        <v>0</v>
      </c>
    </row>
    <row r="294" spans="1:206" ht="12.75" customHeight="1">
      <c r="A294" s="32" t="s">
        <v>470</v>
      </c>
      <c r="B294" s="14" t="s">
        <v>471</v>
      </c>
      <c r="C294" s="56">
        <v>1</v>
      </c>
      <c r="D294" s="54">
        <v>2</v>
      </c>
      <c r="E294" s="56">
        <v>1</v>
      </c>
      <c r="F294" s="17" t="s">
        <v>84</v>
      </c>
      <c r="G294" s="16">
        <v>3600</v>
      </c>
      <c r="H294" s="20">
        <f t="shared" si="27"/>
        <v>3600</v>
      </c>
      <c r="I294" s="20">
        <f t="shared" si="26"/>
        <v>7200</v>
      </c>
      <c r="J294" s="20"/>
      <c r="K294" s="145">
        <v>0</v>
      </c>
      <c r="L294" s="146">
        <f t="shared" si="23"/>
        <v>0</v>
      </c>
    </row>
    <row r="295" spans="1:206" s="10" customFormat="1" ht="12.75" customHeight="1">
      <c r="A295" s="11" t="s">
        <v>472</v>
      </c>
      <c r="B295" s="38" t="s">
        <v>473</v>
      </c>
      <c r="C295" s="48">
        <v>1</v>
      </c>
      <c r="D295" s="59" t="s">
        <v>119</v>
      </c>
      <c r="E295" s="48">
        <v>1</v>
      </c>
      <c r="F295" s="23" t="s">
        <v>84</v>
      </c>
      <c r="G295" s="22">
        <v>4000</v>
      </c>
      <c r="H295" s="25">
        <f t="shared" si="27"/>
        <v>4000</v>
      </c>
      <c r="I295" s="25">
        <f t="shared" si="26"/>
        <v>8000</v>
      </c>
      <c r="J295" s="25"/>
      <c r="K295" s="145">
        <v>0</v>
      </c>
      <c r="L295" s="146">
        <f t="shared" ref="L295:L359" si="28">K295*I295</f>
        <v>0</v>
      </c>
    </row>
    <row r="296" spans="1:206" s="10" customFormat="1" ht="12.75" customHeight="1">
      <c r="A296" s="11" t="s">
        <v>474</v>
      </c>
      <c r="B296" s="38" t="s">
        <v>475</v>
      </c>
      <c r="C296" s="48">
        <v>1</v>
      </c>
      <c r="D296" s="111" t="s">
        <v>158</v>
      </c>
      <c r="E296" s="48">
        <v>1</v>
      </c>
      <c r="F296" s="23" t="s">
        <v>84</v>
      </c>
      <c r="G296" s="22">
        <v>6000</v>
      </c>
      <c r="H296" s="25">
        <f t="shared" si="27"/>
        <v>6000</v>
      </c>
      <c r="I296" s="25">
        <f t="shared" si="26"/>
        <v>6000</v>
      </c>
      <c r="J296" s="25"/>
      <c r="K296" s="145">
        <v>0</v>
      </c>
      <c r="L296" s="146">
        <f t="shared" si="28"/>
        <v>0</v>
      </c>
    </row>
    <row r="297" spans="1:206" s="10" customFormat="1">
      <c r="A297" s="38" t="s">
        <v>476</v>
      </c>
      <c r="B297" s="38" t="s">
        <v>477</v>
      </c>
      <c r="C297" s="48">
        <v>1</v>
      </c>
      <c r="D297" s="24">
        <v>1</v>
      </c>
      <c r="E297" s="48">
        <v>1</v>
      </c>
      <c r="F297" s="23" t="s">
        <v>84</v>
      </c>
      <c r="G297" s="22">
        <v>8800</v>
      </c>
      <c r="H297" s="25">
        <f t="shared" si="27"/>
        <v>8800</v>
      </c>
      <c r="I297" s="25">
        <f t="shared" si="26"/>
        <v>8800</v>
      </c>
      <c r="J297" s="25"/>
      <c r="K297" s="145">
        <v>0</v>
      </c>
      <c r="L297" s="146">
        <f t="shared" si="28"/>
        <v>0</v>
      </c>
    </row>
    <row r="298" spans="1:206" s="10" customFormat="1">
      <c r="A298" s="27" t="s">
        <v>478</v>
      </c>
      <c r="B298" s="14" t="s">
        <v>479</v>
      </c>
      <c r="C298" s="42">
        <v>1</v>
      </c>
      <c r="D298" s="81">
        <v>1</v>
      </c>
      <c r="E298" s="42">
        <v>1</v>
      </c>
      <c r="F298" s="17" t="s">
        <v>84</v>
      </c>
      <c r="G298" s="16">
        <v>9000</v>
      </c>
      <c r="H298" s="20">
        <f t="shared" si="27"/>
        <v>9000</v>
      </c>
      <c r="I298" s="20">
        <f t="shared" si="26"/>
        <v>9000</v>
      </c>
      <c r="J298" s="20"/>
      <c r="K298" s="145">
        <v>0</v>
      </c>
      <c r="L298" s="146">
        <f t="shared" si="28"/>
        <v>0</v>
      </c>
    </row>
    <row r="299" spans="1:206" s="10" customFormat="1">
      <c r="A299" s="27" t="s">
        <v>480</v>
      </c>
      <c r="B299" s="14" t="s">
        <v>481</v>
      </c>
      <c r="C299" s="44">
        <v>1</v>
      </c>
      <c r="D299" s="36">
        <v>1</v>
      </c>
      <c r="E299" s="44">
        <v>1</v>
      </c>
      <c r="F299" s="17" t="s">
        <v>84</v>
      </c>
      <c r="G299" s="16">
        <v>9000</v>
      </c>
      <c r="H299" s="20">
        <f t="shared" si="27"/>
        <v>9000</v>
      </c>
      <c r="I299" s="20">
        <f t="shared" si="26"/>
        <v>9000</v>
      </c>
      <c r="J299" s="20"/>
      <c r="K299" s="145">
        <v>0</v>
      </c>
      <c r="L299" s="146">
        <f t="shared" si="28"/>
        <v>0</v>
      </c>
    </row>
    <row r="300" spans="1:206" s="10" customFormat="1">
      <c r="A300" s="251" t="s">
        <v>482</v>
      </c>
      <c r="B300" s="250" t="s">
        <v>483</v>
      </c>
      <c r="C300" s="44">
        <v>1</v>
      </c>
      <c r="D300" s="75">
        <v>1</v>
      </c>
      <c r="E300" s="75">
        <v>1</v>
      </c>
      <c r="F300" s="17" t="s">
        <v>84</v>
      </c>
      <c r="G300" s="16">
        <v>9700</v>
      </c>
      <c r="H300" s="20">
        <f t="shared" si="27"/>
        <v>9700</v>
      </c>
      <c r="I300" s="20">
        <f t="shared" si="26"/>
        <v>9700</v>
      </c>
      <c r="J300" s="20"/>
      <c r="K300" s="145">
        <v>0</v>
      </c>
      <c r="L300" s="146">
        <f t="shared" si="28"/>
        <v>0</v>
      </c>
    </row>
    <row r="301" spans="1:206" s="10" customFormat="1">
      <c r="A301" s="27" t="s">
        <v>484</v>
      </c>
      <c r="B301" s="14" t="s">
        <v>485</v>
      </c>
      <c r="C301" s="44">
        <v>1</v>
      </c>
      <c r="D301" s="75">
        <v>1</v>
      </c>
      <c r="E301" s="44">
        <v>1</v>
      </c>
      <c r="F301" s="17" t="s">
        <v>84</v>
      </c>
      <c r="G301" s="16">
        <v>9700</v>
      </c>
      <c r="H301" s="20">
        <f t="shared" si="27"/>
        <v>9700</v>
      </c>
      <c r="I301" s="20">
        <f t="shared" si="26"/>
        <v>9700</v>
      </c>
      <c r="J301" s="20"/>
      <c r="K301" s="145">
        <v>0</v>
      </c>
      <c r="L301" s="146">
        <f t="shared" si="28"/>
        <v>0</v>
      </c>
    </row>
    <row r="302" spans="1:206" s="39" customFormat="1">
      <c r="A302" s="11" t="s">
        <v>486</v>
      </c>
      <c r="B302" s="38" t="s">
        <v>487</v>
      </c>
      <c r="C302" s="48">
        <v>1</v>
      </c>
      <c r="D302" s="24">
        <v>1</v>
      </c>
      <c r="E302" s="48">
        <v>1</v>
      </c>
      <c r="F302" s="23" t="s">
        <v>84</v>
      </c>
      <c r="G302" s="22">
        <v>9500</v>
      </c>
      <c r="H302" s="25">
        <f t="shared" si="27"/>
        <v>9500</v>
      </c>
      <c r="I302" s="25">
        <f t="shared" si="26"/>
        <v>9500</v>
      </c>
      <c r="J302" s="25"/>
      <c r="K302" s="145">
        <v>0</v>
      </c>
      <c r="L302" s="146">
        <f t="shared" si="28"/>
        <v>0</v>
      </c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  <c r="AV302" s="80"/>
      <c r="AW302" s="80"/>
      <c r="AX302" s="80"/>
      <c r="AY302" s="80"/>
      <c r="AZ302" s="80"/>
      <c r="BA302" s="80"/>
      <c r="BB302" s="80"/>
      <c r="BC302" s="80"/>
      <c r="BD302" s="80"/>
      <c r="BE302" s="80"/>
      <c r="BF302" s="80"/>
      <c r="BG302" s="80"/>
      <c r="BH302" s="80"/>
      <c r="BI302" s="80"/>
      <c r="BJ302" s="80"/>
      <c r="BK302" s="80"/>
      <c r="BL302" s="80"/>
      <c r="BM302" s="80"/>
      <c r="BN302" s="80"/>
      <c r="BO302" s="80"/>
      <c r="BP302" s="80"/>
      <c r="BQ302" s="80"/>
      <c r="BR302" s="80"/>
      <c r="BS302" s="80"/>
      <c r="BT302" s="80"/>
      <c r="BU302" s="80"/>
      <c r="BV302" s="80"/>
      <c r="BW302" s="80"/>
      <c r="BX302" s="80"/>
      <c r="BY302" s="80"/>
      <c r="BZ302" s="80"/>
      <c r="CA302" s="80"/>
      <c r="CB302" s="80"/>
      <c r="CC302" s="80"/>
      <c r="CD302" s="80"/>
      <c r="CE302" s="80"/>
      <c r="CF302" s="80"/>
      <c r="CG302" s="80"/>
      <c r="CH302" s="80"/>
      <c r="CI302" s="80"/>
      <c r="CJ302" s="80"/>
      <c r="CK302" s="80"/>
      <c r="CL302" s="80"/>
      <c r="CM302" s="80"/>
      <c r="CN302" s="80"/>
      <c r="CO302" s="80"/>
      <c r="CP302" s="80"/>
      <c r="CQ302" s="80"/>
      <c r="CR302" s="80"/>
      <c r="CS302" s="80"/>
      <c r="CT302" s="80"/>
      <c r="CU302" s="80"/>
      <c r="CV302" s="80"/>
      <c r="CW302" s="80"/>
      <c r="CX302" s="80"/>
      <c r="CY302" s="80"/>
      <c r="CZ302" s="80"/>
      <c r="DA302" s="80"/>
      <c r="DB302" s="80"/>
      <c r="DC302" s="80"/>
      <c r="DD302" s="80"/>
      <c r="DE302" s="80"/>
      <c r="DF302" s="80"/>
      <c r="DG302" s="80"/>
      <c r="DH302" s="80"/>
      <c r="DI302" s="80"/>
      <c r="DJ302" s="80"/>
      <c r="DK302" s="80"/>
      <c r="DL302" s="80"/>
      <c r="DM302" s="80"/>
      <c r="DN302" s="80"/>
      <c r="DO302" s="80"/>
      <c r="DP302" s="80"/>
      <c r="DQ302" s="80"/>
      <c r="DR302" s="80"/>
      <c r="DS302" s="80"/>
      <c r="DT302" s="80"/>
      <c r="DU302" s="80"/>
      <c r="DV302" s="80"/>
      <c r="DW302" s="80"/>
      <c r="DX302" s="80"/>
      <c r="DY302" s="80"/>
      <c r="DZ302" s="80"/>
      <c r="EA302" s="80"/>
      <c r="EB302" s="80"/>
      <c r="EC302" s="80"/>
      <c r="ED302" s="80"/>
      <c r="EE302" s="80"/>
      <c r="EF302" s="80"/>
      <c r="EG302" s="80"/>
      <c r="EH302" s="80"/>
      <c r="EI302" s="80"/>
      <c r="EJ302" s="80"/>
      <c r="EK302" s="80"/>
      <c r="EL302" s="80"/>
      <c r="EM302" s="80"/>
      <c r="EN302" s="80"/>
      <c r="EO302" s="80"/>
      <c r="EP302" s="80"/>
      <c r="EQ302" s="80"/>
      <c r="ER302" s="80"/>
      <c r="ES302" s="80"/>
      <c r="ET302" s="80"/>
      <c r="EU302" s="80"/>
      <c r="EV302" s="80"/>
      <c r="EW302" s="80"/>
      <c r="EX302" s="80"/>
      <c r="EY302" s="80"/>
      <c r="EZ302" s="80"/>
      <c r="FA302" s="80"/>
      <c r="FB302" s="80"/>
      <c r="FC302" s="80"/>
      <c r="FD302" s="80"/>
      <c r="FE302" s="80"/>
      <c r="FF302" s="80"/>
      <c r="FG302" s="80"/>
      <c r="FH302" s="80"/>
      <c r="FI302" s="80"/>
      <c r="FJ302" s="80"/>
      <c r="FK302" s="80"/>
      <c r="FL302" s="80"/>
      <c r="FM302" s="80"/>
      <c r="FN302" s="80"/>
      <c r="FO302" s="80"/>
      <c r="FP302" s="80"/>
      <c r="FQ302" s="80"/>
      <c r="FR302" s="80"/>
      <c r="FS302" s="80"/>
      <c r="FT302" s="80"/>
      <c r="FU302" s="80"/>
      <c r="FV302" s="80"/>
      <c r="FW302" s="80"/>
      <c r="FX302" s="80"/>
      <c r="FY302" s="80"/>
      <c r="FZ302" s="80"/>
      <c r="GA302" s="80"/>
      <c r="GB302" s="80"/>
      <c r="GC302" s="80"/>
      <c r="GD302" s="80"/>
      <c r="GE302" s="80"/>
      <c r="GF302" s="80"/>
      <c r="GG302" s="80"/>
      <c r="GH302" s="80"/>
      <c r="GI302" s="80"/>
      <c r="GJ302" s="80"/>
      <c r="GK302" s="80"/>
      <c r="GL302" s="80"/>
      <c r="GM302" s="80"/>
      <c r="GN302" s="80"/>
      <c r="GO302" s="80"/>
      <c r="GP302" s="80"/>
      <c r="GQ302" s="80"/>
      <c r="GR302" s="80"/>
      <c r="GS302" s="80"/>
      <c r="GT302" s="80"/>
      <c r="GU302" s="80"/>
      <c r="GV302" s="80"/>
      <c r="GW302" s="80"/>
      <c r="GX302" s="80"/>
    </row>
    <row r="303" spans="1:206" s="10" customFormat="1" ht="12.75" customHeight="1">
      <c r="A303" s="11" t="s">
        <v>488</v>
      </c>
      <c r="B303" s="38" t="s">
        <v>489</v>
      </c>
      <c r="C303" s="48">
        <v>1</v>
      </c>
      <c r="D303" s="82" t="s">
        <v>158</v>
      </c>
      <c r="E303" s="48">
        <v>1</v>
      </c>
      <c r="F303" s="23" t="s">
        <v>84</v>
      </c>
      <c r="G303" s="22">
        <v>9500</v>
      </c>
      <c r="H303" s="25">
        <f t="shared" si="27"/>
        <v>9500</v>
      </c>
      <c r="I303" s="25">
        <f t="shared" si="26"/>
        <v>9500</v>
      </c>
      <c r="J303" s="25"/>
      <c r="K303" s="145">
        <v>0</v>
      </c>
      <c r="L303" s="146">
        <f t="shared" si="28"/>
        <v>0</v>
      </c>
    </row>
    <row r="304" spans="1:206" s="10" customFormat="1">
      <c r="A304" s="27" t="s">
        <v>490</v>
      </c>
      <c r="B304" s="14" t="s">
        <v>491</v>
      </c>
      <c r="C304" s="42">
        <v>1</v>
      </c>
      <c r="D304" s="78">
        <v>1</v>
      </c>
      <c r="E304" s="42">
        <v>1</v>
      </c>
      <c r="F304" s="17" t="s">
        <v>84</v>
      </c>
      <c r="G304" s="16">
        <v>10200</v>
      </c>
      <c r="H304" s="20">
        <f t="shared" si="27"/>
        <v>10200</v>
      </c>
      <c r="I304" s="20">
        <f t="shared" si="26"/>
        <v>10200</v>
      </c>
      <c r="J304" s="20"/>
      <c r="K304" s="145">
        <v>0</v>
      </c>
      <c r="L304" s="146">
        <f t="shared" si="28"/>
        <v>0</v>
      </c>
    </row>
    <row r="305" spans="1:206" s="10" customFormat="1" ht="12.75" customHeight="1">
      <c r="A305" s="11" t="s">
        <v>492</v>
      </c>
      <c r="B305" s="38" t="s">
        <v>493</v>
      </c>
      <c r="C305" s="48">
        <v>1</v>
      </c>
      <c r="D305" s="24">
        <v>1</v>
      </c>
      <c r="E305" s="48">
        <v>1</v>
      </c>
      <c r="F305" s="23" t="s">
        <v>84</v>
      </c>
      <c r="G305" s="22">
        <v>12100</v>
      </c>
      <c r="H305" s="25">
        <f t="shared" si="27"/>
        <v>12100</v>
      </c>
      <c r="I305" s="25">
        <f t="shared" si="26"/>
        <v>12100</v>
      </c>
      <c r="J305" s="25"/>
      <c r="K305" s="145">
        <v>0</v>
      </c>
      <c r="L305" s="146">
        <f t="shared" si="28"/>
        <v>0</v>
      </c>
    </row>
    <row r="306" spans="1:206">
      <c r="A306" s="33" t="s">
        <v>494</v>
      </c>
      <c r="B306" s="14" t="s">
        <v>495</v>
      </c>
      <c r="C306" s="36">
        <v>1</v>
      </c>
      <c r="D306" s="83">
        <v>1</v>
      </c>
      <c r="E306" s="66">
        <v>1</v>
      </c>
      <c r="F306" s="17" t="s">
        <v>84</v>
      </c>
      <c r="G306" s="16">
        <v>7200</v>
      </c>
      <c r="H306" s="20">
        <f t="shared" si="27"/>
        <v>7200</v>
      </c>
      <c r="I306" s="20">
        <f t="shared" si="26"/>
        <v>7200</v>
      </c>
      <c r="J306" s="20"/>
      <c r="K306" s="145">
        <v>0</v>
      </c>
      <c r="L306" s="146">
        <f t="shared" si="28"/>
        <v>0</v>
      </c>
    </row>
    <row r="307" spans="1:206">
      <c r="A307" s="256" t="s">
        <v>496</v>
      </c>
      <c r="B307" s="250" t="s">
        <v>497</v>
      </c>
      <c r="C307" s="36">
        <v>1</v>
      </c>
      <c r="D307" s="78">
        <v>1</v>
      </c>
      <c r="E307" s="42">
        <v>1</v>
      </c>
      <c r="F307" s="17" t="s">
        <v>84</v>
      </c>
      <c r="G307" s="16">
        <v>7200</v>
      </c>
      <c r="H307" s="20">
        <f t="shared" si="27"/>
        <v>7200</v>
      </c>
      <c r="I307" s="20">
        <f t="shared" si="26"/>
        <v>7200</v>
      </c>
      <c r="J307" s="20"/>
      <c r="K307" s="145">
        <v>0</v>
      </c>
      <c r="L307" s="146">
        <f t="shared" si="28"/>
        <v>0</v>
      </c>
    </row>
    <row r="308" spans="1:206" s="10" customFormat="1">
      <c r="A308" s="14" t="s">
        <v>498</v>
      </c>
      <c r="B308" s="14" t="s">
        <v>499</v>
      </c>
      <c r="C308" s="56">
        <v>1</v>
      </c>
      <c r="D308" s="56">
        <v>1</v>
      </c>
      <c r="E308" s="74">
        <v>1</v>
      </c>
      <c r="F308" s="17" t="s">
        <v>84</v>
      </c>
      <c r="G308" s="16">
        <v>7200</v>
      </c>
      <c r="H308" s="20">
        <f t="shared" si="27"/>
        <v>7200</v>
      </c>
      <c r="I308" s="20">
        <f t="shared" si="26"/>
        <v>7200</v>
      </c>
      <c r="J308" s="20"/>
      <c r="K308" s="145">
        <v>0</v>
      </c>
      <c r="L308" s="146">
        <f t="shared" si="28"/>
        <v>0</v>
      </c>
    </row>
    <row r="309" spans="1:206" ht="12.75" customHeight="1">
      <c r="A309" s="27" t="s">
        <v>500</v>
      </c>
      <c r="B309" s="33" t="s">
        <v>501</v>
      </c>
      <c r="C309" s="44">
        <v>1</v>
      </c>
      <c r="D309" s="37">
        <v>1</v>
      </c>
      <c r="E309" s="44">
        <v>1</v>
      </c>
      <c r="F309" s="17" t="s">
        <v>84</v>
      </c>
      <c r="G309" s="16">
        <v>7200</v>
      </c>
      <c r="H309" s="20">
        <f t="shared" si="27"/>
        <v>7200</v>
      </c>
      <c r="I309" s="20">
        <f t="shared" si="26"/>
        <v>7200</v>
      </c>
      <c r="J309" s="20"/>
      <c r="K309" s="145">
        <v>0</v>
      </c>
      <c r="L309" s="146">
        <f t="shared" si="28"/>
        <v>0</v>
      </c>
    </row>
    <row r="310" spans="1:206" s="10" customFormat="1" ht="12.75" customHeight="1">
      <c r="A310" s="61" t="s">
        <v>502</v>
      </c>
      <c r="B310" s="38" t="s">
        <v>503</v>
      </c>
      <c r="C310" s="48">
        <v>1</v>
      </c>
      <c r="D310" s="59" t="s">
        <v>158</v>
      </c>
      <c r="E310" s="48">
        <v>1</v>
      </c>
      <c r="F310" s="23" t="s">
        <v>84</v>
      </c>
      <c r="G310" s="22">
        <v>7200</v>
      </c>
      <c r="H310" s="25">
        <f t="shared" si="27"/>
        <v>7200</v>
      </c>
      <c r="I310" s="25">
        <f t="shared" si="26"/>
        <v>7200</v>
      </c>
      <c r="J310" s="25"/>
      <c r="K310" s="145">
        <v>0</v>
      </c>
      <c r="L310" s="146">
        <f t="shared" si="28"/>
        <v>0</v>
      </c>
    </row>
    <row r="311" spans="1:206" s="39" customFormat="1">
      <c r="A311" s="11" t="s">
        <v>504</v>
      </c>
      <c r="B311" s="38" t="s">
        <v>505</v>
      </c>
      <c r="C311" s="48">
        <v>1</v>
      </c>
      <c r="D311" s="59" t="s">
        <v>158</v>
      </c>
      <c r="E311" s="48">
        <v>1</v>
      </c>
      <c r="F311" s="23" t="s">
        <v>84</v>
      </c>
      <c r="G311" s="22">
        <v>5300</v>
      </c>
      <c r="H311" s="25">
        <f t="shared" si="27"/>
        <v>5300</v>
      </c>
      <c r="I311" s="25">
        <f t="shared" si="26"/>
        <v>5300</v>
      </c>
      <c r="J311" s="25"/>
      <c r="K311" s="145">
        <v>0</v>
      </c>
      <c r="L311" s="146">
        <f t="shared" si="28"/>
        <v>0</v>
      </c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R311" s="80"/>
      <c r="AS311" s="80"/>
      <c r="AT311" s="80"/>
      <c r="AU311" s="80"/>
      <c r="AV311" s="80"/>
      <c r="AW311" s="80"/>
      <c r="AX311" s="80"/>
      <c r="AY311" s="80"/>
      <c r="AZ311" s="80"/>
      <c r="BA311" s="80"/>
      <c r="BB311" s="80"/>
      <c r="BC311" s="80"/>
      <c r="BD311" s="80"/>
      <c r="BE311" s="80"/>
      <c r="BF311" s="80"/>
      <c r="BG311" s="80"/>
      <c r="BH311" s="80"/>
      <c r="BI311" s="80"/>
      <c r="BJ311" s="80"/>
      <c r="BK311" s="80"/>
      <c r="BL311" s="80"/>
      <c r="BM311" s="80"/>
      <c r="BN311" s="80"/>
      <c r="BO311" s="80"/>
      <c r="BP311" s="80"/>
      <c r="BQ311" s="80"/>
      <c r="BR311" s="80"/>
      <c r="BS311" s="80"/>
      <c r="BT311" s="80"/>
      <c r="BU311" s="80"/>
      <c r="BV311" s="80"/>
      <c r="BW311" s="80"/>
      <c r="BX311" s="80"/>
      <c r="BY311" s="80"/>
      <c r="BZ311" s="80"/>
      <c r="CA311" s="80"/>
      <c r="CB311" s="80"/>
      <c r="CC311" s="80"/>
      <c r="CD311" s="80"/>
      <c r="CE311" s="80"/>
      <c r="CF311" s="80"/>
      <c r="CG311" s="80"/>
      <c r="CH311" s="80"/>
      <c r="CI311" s="80"/>
      <c r="CJ311" s="80"/>
      <c r="CK311" s="80"/>
      <c r="CL311" s="80"/>
      <c r="CM311" s="80"/>
      <c r="CN311" s="80"/>
      <c r="CO311" s="80"/>
      <c r="CP311" s="80"/>
      <c r="CQ311" s="80"/>
      <c r="CR311" s="80"/>
      <c r="CS311" s="80"/>
      <c r="CT311" s="80"/>
      <c r="CU311" s="80"/>
      <c r="CV311" s="80"/>
      <c r="CW311" s="80"/>
      <c r="CX311" s="80"/>
      <c r="CY311" s="80"/>
      <c r="CZ311" s="80"/>
      <c r="DA311" s="80"/>
      <c r="DB311" s="80"/>
      <c r="DC311" s="80"/>
      <c r="DD311" s="80"/>
      <c r="DE311" s="80"/>
      <c r="DF311" s="80"/>
      <c r="DG311" s="80"/>
      <c r="DH311" s="80"/>
      <c r="DI311" s="80"/>
      <c r="DJ311" s="80"/>
      <c r="DK311" s="80"/>
      <c r="DL311" s="80"/>
      <c r="DM311" s="80"/>
      <c r="DN311" s="80"/>
      <c r="DO311" s="80"/>
      <c r="DP311" s="80"/>
      <c r="DQ311" s="80"/>
      <c r="DR311" s="80"/>
      <c r="DS311" s="80"/>
      <c r="DT311" s="80"/>
      <c r="DU311" s="80"/>
      <c r="DV311" s="80"/>
      <c r="DW311" s="80"/>
      <c r="DX311" s="80"/>
      <c r="DY311" s="80"/>
      <c r="DZ311" s="80"/>
      <c r="EA311" s="80"/>
      <c r="EB311" s="80"/>
      <c r="EC311" s="80"/>
      <c r="ED311" s="80"/>
      <c r="EE311" s="80"/>
      <c r="EF311" s="80"/>
      <c r="EG311" s="80"/>
      <c r="EH311" s="80"/>
      <c r="EI311" s="80"/>
      <c r="EJ311" s="80"/>
      <c r="EK311" s="80"/>
      <c r="EL311" s="80"/>
      <c r="EM311" s="80"/>
      <c r="EN311" s="80"/>
      <c r="EO311" s="80"/>
      <c r="EP311" s="80"/>
      <c r="EQ311" s="80"/>
      <c r="ER311" s="80"/>
      <c r="ES311" s="80"/>
      <c r="ET311" s="80"/>
      <c r="EU311" s="80"/>
      <c r="EV311" s="80"/>
      <c r="EW311" s="80"/>
      <c r="EX311" s="80"/>
      <c r="EY311" s="80"/>
      <c r="EZ311" s="80"/>
      <c r="FA311" s="80"/>
      <c r="FB311" s="80"/>
      <c r="FC311" s="80"/>
      <c r="FD311" s="80"/>
      <c r="FE311" s="80"/>
      <c r="FF311" s="80"/>
      <c r="FG311" s="80"/>
      <c r="FH311" s="80"/>
      <c r="FI311" s="80"/>
      <c r="FJ311" s="80"/>
      <c r="FK311" s="80"/>
      <c r="FL311" s="80"/>
      <c r="FM311" s="80"/>
      <c r="FN311" s="80"/>
      <c r="FO311" s="80"/>
      <c r="FP311" s="80"/>
      <c r="FQ311" s="80"/>
      <c r="FR311" s="80"/>
      <c r="FS311" s="80"/>
      <c r="FT311" s="80"/>
      <c r="FU311" s="80"/>
      <c r="FV311" s="80"/>
      <c r="FW311" s="80"/>
      <c r="FX311" s="80"/>
      <c r="FY311" s="80"/>
      <c r="FZ311" s="80"/>
      <c r="GA311" s="80"/>
      <c r="GB311" s="80"/>
      <c r="GC311" s="80"/>
      <c r="GD311" s="80"/>
      <c r="GE311" s="80"/>
      <c r="GF311" s="80"/>
      <c r="GG311" s="80"/>
      <c r="GH311" s="80"/>
      <c r="GI311" s="80"/>
      <c r="GJ311" s="80"/>
      <c r="GK311" s="80"/>
      <c r="GL311" s="80"/>
      <c r="GM311" s="80"/>
      <c r="GN311" s="80"/>
      <c r="GO311" s="80"/>
      <c r="GP311" s="80"/>
      <c r="GQ311" s="80"/>
      <c r="GR311" s="80"/>
      <c r="GS311" s="80"/>
      <c r="GT311" s="80"/>
      <c r="GU311" s="80"/>
      <c r="GV311" s="80"/>
      <c r="GW311" s="80"/>
      <c r="GX311" s="80"/>
    </row>
    <row r="312" spans="1:206" s="10" customFormat="1">
      <c r="A312" s="33" t="s">
        <v>506</v>
      </c>
      <c r="B312" s="14" t="s">
        <v>507</v>
      </c>
      <c r="C312" s="36">
        <v>1</v>
      </c>
      <c r="D312" s="83">
        <v>1</v>
      </c>
      <c r="E312" s="66">
        <v>1</v>
      </c>
      <c r="F312" s="17" t="s">
        <v>84</v>
      </c>
      <c r="G312" s="16">
        <v>7200</v>
      </c>
      <c r="H312" s="20">
        <f t="shared" si="27"/>
        <v>7200</v>
      </c>
      <c r="I312" s="20">
        <f t="shared" si="26"/>
        <v>7200</v>
      </c>
      <c r="J312" s="20"/>
      <c r="K312" s="145">
        <v>0</v>
      </c>
      <c r="L312" s="146">
        <f t="shared" si="28"/>
        <v>0</v>
      </c>
    </row>
    <row r="313" spans="1:206" ht="12.75" customHeight="1">
      <c r="A313" s="14" t="s">
        <v>508</v>
      </c>
      <c r="B313" s="14" t="s">
        <v>509</v>
      </c>
      <c r="C313" s="56">
        <v>1</v>
      </c>
      <c r="D313" s="78">
        <v>1</v>
      </c>
      <c r="E313" s="42">
        <v>1</v>
      </c>
      <c r="F313" s="17" t="s">
        <v>84</v>
      </c>
      <c r="G313" s="16">
        <v>10200</v>
      </c>
      <c r="H313" s="20">
        <f t="shared" si="27"/>
        <v>10200</v>
      </c>
      <c r="I313" s="20">
        <f t="shared" si="26"/>
        <v>10200</v>
      </c>
      <c r="J313" s="20"/>
      <c r="K313" s="145">
        <v>0</v>
      </c>
      <c r="L313" s="146">
        <f t="shared" si="28"/>
        <v>0</v>
      </c>
    </row>
    <row r="314" spans="1:206">
      <c r="A314" s="27" t="s">
        <v>510</v>
      </c>
      <c r="B314" s="14" t="s">
        <v>511</v>
      </c>
      <c r="C314" s="44">
        <v>1</v>
      </c>
      <c r="D314" s="36">
        <v>1</v>
      </c>
      <c r="E314" s="75">
        <v>1</v>
      </c>
      <c r="F314" s="17" t="s">
        <v>84</v>
      </c>
      <c r="G314" s="16">
        <v>7200</v>
      </c>
      <c r="H314" s="20">
        <f t="shared" si="27"/>
        <v>7200</v>
      </c>
      <c r="I314" s="20">
        <f t="shared" ref="I314:I347" si="29">G314*E314*D314*C314</f>
        <v>7200</v>
      </c>
      <c r="J314" s="20"/>
      <c r="K314" s="145">
        <v>0</v>
      </c>
      <c r="L314" s="146">
        <f t="shared" si="28"/>
        <v>0</v>
      </c>
    </row>
    <row r="315" spans="1:206" ht="12.75" customHeight="1">
      <c r="A315" s="251" t="s">
        <v>512</v>
      </c>
      <c r="B315" s="250" t="s">
        <v>513</v>
      </c>
      <c r="C315" s="44">
        <v>1</v>
      </c>
      <c r="D315" s="36">
        <v>1</v>
      </c>
      <c r="E315" s="44">
        <v>1</v>
      </c>
      <c r="F315" s="17" t="s">
        <v>84</v>
      </c>
      <c r="G315" s="16">
        <v>7200</v>
      </c>
      <c r="H315" s="20">
        <f t="shared" si="27"/>
        <v>7200</v>
      </c>
      <c r="I315" s="20">
        <f t="shared" si="29"/>
        <v>7200</v>
      </c>
      <c r="J315" s="20"/>
      <c r="K315" s="145">
        <v>0</v>
      </c>
      <c r="L315" s="146">
        <f t="shared" si="28"/>
        <v>0</v>
      </c>
    </row>
    <row r="316" spans="1:206" s="10" customFormat="1">
      <c r="A316" s="251" t="s">
        <v>514</v>
      </c>
      <c r="B316" s="250" t="s">
        <v>515</v>
      </c>
      <c r="C316" s="44">
        <v>1</v>
      </c>
      <c r="D316" s="75">
        <v>1</v>
      </c>
      <c r="E316" s="44">
        <v>1</v>
      </c>
      <c r="F316" s="17" t="s">
        <v>84</v>
      </c>
      <c r="G316" s="16">
        <v>7200</v>
      </c>
      <c r="H316" s="20">
        <f t="shared" si="27"/>
        <v>7200</v>
      </c>
      <c r="I316" s="20">
        <f t="shared" si="29"/>
        <v>7200</v>
      </c>
      <c r="J316" s="20"/>
      <c r="K316" s="145">
        <v>0</v>
      </c>
      <c r="L316" s="146">
        <f t="shared" si="28"/>
        <v>0</v>
      </c>
    </row>
    <row r="317" spans="1:206" s="10" customFormat="1">
      <c r="A317" s="251" t="s">
        <v>516</v>
      </c>
      <c r="B317" s="256" t="s">
        <v>517</v>
      </c>
      <c r="C317" s="44">
        <v>1</v>
      </c>
      <c r="D317" s="65">
        <v>1</v>
      </c>
      <c r="E317" s="44">
        <v>1</v>
      </c>
      <c r="F317" s="17" t="s">
        <v>84</v>
      </c>
      <c r="G317" s="16">
        <v>7200</v>
      </c>
      <c r="H317" s="20">
        <f t="shared" si="27"/>
        <v>7200</v>
      </c>
      <c r="I317" s="20">
        <f t="shared" si="29"/>
        <v>7200</v>
      </c>
      <c r="J317" s="20"/>
      <c r="K317" s="145">
        <v>0</v>
      </c>
      <c r="L317" s="146">
        <f t="shared" si="28"/>
        <v>0</v>
      </c>
    </row>
    <row r="318" spans="1:206" s="10" customFormat="1">
      <c r="A318" s="61" t="s">
        <v>518</v>
      </c>
      <c r="B318" s="38" t="s">
        <v>519</v>
      </c>
      <c r="C318" s="48">
        <v>1</v>
      </c>
      <c r="D318" s="59" t="s">
        <v>158</v>
      </c>
      <c r="E318" s="48">
        <v>1</v>
      </c>
      <c r="F318" s="23" t="s">
        <v>84</v>
      </c>
      <c r="G318" s="22">
        <v>7300</v>
      </c>
      <c r="H318" s="25">
        <f t="shared" si="27"/>
        <v>7300</v>
      </c>
      <c r="I318" s="25">
        <f t="shared" si="29"/>
        <v>7300</v>
      </c>
      <c r="J318" s="25"/>
      <c r="K318" s="145">
        <v>0</v>
      </c>
      <c r="L318" s="146">
        <f t="shared" si="28"/>
        <v>0</v>
      </c>
    </row>
    <row r="319" spans="1:206" s="10" customFormat="1">
      <c r="A319" s="248" t="s">
        <v>520</v>
      </c>
      <c r="B319" s="250" t="s">
        <v>521</v>
      </c>
      <c r="C319" s="54">
        <v>1</v>
      </c>
      <c r="D319" s="81">
        <v>1</v>
      </c>
      <c r="E319" s="42">
        <v>1</v>
      </c>
      <c r="F319" s="17" t="s">
        <v>84</v>
      </c>
      <c r="G319" s="16">
        <v>10900</v>
      </c>
      <c r="H319" s="20">
        <f t="shared" si="27"/>
        <v>10900</v>
      </c>
      <c r="I319" s="20">
        <f t="shared" si="29"/>
        <v>10900</v>
      </c>
      <c r="J319" s="20"/>
      <c r="K319" s="145">
        <v>0</v>
      </c>
      <c r="L319" s="146">
        <f t="shared" si="28"/>
        <v>0</v>
      </c>
    </row>
    <row r="320" spans="1:206">
      <c r="A320" s="248" t="s">
        <v>522</v>
      </c>
      <c r="B320" s="250" t="s">
        <v>523</v>
      </c>
      <c r="C320" s="54">
        <v>1</v>
      </c>
      <c r="D320" s="81">
        <v>1</v>
      </c>
      <c r="E320" s="42">
        <v>1</v>
      </c>
      <c r="F320" s="17" t="s">
        <v>84</v>
      </c>
      <c r="G320" s="16">
        <v>10900</v>
      </c>
      <c r="H320" s="20">
        <f t="shared" si="27"/>
        <v>10900</v>
      </c>
      <c r="I320" s="20">
        <f t="shared" si="29"/>
        <v>10900</v>
      </c>
      <c r="J320" s="20"/>
      <c r="K320" s="145">
        <v>0</v>
      </c>
      <c r="L320" s="146">
        <f t="shared" si="28"/>
        <v>0</v>
      </c>
    </row>
    <row r="321" spans="1:12">
      <c r="A321" s="248" t="s">
        <v>524</v>
      </c>
      <c r="B321" s="250" t="s">
        <v>525</v>
      </c>
      <c r="C321" s="54">
        <v>1</v>
      </c>
      <c r="D321" s="81">
        <v>1</v>
      </c>
      <c r="E321" s="42">
        <v>1</v>
      </c>
      <c r="F321" s="17" t="s">
        <v>84</v>
      </c>
      <c r="G321" s="16">
        <v>10900</v>
      </c>
      <c r="H321" s="20">
        <f t="shared" si="27"/>
        <v>10900</v>
      </c>
      <c r="I321" s="20">
        <f t="shared" si="29"/>
        <v>10900</v>
      </c>
      <c r="J321" s="20"/>
      <c r="K321" s="145">
        <v>0</v>
      </c>
      <c r="L321" s="146">
        <f t="shared" si="28"/>
        <v>0</v>
      </c>
    </row>
    <row r="322" spans="1:12" s="10" customFormat="1">
      <c r="A322" s="251" t="s">
        <v>526</v>
      </c>
      <c r="B322" s="256" t="s">
        <v>527</v>
      </c>
      <c r="C322" s="44">
        <v>1</v>
      </c>
      <c r="D322" s="65">
        <v>1</v>
      </c>
      <c r="E322" s="44">
        <v>1</v>
      </c>
      <c r="F322" s="17" t="s">
        <v>84</v>
      </c>
      <c r="G322" s="16">
        <v>10900</v>
      </c>
      <c r="H322" s="20">
        <f t="shared" si="27"/>
        <v>10900</v>
      </c>
      <c r="I322" s="20">
        <f t="shared" si="29"/>
        <v>10900</v>
      </c>
      <c r="J322" s="20"/>
      <c r="K322" s="145">
        <v>0</v>
      </c>
      <c r="L322" s="146">
        <f t="shared" si="28"/>
        <v>0</v>
      </c>
    </row>
    <row r="323" spans="1:12" ht="12.75" customHeight="1">
      <c r="A323" s="248" t="s">
        <v>528</v>
      </c>
      <c r="B323" s="250" t="s">
        <v>529</v>
      </c>
      <c r="C323" s="54">
        <v>1</v>
      </c>
      <c r="D323" s="81">
        <v>1</v>
      </c>
      <c r="E323" s="42">
        <v>1</v>
      </c>
      <c r="F323" s="17" t="s">
        <v>84</v>
      </c>
      <c r="G323" s="16">
        <v>10900</v>
      </c>
      <c r="H323" s="20">
        <f t="shared" si="27"/>
        <v>10900</v>
      </c>
      <c r="I323" s="20">
        <f t="shared" si="29"/>
        <v>10900</v>
      </c>
      <c r="J323" s="20"/>
      <c r="K323" s="145">
        <v>0</v>
      </c>
      <c r="L323" s="146">
        <f t="shared" si="28"/>
        <v>0</v>
      </c>
    </row>
    <row r="324" spans="1:12" s="10" customFormat="1">
      <c r="A324" s="248" t="s">
        <v>530</v>
      </c>
      <c r="B324" s="250" t="s">
        <v>531</v>
      </c>
      <c r="C324" s="54">
        <v>1</v>
      </c>
      <c r="D324" s="81">
        <v>1</v>
      </c>
      <c r="E324" s="42">
        <v>1</v>
      </c>
      <c r="F324" s="17" t="s">
        <v>84</v>
      </c>
      <c r="G324" s="16">
        <v>10900</v>
      </c>
      <c r="H324" s="20">
        <f t="shared" si="27"/>
        <v>10900</v>
      </c>
      <c r="I324" s="20">
        <f t="shared" si="29"/>
        <v>10900</v>
      </c>
      <c r="J324" s="20"/>
      <c r="K324" s="145">
        <v>0</v>
      </c>
      <c r="L324" s="146">
        <f t="shared" si="28"/>
        <v>0</v>
      </c>
    </row>
    <row r="325" spans="1:12">
      <c r="A325" s="248" t="s">
        <v>532</v>
      </c>
      <c r="B325" s="250" t="s">
        <v>533</v>
      </c>
      <c r="C325" s="54">
        <v>1</v>
      </c>
      <c r="D325" s="81">
        <v>1</v>
      </c>
      <c r="E325" s="42">
        <v>1</v>
      </c>
      <c r="F325" s="17" t="s">
        <v>84</v>
      </c>
      <c r="G325" s="16">
        <v>10900</v>
      </c>
      <c r="H325" s="20">
        <f t="shared" ref="H325:H347" si="30">G325</f>
        <v>10900</v>
      </c>
      <c r="I325" s="20">
        <f t="shared" si="29"/>
        <v>10900</v>
      </c>
      <c r="J325" s="20"/>
      <c r="K325" s="145">
        <v>0</v>
      </c>
      <c r="L325" s="146">
        <f t="shared" si="28"/>
        <v>0</v>
      </c>
    </row>
    <row r="326" spans="1:12" ht="12.75" customHeight="1">
      <c r="A326" s="250" t="s">
        <v>534</v>
      </c>
      <c r="B326" s="250" t="s">
        <v>535</v>
      </c>
      <c r="C326" s="56">
        <v>1</v>
      </c>
      <c r="D326" s="56">
        <v>1</v>
      </c>
      <c r="E326" s="74">
        <v>1</v>
      </c>
      <c r="F326" s="17" t="s">
        <v>84</v>
      </c>
      <c r="G326" s="16">
        <v>10900</v>
      </c>
      <c r="H326" s="20">
        <f t="shared" si="30"/>
        <v>10900</v>
      </c>
      <c r="I326" s="20">
        <f t="shared" si="29"/>
        <v>10900</v>
      </c>
      <c r="J326" s="20"/>
      <c r="K326" s="145">
        <v>0</v>
      </c>
      <c r="L326" s="146">
        <f t="shared" si="28"/>
        <v>0</v>
      </c>
    </row>
    <row r="327" spans="1:12" s="10" customFormat="1" ht="12.75" customHeight="1">
      <c r="A327" s="13" t="s">
        <v>536</v>
      </c>
      <c r="B327" s="14" t="s">
        <v>537</v>
      </c>
      <c r="C327" s="54">
        <v>1</v>
      </c>
      <c r="D327" s="81">
        <v>1</v>
      </c>
      <c r="E327" s="42">
        <v>1</v>
      </c>
      <c r="F327" s="17" t="s">
        <v>84</v>
      </c>
      <c r="G327" s="16">
        <v>10900</v>
      </c>
      <c r="H327" s="20">
        <f t="shared" si="30"/>
        <v>10900</v>
      </c>
      <c r="I327" s="20">
        <f t="shared" si="29"/>
        <v>10900</v>
      </c>
      <c r="J327" s="20"/>
      <c r="K327" s="145">
        <v>0</v>
      </c>
      <c r="L327" s="146">
        <f t="shared" si="28"/>
        <v>0</v>
      </c>
    </row>
    <row r="328" spans="1:12">
      <c r="A328" s="250" t="s">
        <v>538</v>
      </c>
      <c r="B328" s="250" t="s">
        <v>539</v>
      </c>
      <c r="C328" s="56">
        <v>1</v>
      </c>
      <c r="D328" s="56">
        <v>1</v>
      </c>
      <c r="E328" s="74">
        <v>1</v>
      </c>
      <c r="F328" s="17" t="s">
        <v>84</v>
      </c>
      <c r="G328" s="16">
        <v>10900</v>
      </c>
      <c r="H328" s="20">
        <f t="shared" si="30"/>
        <v>10900</v>
      </c>
      <c r="I328" s="20">
        <f t="shared" si="29"/>
        <v>10900</v>
      </c>
      <c r="J328" s="20"/>
      <c r="K328" s="145">
        <v>0</v>
      </c>
      <c r="L328" s="146">
        <f t="shared" si="28"/>
        <v>0</v>
      </c>
    </row>
    <row r="329" spans="1:12" s="10" customFormat="1">
      <c r="A329" s="248" t="s">
        <v>540</v>
      </c>
      <c r="B329" s="250" t="s">
        <v>541</v>
      </c>
      <c r="C329" s="54">
        <v>1</v>
      </c>
      <c r="D329" s="81">
        <v>1</v>
      </c>
      <c r="E329" s="42">
        <v>1</v>
      </c>
      <c r="F329" s="17" t="s">
        <v>84</v>
      </c>
      <c r="G329" s="16">
        <v>10900</v>
      </c>
      <c r="H329" s="20">
        <f t="shared" si="30"/>
        <v>10900</v>
      </c>
      <c r="I329" s="20">
        <f t="shared" si="29"/>
        <v>10900</v>
      </c>
      <c r="J329" s="20"/>
      <c r="K329" s="145">
        <v>0</v>
      </c>
      <c r="L329" s="146">
        <f t="shared" si="28"/>
        <v>0</v>
      </c>
    </row>
    <row r="330" spans="1:12">
      <c r="A330" s="250" t="s">
        <v>542</v>
      </c>
      <c r="B330" s="250" t="s">
        <v>543</v>
      </c>
      <c r="C330" s="56">
        <v>1</v>
      </c>
      <c r="D330" s="56">
        <v>1</v>
      </c>
      <c r="E330" s="74">
        <v>1</v>
      </c>
      <c r="F330" s="17" t="s">
        <v>84</v>
      </c>
      <c r="G330" s="16">
        <v>13700</v>
      </c>
      <c r="H330" s="20">
        <f t="shared" si="30"/>
        <v>13700</v>
      </c>
      <c r="I330" s="20">
        <f t="shared" si="29"/>
        <v>13700</v>
      </c>
      <c r="J330" s="20"/>
      <c r="K330" s="145">
        <v>0</v>
      </c>
      <c r="L330" s="146">
        <f t="shared" si="28"/>
        <v>0</v>
      </c>
    </row>
    <row r="331" spans="1:12" s="10" customFormat="1">
      <c r="A331" s="248" t="s">
        <v>544</v>
      </c>
      <c r="B331" s="250" t="s">
        <v>545</v>
      </c>
      <c r="C331" s="54">
        <v>1</v>
      </c>
      <c r="D331" s="81">
        <v>1</v>
      </c>
      <c r="E331" s="42">
        <v>1</v>
      </c>
      <c r="F331" s="17" t="s">
        <v>84</v>
      </c>
      <c r="G331" s="16">
        <v>13700</v>
      </c>
      <c r="H331" s="20">
        <f t="shared" si="30"/>
        <v>13700</v>
      </c>
      <c r="I331" s="20">
        <f t="shared" si="29"/>
        <v>13700</v>
      </c>
      <c r="J331" s="20"/>
      <c r="K331" s="145">
        <v>0</v>
      </c>
      <c r="L331" s="146">
        <f t="shared" si="28"/>
        <v>0</v>
      </c>
    </row>
    <row r="332" spans="1:12" s="10" customFormat="1">
      <c r="A332" s="14" t="s">
        <v>546</v>
      </c>
      <c r="B332" s="14" t="s">
        <v>547</v>
      </c>
      <c r="C332" s="56">
        <v>1</v>
      </c>
      <c r="D332" s="56">
        <v>4</v>
      </c>
      <c r="E332" s="74">
        <v>1</v>
      </c>
      <c r="F332" s="17" t="s">
        <v>84</v>
      </c>
      <c r="G332" s="16">
        <v>2600</v>
      </c>
      <c r="H332" s="20">
        <f t="shared" si="30"/>
        <v>2600</v>
      </c>
      <c r="I332" s="20">
        <f t="shared" si="29"/>
        <v>10400</v>
      </c>
      <c r="J332" s="20"/>
      <c r="K332" s="145">
        <v>0</v>
      </c>
      <c r="L332" s="146">
        <f t="shared" si="28"/>
        <v>0</v>
      </c>
    </row>
    <row r="333" spans="1:12" s="10" customFormat="1">
      <c r="A333" s="11" t="s">
        <v>548</v>
      </c>
      <c r="B333" s="38" t="s">
        <v>549</v>
      </c>
      <c r="C333" s="48">
        <v>1</v>
      </c>
      <c r="D333" s="102">
        <v>4</v>
      </c>
      <c r="E333" s="48">
        <v>1</v>
      </c>
      <c r="F333" s="23" t="s">
        <v>84</v>
      </c>
      <c r="G333" s="22">
        <v>2600</v>
      </c>
      <c r="H333" s="25">
        <f t="shared" si="30"/>
        <v>2600</v>
      </c>
      <c r="I333" s="25">
        <f t="shared" si="29"/>
        <v>10400</v>
      </c>
      <c r="J333" s="25"/>
      <c r="K333" s="145">
        <v>0</v>
      </c>
      <c r="L333" s="146">
        <f t="shared" si="28"/>
        <v>0</v>
      </c>
    </row>
    <row r="334" spans="1:12" s="10" customFormat="1">
      <c r="A334" s="61" t="s">
        <v>550</v>
      </c>
      <c r="B334" s="38" t="s">
        <v>551</v>
      </c>
      <c r="C334" s="48">
        <v>1</v>
      </c>
      <c r="D334" s="102">
        <v>2</v>
      </c>
      <c r="E334" s="48">
        <v>1</v>
      </c>
      <c r="F334" s="23" t="s">
        <v>84</v>
      </c>
      <c r="G334" s="22">
        <v>3500</v>
      </c>
      <c r="H334" s="25">
        <f t="shared" si="30"/>
        <v>3500</v>
      </c>
      <c r="I334" s="25">
        <f t="shared" si="29"/>
        <v>7000</v>
      </c>
      <c r="J334" s="25"/>
      <c r="K334" s="145">
        <v>0</v>
      </c>
      <c r="L334" s="146">
        <f t="shared" si="28"/>
        <v>0</v>
      </c>
    </row>
    <row r="335" spans="1:12" s="10" customFormat="1">
      <c r="A335" s="14" t="s">
        <v>552</v>
      </c>
      <c r="B335" s="14" t="s">
        <v>553</v>
      </c>
      <c r="C335" s="56">
        <v>1</v>
      </c>
      <c r="D335" s="56">
        <v>1</v>
      </c>
      <c r="E335" s="74">
        <v>1</v>
      </c>
      <c r="F335" s="17" t="s">
        <v>84</v>
      </c>
      <c r="G335" s="16">
        <v>6300</v>
      </c>
      <c r="H335" s="20">
        <f t="shared" si="30"/>
        <v>6300</v>
      </c>
      <c r="I335" s="20">
        <f t="shared" si="29"/>
        <v>6300</v>
      </c>
      <c r="J335" s="20"/>
      <c r="K335" s="145">
        <v>0</v>
      </c>
      <c r="L335" s="146">
        <f t="shared" si="28"/>
        <v>0</v>
      </c>
    </row>
    <row r="336" spans="1:12" s="10" customFormat="1" ht="12.75" customHeight="1">
      <c r="A336" s="38" t="s">
        <v>554</v>
      </c>
      <c r="B336" s="38" t="s">
        <v>555</v>
      </c>
      <c r="C336" s="48">
        <v>1</v>
      </c>
      <c r="D336" s="102">
        <v>2</v>
      </c>
      <c r="E336" s="48">
        <v>1</v>
      </c>
      <c r="F336" s="23" t="s">
        <v>84</v>
      </c>
      <c r="G336" s="22">
        <v>5300</v>
      </c>
      <c r="H336" s="25">
        <f t="shared" si="30"/>
        <v>5300</v>
      </c>
      <c r="I336" s="25">
        <f t="shared" si="29"/>
        <v>10600</v>
      </c>
      <c r="J336" s="25"/>
      <c r="K336" s="145">
        <v>0</v>
      </c>
      <c r="L336" s="146">
        <f t="shared" si="28"/>
        <v>0</v>
      </c>
    </row>
    <row r="337" spans="1:12" s="10" customFormat="1">
      <c r="A337" s="27" t="s">
        <v>556</v>
      </c>
      <c r="B337" s="33" t="s">
        <v>557</v>
      </c>
      <c r="C337" s="44">
        <v>1</v>
      </c>
      <c r="D337" s="37">
        <v>1</v>
      </c>
      <c r="E337" s="44">
        <v>1</v>
      </c>
      <c r="F337" s="17" t="s">
        <v>84</v>
      </c>
      <c r="G337" s="16">
        <v>10500</v>
      </c>
      <c r="H337" s="20">
        <f t="shared" si="30"/>
        <v>10500</v>
      </c>
      <c r="I337" s="20">
        <f t="shared" si="29"/>
        <v>10500</v>
      </c>
      <c r="J337" s="20"/>
      <c r="K337" s="145">
        <v>0</v>
      </c>
      <c r="L337" s="146">
        <f t="shared" si="28"/>
        <v>0</v>
      </c>
    </row>
    <row r="338" spans="1:12" s="10" customFormat="1" ht="12.75" customHeight="1">
      <c r="A338" s="61" t="s">
        <v>558</v>
      </c>
      <c r="B338" s="38" t="s">
        <v>559</v>
      </c>
      <c r="C338" s="48">
        <v>1</v>
      </c>
      <c r="D338" s="102">
        <v>1</v>
      </c>
      <c r="E338" s="48">
        <v>1</v>
      </c>
      <c r="F338" s="23" t="s">
        <v>84</v>
      </c>
      <c r="G338" s="22">
        <v>10500</v>
      </c>
      <c r="H338" s="25">
        <f t="shared" si="30"/>
        <v>10500</v>
      </c>
      <c r="I338" s="25">
        <f t="shared" si="29"/>
        <v>10500</v>
      </c>
      <c r="J338" s="25"/>
      <c r="K338" s="145">
        <v>0</v>
      </c>
      <c r="L338" s="146">
        <f t="shared" si="28"/>
        <v>0</v>
      </c>
    </row>
    <row r="339" spans="1:12" s="10" customFormat="1">
      <c r="A339" s="14" t="s">
        <v>560</v>
      </c>
      <c r="B339" s="14" t="s">
        <v>561</v>
      </c>
      <c r="C339" s="56">
        <v>1</v>
      </c>
      <c r="D339" s="56">
        <v>1</v>
      </c>
      <c r="E339" s="74">
        <v>1</v>
      </c>
      <c r="F339" s="17" t="s">
        <v>84</v>
      </c>
      <c r="G339" s="16">
        <v>9000</v>
      </c>
      <c r="H339" s="20">
        <f t="shared" si="30"/>
        <v>9000</v>
      </c>
      <c r="I339" s="20">
        <f t="shared" si="29"/>
        <v>9000</v>
      </c>
      <c r="J339" s="20"/>
      <c r="K339" s="145">
        <v>0</v>
      </c>
      <c r="L339" s="146">
        <f t="shared" si="28"/>
        <v>0</v>
      </c>
    </row>
    <row r="340" spans="1:12" s="10" customFormat="1" ht="12.75" customHeight="1">
      <c r="A340" s="14" t="s">
        <v>562</v>
      </c>
      <c r="B340" s="14" t="s">
        <v>563</v>
      </c>
      <c r="C340" s="56">
        <v>1</v>
      </c>
      <c r="D340" s="56">
        <v>1</v>
      </c>
      <c r="E340" s="74">
        <v>1</v>
      </c>
      <c r="F340" s="17" t="s">
        <v>84</v>
      </c>
      <c r="G340" s="16">
        <v>23000</v>
      </c>
      <c r="H340" s="20">
        <f t="shared" si="30"/>
        <v>23000</v>
      </c>
      <c r="I340" s="20">
        <f t="shared" si="29"/>
        <v>23000</v>
      </c>
      <c r="J340" s="20"/>
      <c r="K340" s="145">
        <v>0</v>
      </c>
      <c r="L340" s="146">
        <f t="shared" si="28"/>
        <v>0</v>
      </c>
    </row>
    <row r="341" spans="1:12">
      <c r="A341" s="14" t="s">
        <v>564</v>
      </c>
      <c r="B341" s="14" t="s">
        <v>565</v>
      </c>
      <c r="C341" s="56">
        <v>1</v>
      </c>
      <c r="D341" s="56">
        <v>1</v>
      </c>
      <c r="E341" s="74">
        <v>1</v>
      </c>
      <c r="F341" s="17" t="s">
        <v>84</v>
      </c>
      <c r="G341" s="16">
        <v>22000</v>
      </c>
      <c r="H341" s="20">
        <f t="shared" si="30"/>
        <v>22000</v>
      </c>
      <c r="I341" s="20">
        <f t="shared" si="29"/>
        <v>22000</v>
      </c>
      <c r="J341" s="20"/>
      <c r="K341" s="145">
        <v>0</v>
      </c>
      <c r="L341" s="146">
        <f t="shared" si="28"/>
        <v>0</v>
      </c>
    </row>
    <row r="342" spans="1:12" s="10" customFormat="1">
      <c r="A342" s="38" t="s">
        <v>566</v>
      </c>
      <c r="B342" s="38" t="s">
        <v>567</v>
      </c>
      <c r="C342" s="48">
        <v>1</v>
      </c>
      <c r="D342" s="102">
        <v>2</v>
      </c>
      <c r="E342" s="48">
        <v>1</v>
      </c>
      <c r="F342" s="23" t="s">
        <v>84</v>
      </c>
      <c r="G342" s="22">
        <v>2800</v>
      </c>
      <c r="H342" s="25">
        <f t="shared" si="30"/>
        <v>2800</v>
      </c>
      <c r="I342" s="25">
        <f t="shared" si="29"/>
        <v>5600</v>
      </c>
      <c r="J342" s="25"/>
      <c r="K342" s="145">
        <v>0</v>
      </c>
      <c r="L342" s="146">
        <f t="shared" si="28"/>
        <v>0</v>
      </c>
    </row>
    <row r="343" spans="1:12" s="10" customFormat="1">
      <c r="A343" s="38" t="s">
        <v>568</v>
      </c>
      <c r="B343" s="38" t="s">
        <v>569</v>
      </c>
      <c r="C343" s="48">
        <v>1</v>
      </c>
      <c r="D343" s="48">
        <v>2</v>
      </c>
      <c r="E343" s="48">
        <v>1</v>
      </c>
      <c r="F343" s="23" t="s">
        <v>84</v>
      </c>
      <c r="G343" s="22">
        <v>3900</v>
      </c>
      <c r="H343" s="25">
        <f t="shared" si="30"/>
        <v>3900</v>
      </c>
      <c r="I343" s="25">
        <f t="shared" si="29"/>
        <v>7800</v>
      </c>
      <c r="J343" s="25"/>
      <c r="K343" s="145">
        <v>0</v>
      </c>
      <c r="L343" s="146">
        <f t="shared" si="28"/>
        <v>0</v>
      </c>
    </row>
    <row r="344" spans="1:12" s="10" customFormat="1" ht="12.75" customHeight="1">
      <c r="A344" s="255" t="s">
        <v>570</v>
      </c>
      <c r="B344" s="255" t="s">
        <v>1551</v>
      </c>
      <c r="C344" s="48">
        <v>1</v>
      </c>
      <c r="D344" s="48">
        <v>1</v>
      </c>
      <c r="E344" s="48">
        <v>1</v>
      </c>
      <c r="F344" s="23" t="s">
        <v>84</v>
      </c>
      <c r="G344" s="22">
        <v>7000</v>
      </c>
      <c r="H344" s="25">
        <f t="shared" si="30"/>
        <v>7000</v>
      </c>
      <c r="I344" s="25">
        <f t="shared" si="29"/>
        <v>7000</v>
      </c>
      <c r="J344" s="25"/>
      <c r="K344" s="145">
        <v>0</v>
      </c>
      <c r="L344" s="146">
        <f t="shared" si="28"/>
        <v>0</v>
      </c>
    </row>
    <row r="345" spans="1:12" s="10" customFormat="1" ht="12.75" customHeight="1">
      <c r="A345" s="38" t="s">
        <v>571</v>
      </c>
      <c r="B345" s="38" t="s">
        <v>572</v>
      </c>
      <c r="C345" s="48">
        <v>1</v>
      </c>
      <c r="D345" s="48">
        <v>1</v>
      </c>
      <c r="E345" s="48">
        <v>1</v>
      </c>
      <c r="F345" s="23" t="s">
        <v>84</v>
      </c>
      <c r="G345" s="22">
        <v>14900</v>
      </c>
      <c r="H345" s="25">
        <f t="shared" si="30"/>
        <v>14900</v>
      </c>
      <c r="I345" s="25">
        <f t="shared" si="29"/>
        <v>14900</v>
      </c>
      <c r="J345" s="25"/>
      <c r="K345" s="145">
        <v>0</v>
      </c>
      <c r="L345" s="146">
        <f t="shared" si="28"/>
        <v>0</v>
      </c>
    </row>
    <row r="346" spans="1:12" s="10" customFormat="1">
      <c r="A346" s="11" t="s">
        <v>573</v>
      </c>
      <c r="B346" s="38" t="s">
        <v>574</v>
      </c>
      <c r="C346" s="48">
        <v>1</v>
      </c>
      <c r="D346" s="48">
        <v>2</v>
      </c>
      <c r="E346" s="48">
        <v>1</v>
      </c>
      <c r="F346" s="23" t="s">
        <v>84</v>
      </c>
      <c r="G346" s="22">
        <v>3300</v>
      </c>
      <c r="H346" s="25">
        <f t="shared" si="30"/>
        <v>3300</v>
      </c>
      <c r="I346" s="25">
        <f t="shared" si="29"/>
        <v>6600</v>
      </c>
      <c r="J346" s="25"/>
      <c r="K346" s="145">
        <v>0</v>
      </c>
      <c r="L346" s="146">
        <f t="shared" si="28"/>
        <v>0</v>
      </c>
    </row>
    <row r="347" spans="1:12" s="10" customFormat="1">
      <c r="A347" s="11" t="s">
        <v>575</v>
      </c>
      <c r="B347" s="38" t="s">
        <v>576</v>
      </c>
      <c r="C347" s="48">
        <v>1</v>
      </c>
      <c r="D347" s="48">
        <v>2</v>
      </c>
      <c r="E347" s="48">
        <v>1</v>
      </c>
      <c r="F347" s="23" t="s">
        <v>84</v>
      </c>
      <c r="G347" s="22">
        <v>4800</v>
      </c>
      <c r="H347" s="25">
        <f t="shared" si="30"/>
        <v>4800</v>
      </c>
      <c r="I347" s="25">
        <f t="shared" si="29"/>
        <v>9600</v>
      </c>
      <c r="J347" s="25"/>
      <c r="K347" s="145">
        <v>0</v>
      </c>
      <c r="L347" s="146">
        <f t="shared" si="28"/>
        <v>0</v>
      </c>
    </row>
    <row r="348" spans="1:12">
      <c r="A348" s="14"/>
      <c r="B348" s="118" t="s">
        <v>819</v>
      </c>
      <c r="C348" s="15"/>
      <c r="D348" s="15"/>
      <c r="E348" s="15"/>
      <c r="F348" s="17"/>
      <c r="G348" s="16"/>
      <c r="H348" s="28"/>
      <c r="I348" s="29"/>
      <c r="J348" s="29"/>
      <c r="K348" s="145">
        <f>SUM(K185:K347)</f>
        <v>0</v>
      </c>
      <c r="L348" s="146">
        <f>SUM(L185:L347)</f>
        <v>0</v>
      </c>
    </row>
    <row r="349" spans="1:12">
      <c r="A349" s="11"/>
      <c r="B349" s="38"/>
      <c r="C349" s="49"/>
      <c r="D349" s="49"/>
      <c r="E349" s="49"/>
      <c r="F349" s="23"/>
      <c r="G349" s="22"/>
      <c r="H349" s="43"/>
      <c r="I349" s="43"/>
      <c r="J349" s="43"/>
      <c r="K349" s="145"/>
      <c r="L349" s="146"/>
    </row>
    <row r="350" spans="1:12" s="108" customFormat="1" ht="12.75" customHeight="1">
      <c r="A350" s="14"/>
      <c r="B350" s="11" t="s">
        <v>767</v>
      </c>
      <c r="C350" s="15"/>
      <c r="D350" s="15"/>
      <c r="E350" s="15"/>
      <c r="F350" s="15"/>
      <c r="G350" s="30"/>
      <c r="H350" s="43"/>
      <c r="I350" s="43"/>
      <c r="J350" s="43"/>
      <c r="K350" s="145"/>
      <c r="L350" s="146"/>
    </row>
    <row r="351" spans="1:12" s="108" customFormat="1" ht="12.75" customHeight="1">
      <c r="A351" s="14"/>
      <c r="B351" s="11"/>
      <c r="C351" s="15"/>
      <c r="D351" s="15"/>
      <c r="E351" s="15"/>
      <c r="F351" s="15"/>
      <c r="G351" s="30"/>
      <c r="H351" s="43"/>
      <c r="I351" s="43"/>
      <c r="J351" s="43"/>
      <c r="K351" s="145"/>
      <c r="L351" s="146"/>
    </row>
    <row r="352" spans="1:12" s="108" customFormat="1">
      <c r="A352" s="11" t="s">
        <v>701</v>
      </c>
      <c r="B352" s="38" t="s">
        <v>702</v>
      </c>
      <c r="C352" s="49">
        <v>1</v>
      </c>
      <c r="D352" s="48">
        <v>18</v>
      </c>
      <c r="E352" s="49">
        <v>1</v>
      </c>
      <c r="F352" s="23" t="s">
        <v>84</v>
      </c>
      <c r="G352" s="22">
        <v>420</v>
      </c>
      <c r="H352" s="25">
        <f t="shared" ref="H352:H382" si="31">G352</f>
        <v>420</v>
      </c>
      <c r="I352" s="25">
        <f t="shared" ref="I352:I382" si="32">G352*E352*D352*C352</f>
        <v>7560</v>
      </c>
      <c r="J352" s="25"/>
      <c r="K352" s="145">
        <v>0</v>
      </c>
      <c r="L352" s="146">
        <f t="shared" si="28"/>
        <v>0</v>
      </c>
    </row>
    <row r="353" spans="1:12" s="108" customFormat="1">
      <c r="A353" s="11" t="s">
        <v>703</v>
      </c>
      <c r="B353" s="38" t="s">
        <v>704</v>
      </c>
      <c r="C353" s="49">
        <v>1</v>
      </c>
      <c r="D353" s="48">
        <v>18</v>
      </c>
      <c r="E353" s="49">
        <v>1</v>
      </c>
      <c r="F353" s="23" t="s">
        <v>84</v>
      </c>
      <c r="G353" s="22">
        <v>600</v>
      </c>
      <c r="H353" s="25">
        <f t="shared" si="31"/>
        <v>600</v>
      </c>
      <c r="I353" s="25">
        <f t="shared" si="32"/>
        <v>10800</v>
      </c>
      <c r="J353" s="25"/>
      <c r="K353" s="145">
        <v>0</v>
      </c>
      <c r="L353" s="146">
        <f t="shared" si="28"/>
        <v>0</v>
      </c>
    </row>
    <row r="354" spans="1:12" s="108" customFormat="1">
      <c r="A354" s="11" t="s">
        <v>705</v>
      </c>
      <c r="B354" s="38" t="s">
        <v>706</v>
      </c>
      <c r="C354" s="49">
        <v>1</v>
      </c>
      <c r="D354" s="48">
        <v>18</v>
      </c>
      <c r="E354" s="49">
        <v>1</v>
      </c>
      <c r="F354" s="23" t="s">
        <v>84</v>
      </c>
      <c r="G354" s="22">
        <v>600</v>
      </c>
      <c r="H354" s="25">
        <f t="shared" si="31"/>
        <v>600</v>
      </c>
      <c r="I354" s="25">
        <f t="shared" si="32"/>
        <v>10800</v>
      </c>
      <c r="J354" s="25"/>
      <c r="K354" s="145">
        <v>0</v>
      </c>
      <c r="L354" s="146">
        <f t="shared" si="28"/>
        <v>0</v>
      </c>
    </row>
    <row r="355" spans="1:12" s="108" customFormat="1">
      <c r="A355" s="11" t="s">
        <v>707</v>
      </c>
      <c r="B355" s="38" t="s">
        <v>708</v>
      </c>
      <c r="C355" s="49">
        <v>1</v>
      </c>
      <c r="D355" s="48">
        <v>12</v>
      </c>
      <c r="E355" s="49">
        <v>1</v>
      </c>
      <c r="F355" s="23" t="s">
        <v>84</v>
      </c>
      <c r="G355" s="22">
        <v>800</v>
      </c>
      <c r="H355" s="25">
        <f t="shared" si="31"/>
        <v>800</v>
      </c>
      <c r="I355" s="25">
        <f t="shared" si="32"/>
        <v>9600</v>
      </c>
      <c r="J355" s="25"/>
      <c r="K355" s="145">
        <v>0</v>
      </c>
      <c r="L355" s="146">
        <f t="shared" si="28"/>
        <v>0</v>
      </c>
    </row>
    <row r="356" spans="1:12" s="108" customFormat="1">
      <c r="A356" s="11" t="s">
        <v>709</v>
      </c>
      <c r="B356" s="38" t="s">
        <v>710</v>
      </c>
      <c r="C356" s="49">
        <v>1</v>
      </c>
      <c r="D356" s="48">
        <v>12</v>
      </c>
      <c r="E356" s="49">
        <v>1</v>
      </c>
      <c r="F356" s="23" t="s">
        <v>84</v>
      </c>
      <c r="G356" s="22">
        <v>620</v>
      </c>
      <c r="H356" s="25">
        <f t="shared" si="31"/>
        <v>620</v>
      </c>
      <c r="I356" s="25">
        <f t="shared" si="32"/>
        <v>7440</v>
      </c>
      <c r="J356" s="25"/>
      <c r="K356" s="145">
        <v>0</v>
      </c>
      <c r="L356" s="146">
        <f t="shared" si="28"/>
        <v>0</v>
      </c>
    </row>
    <row r="357" spans="1:12" s="108" customFormat="1">
      <c r="A357" s="11" t="s">
        <v>711</v>
      </c>
      <c r="B357" s="38" t="s">
        <v>712</v>
      </c>
      <c r="C357" s="49">
        <v>1</v>
      </c>
      <c r="D357" s="102">
        <v>8</v>
      </c>
      <c r="E357" s="49">
        <v>1</v>
      </c>
      <c r="F357" s="23" t="s">
        <v>84</v>
      </c>
      <c r="G357" s="22">
        <v>1100</v>
      </c>
      <c r="H357" s="25">
        <f t="shared" si="31"/>
        <v>1100</v>
      </c>
      <c r="I357" s="25">
        <f t="shared" si="32"/>
        <v>8800</v>
      </c>
      <c r="J357" s="25"/>
      <c r="K357" s="145">
        <v>0</v>
      </c>
      <c r="L357" s="146">
        <f t="shared" si="28"/>
        <v>0</v>
      </c>
    </row>
    <row r="358" spans="1:12" s="108" customFormat="1">
      <c r="A358" s="11" t="s">
        <v>713</v>
      </c>
      <c r="B358" s="38" t="s">
        <v>714</v>
      </c>
      <c r="C358" s="49">
        <v>1</v>
      </c>
      <c r="D358" s="103">
        <v>16</v>
      </c>
      <c r="E358" s="49">
        <v>1</v>
      </c>
      <c r="F358" s="23" t="s">
        <v>84</v>
      </c>
      <c r="G358" s="22">
        <v>585</v>
      </c>
      <c r="H358" s="25">
        <f t="shared" si="31"/>
        <v>585</v>
      </c>
      <c r="I358" s="25">
        <f t="shared" si="32"/>
        <v>9360</v>
      </c>
      <c r="J358" s="25"/>
      <c r="K358" s="145">
        <v>0</v>
      </c>
      <c r="L358" s="146">
        <f t="shared" si="28"/>
        <v>0</v>
      </c>
    </row>
    <row r="359" spans="1:12" s="108" customFormat="1">
      <c r="A359" s="11" t="s">
        <v>715</v>
      </c>
      <c r="B359" s="38" t="s">
        <v>716</v>
      </c>
      <c r="C359" s="49">
        <v>1</v>
      </c>
      <c r="D359" s="103">
        <v>16</v>
      </c>
      <c r="E359" s="49">
        <v>1</v>
      </c>
      <c r="F359" s="23" t="s">
        <v>84</v>
      </c>
      <c r="G359" s="22">
        <v>585</v>
      </c>
      <c r="H359" s="25">
        <f t="shared" si="31"/>
        <v>585</v>
      </c>
      <c r="I359" s="25">
        <f t="shared" si="32"/>
        <v>9360</v>
      </c>
      <c r="J359" s="25"/>
      <c r="K359" s="145">
        <v>0</v>
      </c>
      <c r="L359" s="146">
        <f t="shared" si="28"/>
        <v>0</v>
      </c>
    </row>
    <row r="360" spans="1:12" s="108" customFormat="1">
      <c r="A360" s="252" t="s">
        <v>717</v>
      </c>
      <c r="B360" s="255" t="s">
        <v>718</v>
      </c>
      <c r="C360" s="49">
        <v>1</v>
      </c>
      <c r="D360" s="103">
        <v>12</v>
      </c>
      <c r="E360" s="49">
        <v>1</v>
      </c>
      <c r="F360" s="23" t="s">
        <v>84</v>
      </c>
      <c r="G360" s="22">
        <v>650</v>
      </c>
      <c r="H360" s="25">
        <f t="shared" si="31"/>
        <v>650</v>
      </c>
      <c r="I360" s="25">
        <f t="shared" si="32"/>
        <v>7800</v>
      </c>
      <c r="J360" s="25"/>
      <c r="K360" s="145">
        <v>0</v>
      </c>
      <c r="L360" s="146">
        <f t="shared" ref="L360:L391" si="33">K360*I360</f>
        <v>0</v>
      </c>
    </row>
    <row r="361" spans="1:12" s="108" customFormat="1">
      <c r="A361" s="11" t="s">
        <v>719</v>
      </c>
      <c r="B361" s="38" t="s">
        <v>720</v>
      </c>
      <c r="C361" s="49">
        <v>1</v>
      </c>
      <c r="D361" s="103">
        <v>12</v>
      </c>
      <c r="E361" s="49">
        <v>1</v>
      </c>
      <c r="F361" s="23" t="s">
        <v>84</v>
      </c>
      <c r="G361" s="22">
        <v>735</v>
      </c>
      <c r="H361" s="25">
        <f t="shared" si="31"/>
        <v>735</v>
      </c>
      <c r="I361" s="25">
        <f t="shared" si="32"/>
        <v>8820</v>
      </c>
      <c r="J361" s="25"/>
      <c r="K361" s="145">
        <v>0</v>
      </c>
      <c r="L361" s="146">
        <f t="shared" si="33"/>
        <v>0</v>
      </c>
    </row>
    <row r="362" spans="1:12" s="108" customFormat="1">
      <c r="A362" s="11" t="s">
        <v>721</v>
      </c>
      <c r="B362" s="38" t="s">
        <v>722</v>
      </c>
      <c r="C362" s="49">
        <v>1</v>
      </c>
      <c r="D362" s="103">
        <v>12</v>
      </c>
      <c r="E362" s="49">
        <v>1</v>
      </c>
      <c r="F362" s="23" t="s">
        <v>84</v>
      </c>
      <c r="G362" s="22">
        <v>775</v>
      </c>
      <c r="H362" s="25">
        <f t="shared" si="31"/>
        <v>775</v>
      </c>
      <c r="I362" s="25">
        <f t="shared" si="32"/>
        <v>9300</v>
      </c>
      <c r="J362" s="25"/>
      <c r="K362" s="145">
        <v>0</v>
      </c>
      <c r="L362" s="146">
        <f t="shared" si="33"/>
        <v>0</v>
      </c>
    </row>
    <row r="363" spans="1:12" s="108" customFormat="1">
      <c r="A363" s="11" t="s">
        <v>723</v>
      </c>
      <c r="B363" s="38" t="s">
        <v>724</v>
      </c>
      <c r="C363" s="49">
        <v>1</v>
      </c>
      <c r="D363" s="102">
        <v>12</v>
      </c>
      <c r="E363" s="49">
        <v>1</v>
      </c>
      <c r="F363" s="23" t="s">
        <v>84</v>
      </c>
      <c r="G363" s="22">
        <v>800</v>
      </c>
      <c r="H363" s="25">
        <f t="shared" si="31"/>
        <v>800</v>
      </c>
      <c r="I363" s="25">
        <f t="shared" si="32"/>
        <v>9600</v>
      </c>
      <c r="J363" s="25"/>
      <c r="K363" s="145">
        <v>0</v>
      </c>
      <c r="L363" s="146">
        <f t="shared" si="33"/>
        <v>0</v>
      </c>
    </row>
    <row r="364" spans="1:12" s="108" customFormat="1">
      <c r="A364" s="11" t="s">
        <v>725</v>
      </c>
      <c r="B364" s="38" t="s">
        <v>726</v>
      </c>
      <c r="C364" s="49">
        <v>1</v>
      </c>
      <c r="D364" s="103">
        <v>12</v>
      </c>
      <c r="E364" s="49">
        <v>1</v>
      </c>
      <c r="F364" s="23" t="s">
        <v>84</v>
      </c>
      <c r="G364" s="22">
        <v>865</v>
      </c>
      <c r="H364" s="25">
        <f t="shared" si="31"/>
        <v>865</v>
      </c>
      <c r="I364" s="25">
        <f t="shared" si="32"/>
        <v>10380</v>
      </c>
      <c r="J364" s="25"/>
      <c r="K364" s="145">
        <v>0</v>
      </c>
      <c r="L364" s="146">
        <f t="shared" si="33"/>
        <v>0</v>
      </c>
    </row>
    <row r="365" spans="1:12" s="108" customFormat="1">
      <c r="A365" s="252" t="s">
        <v>727</v>
      </c>
      <c r="B365" s="255" t="s">
        <v>728</v>
      </c>
      <c r="C365" s="49">
        <v>1</v>
      </c>
      <c r="D365" s="103">
        <v>2</v>
      </c>
      <c r="E365" s="49">
        <v>1</v>
      </c>
      <c r="F365" s="23" t="s">
        <v>84</v>
      </c>
      <c r="G365" s="22">
        <v>3710</v>
      </c>
      <c r="H365" s="25">
        <f t="shared" si="31"/>
        <v>3710</v>
      </c>
      <c r="I365" s="25">
        <f t="shared" si="32"/>
        <v>7420</v>
      </c>
      <c r="J365" s="25"/>
      <c r="K365" s="145">
        <v>0</v>
      </c>
      <c r="L365" s="146">
        <f t="shared" si="33"/>
        <v>0</v>
      </c>
    </row>
    <row r="366" spans="1:12" s="108" customFormat="1">
      <c r="A366" s="11" t="s">
        <v>729</v>
      </c>
      <c r="B366" s="38" t="s">
        <v>730</v>
      </c>
      <c r="C366" s="49">
        <v>1</v>
      </c>
      <c r="D366" s="103">
        <v>12</v>
      </c>
      <c r="E366" s="49">
        <v>1</v>
      </c>
      <c r="F366" s="23" t="s">
        <v>84</v>
      </c>
      <c r="G366" s="22">
        <v>680</v>
      </c>
      <c r="H366" s="25">
        <f t="shared" si="31"/>
        <v>680</v>
      </c>
      <c r="I366" s="25">
        <f t="shared" si="32"/>
        <v>8160</v>
      </c>
      <c r="J366" s="25"/>
      <c r="K366" s="145">
        <v>0</v>
      </c>
      <c r="L366" s="146">
        <f t="shared" si="33"/>
        <v>0</v>
      </c>
    </row>
    <row r="367" spans="1:12" s="108" customFormat="1">
      <c r="A367" s="11" t="s">
        <v>731</v>
      </c>
      <c r="B367" s="38" t="s">
        <v>732</v>
      </c>
      <c r="C367" s="49">
        <v>1</v>
      </c>
      <c r="D367" s="103">
        <v>12</v>
      </c>
      <c r="E367" s="49">
        <v>1</v>
      </c>
      <c r="F367" s="23" t="s">
        <v>84</v>
      </c>
      <c r="G367" s="22">
        <v>680</v>
      </c>
      <c r="H367" s="25">
        <f t="shared" si="31"/>
        <v>680</v>
      </c>
      <c r="I367" s="25">
        <f t="shared" si="32"/>
        <v>8160</v>
      </c>
      <c r="J367" s="25"/>
      <c r="K367" s="145">
        <v>0</v>
      </c>
      <c r="L367" s="146">
        <f t="shared" si="33"/>
        <v>0</v>
      </c>
    </row>
    <row r="368" spans="1:12" s="108" customFormat="1">
      <c r="A368" s="11" t="s">
        <v>733</v>
      </c>
      <c r="B368" s="38" t="s">
        <v>734</v>
      </c>
      <c r="C368" s="49">
        <v>1</v>
      </c>
      <c r="D368" s="103">
        <v>8</v>
      </c>
      <c r="E368" s="49">
        <v>1</v>
      </c>
      <c r="F368" s="23" t="s">
        <v>84</v>
      </c>
      <c r="G368" s="22">
        <v>890</v>
      </c>
      <c r="H368" s="25">
        <f t="shared" si="31"/>
        <v>890</v>
      </c>
      <c r="I368" s="25">
        <f t="shared" si="32"/>
        <v>7120</v>
      </c>
      <c r="J368" s="25"/>
      <c r="K368" s="145">
        <v>0</v>
      </c>
      <c r="L368" s="146">
        <f t="shared" si="33"/>
        <v>0</v>
      </c>
    </row>
    <row r="369" spans="1:12" s="108" customFormat="1">
      <c r="A369" s="11" t="s">
        <v>735</v>
      </c>
      <c r="B369" s="38" t="s">
        <v>759</v>
      </c>
      <c r="C369" s="49">
        <v>1</v>
      </c>
      <c r="D369" s="103">
        <v>8</v>
      </c>
      <c r="E369" s="49">
        <v>1</v>
      </c>
      <c r="F369" s="23" t="s">
        <v>84</v>
      </c>
      <c r="G369" s="22">
        <v>890</v>
      </c>
      <c r="H369" s="25">
        <f t="shared" si="31"/>
        <v>890</v>
      </c>
      <c r="I369" s="25">
        <f t="shared" si="32"/>
        <v>7120</v>
      </c>
      <c r="J369" s="25"/>
      <c r="K369" s="145">
        <v>0</v>
      </c>
      <c r="L369" s="146">
        <f t="shared" si="33"/>
        <v>0</v>
      </c>
    </row>
    <row r="370" spans="1:12" s="108" customFormat="1">
      <c r="A370" s="11" t="s">
        <v>736</v>
      </c>
      <c r="B370" s="38" t="s">
        <v>737</v>
      </c>
      <c r="C370" s="49">
        <v>1</v>
      </c>
      <c r="D370" s="103">
        <v>12</v>
      </c>
      <c r="E370" s="49">
        <v>1</v>
      </c>
      <c r="F370" s="23" t="s">
        <v>84</v>
      </c>
      <c r="G370" s="22">
        <v>940</v>
      </c>
      <c r="H370" s="25">
        <f t="shared" si="31"/>
        <v>940</v>
      </c>
      <c r="I370" s="25">
        <f t="shared" si="32"/>
        <v>11280</v>
      </c>
      <c r="J370" s="25"/>
      <c r="K370" s="145">
        <v>0</v>
      </c>
      <c r="L370" s="146">
        <f t="shared" si="33"/>
        <v>0</v>
      </c>
    </row>
    <row r="371" spans="1:12" s="108" customFormat="1">
      <c r="A371" s="11" t="s">
        <v>738</v>
      </c>
      <c r="B371" s="38" t="s">
        <v>739</v>
      </c>
      <c r="C371" s="49">
        <v>1</v>
      </c>
      <c r="D371" s="103">
        <v>8</v>
      </c>
      <c r="E371" s="49">
        <v>1</v>
      </c>
      <c r="F371" s="23" t="s">
        <v>84</v>
      </c>
      <c r="G371" s="22">
        <v>1000</v>
      </c>
      <c r="H371" s="25">
        <f t="shared" si="31"/>
        <v>1000</v>
      </c>
      <c r="I371" s="25">
        <f t="shared" si="32"/>
        <v>8000</v>
      </c>
      <c r="J371" s="25"/>
      <c r="K371" s="145">
        <v>0</v>
      </c>
      <c r="L371" s="146">
        <f t="shared" si="33"/>
        <v>0</v>
      </c>
    </row>
    <row r="372" spans="1:12" s="108" customFormat="1">
      <c r="A372" s="11" t="s">
        <v>740</v>
      </c>
      <c r="B372" s="38" t="s">
        <v>741</v>
      </c>
      <c r="C372" s="49">
        <v>1</v>
      </c>
      <c r="D372" s="103">
        <v>2</v>
      </c>
      <c r="E372" s="49">
        <v>1</v>
      </c>
      <c r="F372" s="23" t="s">
        <v>84</v>
      </c>
      <c r="G372" s="22">
        <v>4000</v>
      </c>
      <c r="H372" s="25">
        <f t="shared" si="31"/>
        <v>4000</v>
      </c>
      <c r="I372" s="25">
        <f t="shared" si="32"/>
        <v>8000</v>
      </c>
      <c r="J372" s="25"/>
      <c r="K372" s="145">
        <v>0</v>
      </c>
      <c r="L372" s="146">
        <f t="shared" si="33"/>
        <v>0</v>
      </c>
    </row>
    <row r="373" spans="1:12" s="108" customFormat="1">
      <c r="A373" s="11" t="s">
        <v>742</v>
      </c>
      <c r="B373" s="38" t="s">
        <v>743</v>
      </c>
      <c r="C373" s="49">
        <v>1</v>
      </c>
      <c r="D373" s="103">
        <v>8</v>
      </c>
      <c r="E373" s="49">
        <v>1</v>
      </c>
      <c r="F373" s="23" t="s">
        <v>84</v>
      </c>
      <c r="G373" s="22">
        <v>780</v>
      </c>
      <c r="H373" s="25">
        <f t="shared" si="31"/>
        <v>780</v>
      </c>
      <c r="I373" s="25">
        <f t="shared" si="32"/>
        <v>6240</v>
      </c>
      <c r="J373" s="25"/>
      <c r="K373" s="145">
        <v>0</v>
      </c>
      <c r="L373" s="146">
        <f t="shared" si="33"/>
        <v>0</v>
      </c>
    </row>
    <row r="374" spans="1:12" s="108" customFormat="1">
      <c r="A374" s="11" t="s">
        <v>744</v>
      </c>
      <c r="B374" s="38" t="s">
        <v>745</v>
      </c>
      <c r="C374" s="49">
        <v>1</v>
      </c>
      <c r="D374" s="103">
        <v>8</v>
      </c>
      <c r="E374" s="49">
        <v>1</v>
      </c>
      <c r="F374" s="23" t="s">
        <v>84</v>
      </c>
      <c r="G374" s="22">
        <v>780</v>
      </c>
      <c r="H374" s="25">
        <f t="shared" si="31"/>
        <v>780</v>
      </c>
      <c r="I374" s="25">
        <f t="shared" si="32"/>
        <v>6240</v>
      </c>
      <c r="J374" s="25"/>
      <c r="K374" s="145">
        <v>0</v>
      </c>
      <c r="L374" s="146">
        <f t="shared" si="33"/>
        <v>0</v>
      </c>
    </row>
    <row r="375" spans="1:12" s="108" customFormat="1">
      <c r="A375" s="11" t="s">
        <v>746</v>
      </c>
      <c r="B375" s="38" t="s">
        <v>747</v>
      </c>
      <c r="C375" s="49">
        <v>1</v>
      </c>
      <c r="D375" s="103">
        <v>8</v>
      </c>
      <c r="E375" s="49">
        <v>1</v>
      </c>
      <c r="F375" s="23" t="s">
        <v>84</v>
      </c>
      <c r="G375" s="22">
        <v>1040</v>
      </c>
      <c r="H375" s="25">
        <f t="shared" si="31"/>
        <v>1040</v>
      </c>
      <c r="I375" s="25">
        <f t="shared" si="32"/>
        <v>8320</v>
      </c>
      <c r="J375" s="25"/>
      <c r="K375" s="145">
        <v>0</v>
      </c>
      <c r="L375" s="146">
        <f t="shared" si="33"/>
        <v>0</v>
      </c>
    </row>
    <row r="376" spans="1:12" s="108" customFormat="1">
      <c r="A376" s="252" t="s">
        <v>748</v>
      </c>
      <c r="B376" s="255" t="s">
        <v>1545</v>
      </c>
      <c r="C376" s="49">
        <v>1</v>
      </c>
      <c r="D376" s="103">
        <v>8</v>
      </c>
      <c r="E376" s="49">
        <v>1</v>
      </c>
      <c r="F376" s="23" t="s">
        <v>84</v>
      </c>
      <c r="G376" s="22">
        <v>950</v>
      </c>
      <c r="H376" s="25">
        <f t="shared" si="31"/>
        <v>950</v>
      </c>
      <c r="I376" s="25">
        <f t="shared" si="32"/>
        <v>7600</v>
      </c>
      <c r="J376" s="25"/>
      <c r="K376" s="145">
        <v>0</v>
      </c>
      <c r="L376" s="146">
        <f t="shared" si="33"/>
        <v>0</v>
      </c>
    </row>
    <row r="377" spans="1:12" s="108" customFormat="1">
      <c r="A377" s="11" t="s">
        <v>749</v>
      </c>
      <c r="B377" s="38" t="s">
        <v>750</v>
      </c>
      <c r="C377" s="49">
        <v>1</v>
      </c>
      <c r="D377" s="103">
        <v>6</v>
      </c>
      <c r="E377" s="49">
        <v>1</v>
      </c>
      <c r="F377" s="23" t="s">
        <v>84</v>
      </c>
      <c r="G377" s="22">
        <v>1350</v>
      </c>
      <c r="H377" s="25">
        <f t="shared" si="31"/>
        <v>1350</v>
      </c>
      <c r="I377" s="25">
        <f t="shared" si="32"/>
        <v>8100</v>
      </c>
      <c r="J377" s="25"/>
      <c r="K377" s="145">
        <v>0</v>
      </c>
      <c r="L377" s="146">
        <f t="shared" si="33"/>
        <v>0</v>
      </c>
    </row>
    <row r="378" spans="1:12" s="108" customFormat="1">
      <c r="A378" s="11" t="s">
        <v>751</v>
      </c>
      <c r="B378" s="38" t="s">
        <v>760</v>
      </c>
      <c r="C378" s="49">
        <v>1</v>
      </c>
      <c r="D378" s="103">
        <v>6</v>
      </c>
      <c r="E378" s="49">
        <v>1</v>
      </c>
      <c r="F378" s="23" t="s">
        <v>84</v>
      </c>
      <c r="G378" s="22">
        <v>1350</v>
      </c>
      <c r="H378" s="25">
        <f t="shared" si="31"/>
        <v>1350</v>
      </c>
      <c r="I378" s="25">
        <f t="shared" si="32"/>
        <v>8100</v>
      </c>
      <c r="J378" s="25"/>
      <c r="K378" s="145">
        <v>0</v>
      </c>
      <c r="L378" s="146">
        <f t="shared" si="33"/>
        <v>0</v>
      </c>
    </row>
    <row r="379" spans="1:12" s="108" customFormat="1">
      <c r="A379" s="11" t="s">
        <v>752</v>
      </c>
      <c r="B379" s="38" t="s">
        <v>753</v>
      </c>
      <c r="C379" s="49">
        <v>1</v>
      </c>
      <c r="D379" s="103">
        <v>4</v>
      </c>
      <c r="E379" s="49">
        <v>1</v>
      </c>
      <c r="F379" s="23" t="s">
        <v>84</v>
      </c>
      <c r="G379" s="22">
        <v>2100</v>
      </c>
      <c r="H379" s="25">
        <f t="shared" si="31"/>
        <v>2100</v>
      </c>
      <c r="I379" s="25">
        <f t="shared" si="32"/>
        <v>8400</v>
      </c>
      <c r="J379" s="25"/>
      <c r="K379" s="145">
        <v>0</v>
      </c>
      <c r="L379" s="146">
        <f t="shared" si="33"/>
        <v>0</v>
      </c>
    </row>
    <row r="380" spans="1:12" s="108" customFormat="1">
      <c r="A380" s="11" t="s">
        <v>754</v>
      </c>
      <c r="B380" s="38" t="s">
        <v>755</v>
      </c>
      <c r="C380" s="49">
        <v>1</v>
      </c>
      <c r="D380" s="103">
        <v>4</v>
      </c>
      <c r="E380" s="49">
        <v>1</v>
      </c>
      <c r="F380" s="23" t="s">
        <v>84</v>
      </c>
      <c r="G380" s="22">
        <v>2100</v>
      </c>
      <c r="H380" s="25">
        <f t="shared" si="31"/>
        <v>2100</v>
      </c>
      <c r="I380" s="25">
        <f t="shared" si="32"/>
        <v>8400</v>
      </c>
      <c r="J380" s="25"/>
      <c r="K380" s="145">
        <v>0</v>
      </c>
      <c r="L380" s="146">
        <f t="shared" si="33"/>
        <v>0</v>
      </c>
    </row>
    <row r="381" spans="1:12" s="108" customFormat="1">
      <c r="A381" s="11" t="s">
        <v>756</v>
      </c>
      <c r="B381" s="38" t="s">
        <v>757</v>
      </c>
      <c r="C381" s="49">
        <v>1</v>
      </c>
      <c r="D381" s="103">
        <v>2</v>
      </c>
      <c r="E381" s="49">
        <v>1</v>
      </c>
      <c r="F381" s="23" t="s">
        <v>84</v>
      </c>
      <c r="G381" s="22">
        <v>2800</v>
      </c>
      <c r="H381" s="25">
        <f t="shared" si="31"/>
        <v>2800</v>
      </c>
      <c r="I381" s="25">
        <f t="shared" si="32"/>
        <v>5600</v>
      </c>
      <c r="J381" s="25"/>
      <c r="K381" s="145">
        <v>0</v>
      </c>
      <c r="L381" s="146">
        <f t="shared" si="33"/>
        <v>0</v>
      </c>
    </row>
    <row r="382" spans="1:12" s="108" customFormat="1">
      <c r="A382" s="11" t="s">
        <v>758</v>
      </c>
      <c r="B382" s="38" t="s">
        <v>757</v>
      </c>
      <c r="C382" s="49">
        <v>1</v>
      </c>
      <c r="D382" s="103">
        <v>2</v>
      </c>
      <c r="E382" s="49">
        <v>1</v>
      </c>
      <c r="F382" s="23" t="s">
        <v>84</v>
      </c>
      <c r="G382" s="22">
        <v>2800</v>
      </c>
      <c r="H382" s="25">
        <f t="shared" si="31"/>
        <v>2800</v>
      </c>
      <c r="I382" s="25">
        <f t="shared" si="32"/>
        <v>5600</v>
      </c>
      <c r="J382" s="25"/>
      <c r="K382" s="145">
        <v>0</v>
      </c>
      <c r="L382" s="146">
        <f t="shared" si="33"/>
        <v>0</v>
      </c>
    </row>
    <row r="383" spans="1:12">
      <c r="A383" s="14"/>
      <c r="B383" s="118" t="s">
        <v>819</v>
      </c>
      <c r="C383" s="15"/>
      <c r="D383" s="15"/>
      <c r="E383" s="15"/>
      <c r="F383" s="17"/>
      <c r="G383" s="16"/>
      <c r="H383" s="28"/>
      <c r="I383" s="29"/>
      <c r="J383" s="29"/>
      <c r="K383" s="145">
        <f>SUM(K352:K382)</f>
        <v>0</v>
      </c>
      <c r="L383" s="146">
        <f>SUM(L352:L382)</f>
        <v>0</v>
      </c>
    </row>
    <row r="384" spans="1:12" s="108" customFormat="1">
      <c r="A384" s="11"/>
      <c r="B384" s="38"/>
      <c r="C384" s="49"/>
      <c r="D384" s="49"/>
      <c r="E384" s="49"/>
      <c r="F384" s="23"/>
      <c r="G384" s="22"/>
      <c r="H384" s="25"/>
      <c r="I384" s="25"/>
      <c r="J384" s="25"/>
      <c r="K384" s="145"/>
      <c r="L384" s="146"/>
    </row>
    <row r="385" spans="1:12">
      <c r="A385" s="70"/>
      <c r="B385" s="12" t="s">
        <v>577</v>
      </c>
      <c r="C385" s="56"/>
      <c r="D385" s="56"/>
      <c r="E385" s="56"/>
      <c r="F385" s="16"/>
      <c r="G385" s="16"/>
      <c r="H385" s="29"/>
      <c r="I385" s="29"/>
      <c r="J385" s="29"/>
      <c r="K385" s="145"/>
      <c r="L385" s="146"/>
    </row>
    <row r="386" spans="1:12">
      <c r="A386" s="70"/>
      <c r="B386" s="12"/>
      <c r="C386" s="56"/>
      <c r="D386" s="56"/>
      <c r="E386" s="56"/>
      <c r="F386" s="16"/>
      <c r="G386" s="16"/>
      <c r="H386" s="29"/>
      <c r="I386" s="29"/>
      <c r="J386" s="29"/>
      <c r="K386" s="145"/>
      <c r="L386" s="146"/>
    </row>
    <row r="387" spans="1:12">
      <c r="A387" s="250" t="s">
        <v>578</v>
      </c>
      <c r="B387" s="250" t="s">
        <v>579</v>
      </c>
      <c r="C387" s="56">
        <v>1</v>
      </c>
      <c r="D387" s="56">
        <v>8</v>
      </c>
      <c r="E387" s="74">
        <v>1</v>
      </c>
      <c r="F387" s="26" t="s">
        <v>84</v>
      </c>
      <c r="G387" s="16">
        <v>2200</v>
      </c>
      <c r="H387" s="20">
        <f>G387</f>
        <v>2200</v>
      </c>
      <c r="I387" s="20">
        <f>G387*E387*D387*C387</f>
        <v>17600</v>
      </c>
      <c r="J387" s="20"/>
      <c r="K387" s="145">
        <v>0</v>
      </c>
      <c r="L387" s="146">
        <f t="shared" si="33"/>
        <v>0</v>
      </c>
    </row>
    <row r="388" spans="1:12">
      <c r="A388" s="249" t="s">
        <v>580</v>
      </c>
      <c r="B388" s="250" t="s">
        <v>581</v>
      </c>
      <c r="C388" s="31">
        <v>1</v>
      </c>
      <c r="D388" s="31">
        <v>4</v>
      </c>
      <c r="E388" s="31">
        <v>1</v>
      </c>
      <c r="F388" s="26" t="s">
        <v>84</v>
      </c>
      <c r="G388" s="16">
        <v>3100</v>
      </c>
      <c r="H388" s="20">
        <f>G388</f>
        <v>3100</v>
      </c>
      <c r="I388" s="20">
        <f>G388*E388*D388*C388</f>
        <v>12400</v>
      </c>
      <c r="J388" s="20"/>
      <c r="K388" s="145">
        <v>0</v>
      </c>
      <c r="L388" s="146">
        <f t="shared" si="33"/>
        <v>0</v>
      </c>
    </row>
    <row r="389" spans="1:12">
      <c r="A389" s="249" t="s">
        <v>582</v>
      </c>
      <c r="B389" s="250" t="s">
        <v>583</v>
      </c>
      <c r="C389" s="31">
        <v>1</v>
      </c>
      <c r="D389" s="31">
        <v>4</v>
      </c>
      <c r="E389" s="31">
        <v>1</v>
      </c>
      <c r="F389" s="26" t="s">
        <v>84</v>
      </c>
      <c r="G389" s="16">
        <v>3000</v>
      </c>
      <c r="H389" s="20">
        <f>G389</f>
        <v>3000</v>
      </c>
      <c r="I389" s="20">
        <f>G389*E389*D389*C389</f>
        <v>12000</v>
      </c>
      <c r="J389" s="20"/>
      <c r="K389" s="145">
        <v>0</v>
      </c>
      <c r="L389" s="146">
        <f t="shared" si="33"/>
        <v>0</v>
      </c>
    </row>
    <row r="390" spans="1:12" ht="12.75" customHeight="1">
      <c r="A390" s="249" t="s">
        <v>584</v>
      </c>
      <c r="B390" s="250" t="s">
        <v>585</v>
      </c>
      <c r="C390" s="31">
        <v>1</v>
      </c>
      <c r="D390" s="31">
        <v>2</v>
      </c>
      <c r="E390" s="31">
        <v>1</v>
      </c>
      <c r="F390" s="26" t="s">
        <v>84</v>
      </c>
      <c r="G390" s="16">
        <v>3500</v>
      </c>
      <c r="H390" s="20">
        <f>G390</f>
        <v>3500</v>
      </c>
      <c r="I390" s="20">
        <f>G390*E390*D390*C390</f>
        <v>7000</v>
      </c>
      <c r="J390" s="20"/>
      <c r="K390" s="145">
        <v>0</v>
      </c>
      <c r="L390" s="146">
        <f t="shared" si="33"/>
        <v>0</v>
      </c>
    </row>
    <row r="391" spans="1:12" ht="12.75" customHeight="1">
      <c r="A391" s="249" t="s">
        <v>586</v>
      </c>
      <c r="B391" s="250" t="s">
        <v>587</v>
      </c>
      <c r="C391" s="31">
        <v>1</v>
      </c>
      <c r="D391" s="31">
        <v>2</v>
      </c>
      <c r="E391" s="31">
        <v>1</v>
      </c>
      <c r="F391" s="26" t="s">
        <v>84</v>
      </c>
      <c r="G391" s="16">
        <v>3500</v>
      </c>
      <c r="H391" s="20">
        <f>G391</f>
        <v>3500</v>
      </c>
      <c r="I391" s="20">
        <f>G391*E391*D391*C391</f>
        <v>7000</v>
      </c>
      <c r="J391" s="20"/>
      <c r="K391" s="145">
        <v>0</v>
      </c>
      <c r="L391" s="146">
        <f t="shared" si="33"/>
        <v>0</v>
      </c>
    </row>
    <row r="392" spans="1:12">
      <c r="A392" s="14"/>
      <c r="B392" s="92" t="s">
        <v>819</v>
      </c>
      <c r="C392" s="15"/>
      <c r="D392" s="15"/>
      <c r="E392" s="15"/>
      <c r="F392" s="17"/>
      <c r="G392" s="16"/>
      <c r="H392" s="28"/>
      <c r="I392" s="29"/>
      <c r="J392" s="29"/>
      <c r="K392" s="145">
        <f>SUM(K387:K391)</f>
        <v>0</v>
      </c>
      <c r="L392" s="146">
        <f>SUM(L387:L391)</f>
        <v>0</v>
      </c>
    </row>
    <row r="393" spans="1:12" s="10" customFormat="1" ht="12.75" customHeight="1">
      <c r="A393" s="46"/>
      <c r="B393" s="46"/>
      <c r="C393" s="84"/>
      <c r="D393" s="84"/>
      <c r="E393" s="84"/>
      <c r="F393" s="85"/>
      <c r="G393" s="85"/>
      <c r="H393" s="87"/>
      <c r="I393" s="87"/>
      <c r="J393" s="87"/>
      <c r="K393" s="122"/>
      <c r="L393" s="125"/>
    </row>
    <row r="394" spans="1:12" s="10" customFormat="1" ht="12.75" customHeight="1">
      <c r="A394" s="46"/>
      <c r="B394" s="127" t="s">
        <v>820</v>
      </c>
      <c r="C394" s="84"/>
      <c r="D394" s="84"/>
      <c r="E394" s="84"/>
      <c r="F394" s="85"/>
      <c r="G394" s="85"/>
      <c r="H394" s="87"/>
      <c r="I394" s="87"/>
      <c r="J394" s="87"/>
      <c r="K394" s="122">
        <f>SUM(K392,K383,K348,K181,K170,K164,K120,K78,K64,K42)</f>
        <v>0</v>
      </c>
      <c r="L394" s="125">
        <f>SUM(L392,L383,L348,L181,L170,L164,L120,L78,L64,L42)</f>
        <v>0</v>
      </c>
    </row>
    <row r="395" spans="1:12">
      <c r="H395" s="88"/>
      <c r="I395" s="88"/>
      <c r="J395" s="88"/>
    </row>
    <row r="396" spans="1:12" s="10" customFormat="1" ht="12.75" customHeight="1">
      <c r="A396" s="46"/>
      <c r="B396" s="46"/>
      <c r="C396" s="84"/>
      <c r="D396" s="84"/>
      <c r="E396" s="84"/>
      <c r="F396" s="85"/>
      <c r="G396" s="85"/>
      <c r="H396" s="87"/>
      <c r="I396" s="87"/>
      <c r="J396" s="87"/>
      <c r="K396" s="122"/>
      <c r="L396" s="125"/>
    </row>
    <row r="397" spans="1:12" ht="12.75" customHeight="1">
      <c r="H397" s="86"/>
      <c r="I397" s="86"/>
      <c r="J397" s="86"/>
    </row>
    <row r="398" spans="1:12" s="10" customFormat="1" ht="12.75" customHeight="1">
      <c r="A398" s="46"/>
      <c r="B398" s="46"/>
      <c r="C398" s="84"/>
      <c r="D398" s="84"/>
      <c r="E398" s="84"/>
      <c r="F398" s="85"/>
      <c r="G398" s="85"/>
      <c r="H398" s="87"/>
      <c r="I398" s="87"/>
      <c r="J398" s="87"/>
      <c r="K398" s="122"/>
      <c r="L398" s="125"/>
    </row>
    <row r="399" spans="1:12">
      <c r="H399" s="88"/>
      <c r="I399" s="88"/>
      <c r="J399" s="88"/>
    </row>
    <row r="400" spans="1:12" ht="12.75" customHeight="1">
      <c r="H400" s="86"/>
      <c r="I400" s="86"/>
      <c r="J400" s="86"/>
    </row>
    <row r="401" spans="1:12" ht="12.75" customHeight="1">
      <c r="H401" s="86"/>
      <c r="I401" s="86"/>
      <c r="J401" s="86"/>
    </row>
    <row r="402" spans="1:12" s="10" customFormat="1">
      <c r="A402" s="46"/>
      <c r="B402" s="46"/>
      <c r="C402" s="84"/>
      <c r="D402" s="84"/>
      <c r="E402" s="84"/>
      <c r="F402" s="85"/>
      <c r="G402" s="85"/>
      <c r="H402" s="89"/>
      <c r="I402" s="89"/>
      <c r="J402" s="89"/>
      <c r="K402" s="122"/>
      <c r="L402" s="125"/>
    </row>
    <row r="403" spans="1:12" s="10" customFormat="1">
      <c r="A403" s="46"/>
      <c r="B403" s="46"/>
      <c r="C403" s="84"/>
      <c r="D403" s="84"/>
      <c r="E403" s="84"/>
      <c r="F403" s="85"/>
      <c r="G403" s="85"/>
      <c r="H403" s="89"/>
      <c r="I403" s="89"/>
      <c r="J403" s="89"/>
      <c r="K403" s="122"/>
      <c r="L403" s="125"/>
    </row>
    <row r="404" spans="1:12" s="10" customFormat="1">
      <c r="A404" s="46"/>
      <c r="B404" s="46"/>
      <c r="C404" s="84"/>
      <c r="D404" s="84"/>
      <c r="E404" s="84"/>
      <c r="F404" s="85"/>
      <c r="G404" s="85"/>
      <c r="H404" s="89"/>
      <c r="I404" s="89"/>
      <c r="J404" s="89"/>
      <c r="K404" s="122"/>
      <c r="L404" s="125"/>
    </row>
    <row r="405" spans="1:12" s="10" customFormat="1">
      <c r="A405" s="46"/>
      <c r="B405" s="46"/>
      <c r="C405" s="84"/>
      <c r="D405" s="84"/>
      <c r="E405" s="84"/>
      <c r="F405" s="85"/>
      <c r="G405" s="85"/>
      <c r="H405" s="89"/>
      <c r="I405" s="89"/>
      <c r="J405" s="89"/>
      <c r="K405" s="122"/>
      <c r="L405" s="125"/>
    </row>
    <row r="406" spans="1:12" s="10" customFormat="1">
      <c r="A406" s="46"/>
      <c r="B406" s="46"/>
      <c r="C406" s="84"/>
      <c r="D406" s="84"/>
      <c r="E406" s="84"/>
      <c r="F406" s="85"/>
      <c r="G406" s="85"/>
      <c r="H406" s="87"/>
      <c r="I406" s="87"/>
      <c r="J406" s="87"/>
      <c r="K406" s="122"/>
      <c r="L406" s="125"/>
    </row>
    <row r="407" spans="1:12" s="10" customFormat="1">
      <c r="A407" s="46"/>
      <c r="B407" s="46"/>
      <c r="C407" s="84"/>
      <c r="D407" s="84"/>
      <c r="E407" s="84"/>
      <c r="F407" s="85"/>
      <c r="G407" s="85"/>
      <c r="H407" s="87"/>
      <c r="I407" s="87"/>
      <c r="J407" s="87"/>
      <c r="K407" s="122"/>
      <c r="L407" s="125"/>
    </row>
    <row r="408" spans="1:12" s="10" customFormat="1">
      <c r="A408" s="46"/>
      <c r="B408" s="46"/>
      <c r="C408" s="84"/>
      <c r="D408" s="84"/>
      <c r="E408" s="84"/>
      <c r="F408" s="85"/>
      <c r="G408" s="85"/>
      <c r="H408" s="87"/>
      <c r="I408" s="87"/>
      <c r="J408" s="87"/>
      <c r="K408" s="122"/>
      <c r="L408" s="125"/>
    </row>
    <row r="409" spans="1:12" s="10" customFormat="1">
      <c r="A409" s="46"/>
      <c r="B409" s="46"/>
      <c r="C409" s="84"/>
      <c r="D409" s="84"/>
      <c r="E409" s="84"/>
      <c r="F409" s="85"/>
      <c r="G409" s="85"/>
      <c r="H409" s="87"/>
      <c r="I409" s="87"/>
      <c r="J409" s="87"/>
      <c r="K409" s="122"/>
      <c r="L409" s="125"/>
    </row>
    <row r="410" spans="1:12" s="10" customFormat="1">
      <c r="A410" s="46"/>
      <c r="B410" s="46"/>
      <c r="C410" s="84"/>
      <c r="D410" s="84"/>
      <c r="E410" s="84"/>
      <c r="F410" s="85"/>
      <c r="G410" s="85"/>
      <c r="H410" s="87"/>
      <c r="I410" s="87"/>
      <c r="J410" s="87"/>
      <c r="K410" s="122"/>
      <c r="L410" s="125"/>
    </row>
    <row r="411" spans="1:12" s="10" customFormat="1">
      <c r="A411" s="46"/>
      <c r="B411" s="46"/>
      <c r="C411" s="84"/>
      <c r="D411" s="84"/>
      <c r="E411" s="84"/>
      <c r="F411" s="85"/>
      <c r="G411" s="85"/>
      <c r="H411" s="89"/>
      <c r="I411" s="89"/>
      <c r="J411" s="89"/>
      <c r="K411" s="122"/>
      <c r="L411" s="125"/>
    </row>
    <row r="412" spans="1:12" s="10" customFormat="1" ht="12.75" customHeight="1">
      <c r="A412" s="46"/>
      <c r="B412" s="46"/>
      <c r="C412" s="84"/>
      <c r="D412" s="84"/>
      <c r="E412" s="84"/>
      <c r="F412" s="85"/>
      <c r="G412" s="85"/>
      <c r="H412" s="87"/>
      <c r="I412" s="87"/>
      <c r="J412" s="87"/>
      <c r="K412" s="122"/>
      <c r="L412" s="125"/>
    </row>
    <row r="413" spans="1:12" s="10" customFormat="1" ht="12.75" customHeight="1">
      <c r="A413" s="46"/>
      <c r="B413" s="46"/>
      <c r="C413" s="84"/>
      <c r="D413" s="84"/>
      <c r="E413" s="84"/>
      <c r="F413" s="85"/>
      <c r="G413" s="85"/>
      <c r="H413" s="87"/>
      <c r="I413" s="87"/>
      <c r="J413" s="87"/>
      <c r="K413" s="122"/>
      <c r="L413" s="125"/>
    </row>
    <row r="414" spans="1:12" s="10" customFormat="1">
      <c r="A414" s="46"/>
      <c r="B414" s="46"/>
      <c r="C414" s="84"/>
      <c r="D414" s="84"/>
      <c r="E414" s="84"/>
      <c r="F414" s="85"/>
      <c r="G414" s="85"/>
      <c r="H414" s="87"/>
      <c r="I414" s="87"/>
      <c r="J414" s="87"/>
      <c r="K414" s="122"/>
      <c r="L414" s="125"/>
    </row>
    <row r="415" spans="1:12" s="10" customFormat="1" ht="12.75" customHeight="1">
      <c r="A415" s="46"/>
      <c r="B415" s="46"/>
      <c r="C415" s="84"/>
      <c r="D415" s="84"/>
      <c r="E415" s="84"/>
      <c r="F415" s="85"/>
      <c r="G415" s="85"/>
      <c r="H415" s="87"/>
      <c r="I415" s="87"/>
      <c r="J415" s="87"/>
      <c r="K415" s="122"/>
      <c r="L415" s="125"/>
    </row>
    <row r="416" spans="1:12" s="10" customFormat="1">
      <c r="A416" s="46"/>
      <c r="B416" s="46"/>
      <c r="C416" s="84"/>
      <c r="D416" s="84"/>
      <c r="E416" s="84"/>
      <c r="F416" s="85"/>
      <c r="G416" s="85"/>
      <c r="H416" s="87"/>
      <c r="I416" s="87"/>
      <c r="J416" s="87"/>
      <c r="K416" s="122"/>
      <c r="L416" s="125"/>
    </row>
    <row r="417" spans="1:204" s="10" customFormat="1">
      <c r="A417" s="46"/>
      <c r="B417" s="46"/>
      <c r="C417" s="84"/>
      <c r="D417" s="84"/>
      <c r="E417" s="84"/>
      <c r="F417" s="85"/>
      <c r="G417" s="85"/>
      <c r="H417" s="89"/>
      <c r="I417" s="89"/>
      <c r="J417" s="89"/>
      <c r="K417" s="122"/>
      <c r="L417" s="125"/>
    </row>
    <row r="418" spans="1:204" s="10" customFormat="1" ht="12.75" customHeight="1">
      <c r="A418" s="46"/>
      <c r="B418" s="46"/>
      <c r="C418" s="84"/>
      <c r="D418" s="84"/>
      <c r="E418" s="84"/>
      <c r="F418" s="85"/>
      <c r="G418" s="85"/>
      <c r="H418" s="87"/>
      <c r="I418" s="87"/>
      <c r="J418" s="87"/>
      <c r="K418" s="122"/>
      <c r="L418" s="125"/>
    </row>
    <row r="419" spans="1:204" s="10" customFormat="1" ht="12.75" customHeight="1">
      <c r="A419" s="46"/>
      <c r="B419" s="46"/>
      <c r="C419" s="84"/>
      <c r="D419" s="84"/>
      <c r="E419" s="84"/>
      <c r="F419" s="85"/>
      <c r="G419" s="85"/>
      <c r="H419" s="87"/>
      <c r="I419" s="87"/>
      <c r="J419" s="87"/>
      <c r="K419" s="122"/>
      <c r="L419" s="125"/>
    </row>
    <row r="420" spans="1:204" s="10" customFormat="1" ht="12.75" customHeight="1">
      <c r="A420" s="46"/>
      <c r="B420" s="46"/>
      <c r="C420" s="84"/>
      <c r="D420" s="84"/>
      <c r="E420" s="84"/>
      <c r="F420" s="85"/>
      <c r="G420" s="85"/>
      <c r="H420" s="87"/>
      <c r="I420" s="87"/>
      <c r="J420" s="87"/>
      <c r="K420" s="122"/>
      <c r="L420" s="125"/>
    </row>
    <row r="421" spans="1:204" s="39" customFormat="1">
      <c r="A421" s="46"/>
      <c r="B421" s="46"/>
      <c r="C421" s="84"/>
      <c r="D421" s="84"/>
      <c r="E421" s="84"/>
      <c r="F421" s="85"/>
      <c r="G421" s="85"/>
      <c r="H421" s="90"/>
      <c r="I421" s="90"/>
      <c r="J421" s="90"/>
      <c r="K421" s="123"/>
      <c r="L421" s="126"/>
    </row>
    <row r="422" spans="1:204" s="10" customFormat="1" ht="12.75" customHeight="1">
      <c r="A422" s="46"/>
      <c r="B422" s="46"/>
      <c r="C422" s="84"/>
      <c r="D422" s="84"/>
      <c r="E422" s="84"/>
      <c r="F422" s="85"/>
      <c r="G422" s="85"/>
      <c r="H422" s="87"/>
      <c r="I422" s="87"/>
      <c r="J422" s="87"/>
      <c r="K422" s="122"/>
      <c r="L422" s="125"/>
    </row>
    <row r="423" spans="1:204" s="10" customFormat="1" ht="12.75" customHeight="1">
      <c r="A423" s="46"/>
      <c r="B423" s="46"/>
      <c r="C423" s="84"/>
      <c r="D423" s="84"/>
      <c r="E423" s="84"/>
      <c r="F423" s="85"/>
      <c r="G423" s="85"/>
      <c r="H423" s="87"/>
      <c r="I423" s="87"/>
      <c r="J423" s="87"/>
      <c r="K423" s="122"/>
      <c r="L423" s="125"/>
    </row>
    <row r="424" spans="1:204" s="10" customFormat="1">
      <c r="A424" s="46"/>
      <c r="B424" s="46"/>
      <c r="C424" s="84"/>
      <c r="D424" s="84"/>
      <c r="E424" s="84"/>
      <c r="F424" s="85"/>
      <c r="G424" s="85"/>
      <c r="H424" s="89"/>
      <c r="I424" s="89"/>
      <c r="J424" s="89"/>
      <c r="K424" s="122"/>
      <c r="L424" s="125"/>
    </row>
    <row r="425" spans="1:204" s="10" customFormat="1" ht="12.75" customHeight="1">
      <c r="A425" s="46"/>
      <c r="B425" s="46"/>
      <c r="C425" s="84"/>
      <c r="D425" s="84"/>
      <c r="E425" s="84"/>
      <c r="F425" s="85"/>
      <c r="G425" s="85"/>
      <c r="H425" s="87"/>
      <c r="I425" s="87"/>
      <c r="J425" s="87"/>
      <c r="K425" s="122"/>
      <c r="L425" s="125"/>
    </row>
    <row r="426" spans="1:204" s="10" customFormat="1" ht="12.75" customHeight="1">
      <c r="A426" s="46"/>
      <c r="B426" s="46"/>
      <c r="C426" s="84"/>
      <c r="D426" s="84"/>
      <c r="E426" s="84"/>
      <c r="F426" s="85"/>
      <c r="G426" s="85"/>
      <c r="H426" s="87"/>
      <c r="I426" s="87"/>
      <c r="J426" s="87"/>
      <c r="K426" s="122"/>
      <c r="L426" s="125"/>
    </row>
    <row r="427" spans="1:204" s="40" customFormat="1">
      <c r="A427" s="46"/>
      <c r="B427" s="46"/>
      <c r="C427" s="84"/>
      <c r="D427" s="84"/>
      <c r="E427" s="84"/>
      <c r="F427" s="85"/>
      <c r="G427" s="85"/>
      <c r="H427" s="90"/>
      <c r="I427" s="90"/>
      <c r="J427" s="90"/>
      <c r="K427" s="123"/>
      <c r="L427" s="126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  <c r="AL427" s="39"/>
      <c r="AM427" s="39"/>
      <c r="AN427" s="39"/>
      <c r="AO427" s="39"/>
      <c r="AP427" s="39"/>
      <c r="AQ427" s="39"/>
      <c r="AR427" s="39"/>
      <c r="AS427" s="39"/>
      <c r="AT427" s="39"/>
      <c r="AU427" s="39"/>
      <c r="AV427" s="39"/>
      <c r="AW427" s="39"/>
      <c r="AX427" s="39"/>
      <c r="AY427" s="39"/>
      <c r="AZ427" s="39"/>
      <c r="BA427" s="39"/>
      <c r="BB427" s="39"/>
      <c r="BC427" s="39"/>
      <c r="BD427" s="39"/>
      <c r="BE427" s="39"/>
      <c r="BF427" s="39"/>
      <c r="BG427" s="39"/>
      <c r="BH427" s="39"/>
      <c r="BI427" s="39"/>
      <c r="BJ427" s="39"/>
      <c r="BK427" s="39"/>
      <c r="BL427" s="39"/>
      <c r="BM427" s="39"/>
      <c r="BN427" s="39"/>
      <c r="BO427" s="39"/>
      <c r="BP427" s="39"/>
      <c r="BQ427" s="39"/>
      <c r="BR427" s="39"/>
      <c r="BS427" s="39"/>
      <c r="BT427" s="39"/>
      <c r="BU427" s="39"/>
      <c r="BV427" s="39"/>
      <c r="BW427" s="39"/>
      <c r="BX427" s="39"/>
      <c r="BY427" s="39"/>
      <c r="BZ427" s="39"/>
      <c r="CA427" s="39"/>
      <c r="CB427" s="39"/>
      <c r="CC427" s="39"/>
      <c r="CD427" s="39"/>
      <c r="CE427" s="39"/>
      <c r="CF427" s="39"/>
      <c r="CG427" s="39"/>
      <c r="CH427" s="39"/>
      <c r="CI427" s="39"/>
      <c r="CJ427" s="39"/>
      <c r="CK427" s="39"/>
      <c r="CL427" s="39"/>
      <c r="CM427" s="39"/>
      <c r="CN427" s="39"/>
      <c r="CO427" s="39"/>
      <c r="CP427" s="39"/>
      <c r="CQ427" s="39"/>
      <c r="CR427" s="39"/>
      <c r="CS427" s="39"/>
      <c r="CT427" s="39"/>
      <c r="CU427" s="39"/>
      <c r="CV427" s="39"/>
      <c r="CW427" s="39"/>
      <c r="CX427" s="39"/>
      <c r="CY427" s="39"/>
      <c r="CZ427" s="39"/>
      <c r="DA427" s="39"/>
      <c r="DB427" s="39"/>
      <c r="DC427" s="39"/>
      <c r="DD427" s="39"/>
      <c r="DE427" s="39"/>
      <c r="DF427" s="39"/>
      <c r="DG427" s="39"/>
      <c r="DH427" s="39"/>
      <c r="DI427" s="39"/>
      <c r="DJ427" s="39"/>
      <c r="DK427" s="39"/>
      <c r="DL427" s="39"/>
      <c r="DM427" s="39"/>
      <c r="DN427" s="39"/>
      <c r="DO427" s="39"/>
      <c r="DP427" s="39"/>
      <c r="DQ427" s="39"/>
      <c r="DR427" s="39"/>
      <c r="DS427" s="39"/>
      <c r="DT427" s="39"/>
      <c r="DU427" s="39"/>
      <c r="DV427" s="39"/>
      <c r="DW427" s="39"/>
      <c r="DX427" s="39"/>
      <c r="DY427" s="39"/>
      <c r="DZ427" s="39"/>
      <c r="EA427" s="39"/>
      <c r="EB427" s="39"/>
      <c r="EC427" s="39"/>
      <c r="ED427" s="39"/>
      <c r="EE427" s="39"/>
      <c r="EF427" s="39"/>
      <c r="EG427" s="39"/>
      <c r="EH427" s="39"/>
      <c r="EI427" s="39"/>
      <c r="EJ427" s="39"/>
      <c r="EK427" s="39"/>
      <c r="EL427" s="39"/>
      <c r="EM427" s="39"/>
      <c r="EN427" s="39"/>
      <c r="EO427" s="39"/>
      <c r="EP427" s="39"/>
      <c r="EQ427" s="39"/>
      <c r="ER427" s="39"/>
      <c r="ES427" s="39"/>
      <c r="ET427" s="39"/>
      <c r="EU427" s="39"/>
      <c r="EV427" s="39"/>
      <c r="EW427" s="39"/>
      <c r="EX427" s="39"/>
      <c r="EY427" s="39"/>
      <c r="EZ427" s="39"/>
      <c r="FA427" s="39"/>
      <c r="FB427" s="39"/>
      <c r="FC427" s="39"/>
      <c r="FD427" s="39"/>
      <c r="FE427" s="39"/>
      <c r="FF427" s="39"/>
      <c r="FG427" s="39"/>
      <c r="FH427" s="39"/>
      <c r="FI427" s="39"/>
      <c r="FJ427" s="39"/>
      <c r="FK427" s="39"/>
      <c r="FL427" s="39"/>
      <c r="FM427" s="39"/>
      <c r="FN427" s="39"/>
      <c r="FO427" s="39"/>
      <c r="FP427" s="39"/>
      <c r="FQ427" s="39"/>
      <c r="FR427" s="39"/>
      <c r="FS427" s="39"/>
      <c r="FT427" s="39"/>
      <c r="FU427" s="39"/>
      <c r="FV427" s="39"/>
      <c r="FW427" s="39"/>
      <c r="FX427" s="39"/>
      <c r="FY427" s="39"/>
      <c r="FZ427" s="39"/>
      <c r="GA427" s="39"/>
      <c r="GB427" s="39"/>
      <c r="GC427" s="39"/>
      <c r="GD427" s="39"/>
      <c r="GE427" s="39"/>
      <c r="GF427" s="39"/>
      <c r="GG427" s="39"/>
      <c r="GH427" s="39"/>
      <c r="GI427" s="39"/>
      <c r="GJ427" s="39"/>
      <c r="GK427" s="39"/>
      <c r="GL427" s="39"/>
      <c r="GM427" s="39"/>
      <c r="GN427" s="39"/>
      <c r="GO427" s="39"/>
      <c r="GP427" s="39"/>
      <c r="GQ427" s="39"/>
      <c r="GR427" s="39"/>
      <c r="GS427" s="39"/>
      <c r="GT427" s="39"/>
      <c r="GU427" s="39"/>
      <c r="GV427" s="39"/>
    </row>
    <row r="428" spans="1:204" s="10" customFormat="1" ht="12.75" customHeight="1">
      <c r="A428" s="46"/>
      <c r="B428" s="46"/>
      <c r="C428" s="84"/>
      <c r="D428" s="84"/>
      <c r="E428" s="84"/>
      <c r="F428" s="85"/>
      <c r="G428" s="85"/>
      <c r="H428" s="87"/>
      <c r="I428" s="87"/>
      <c r="J428" s="87"/>
      <c r="K428" s="122"/>
      <c r="L428" s="125"/>
    </row>
    <row r="429" spans="1:204" s="10" customFormat="1" ht="12.75" customHeight="1">
      <c r="A429" s="46"/>
      <c r="B429" s="46"/>
      <c r="C429" s="84"/>
      <c r="D429" s="84"/>
      <c r="E429" s="84"/>
      <c r="F429" s="85"/>
      <c r="G429" s="85"/>
      <c r="H429" s="87"/>
      <c r="I429" s="87"/>
      <c r="J429" s="87"/>
      <c r="K429" s="122"/>
      <c r="L429" s="125"/>
    </row>
    <row r="430" spans="1:204" s="10" customFormat="1" ht="12.75" customHeight="1">
      <c r="A430" s="46"/>
      <c r="B430" s="46"/>
      <c r="C430" s="84"/>
      <c r="D430" s="84"/>
      <c r="E430" s="84"/>
      <c r="F430" s="85"/>
      <c r="G430" s="85"/>
      <c r="H430" s="87"/>
      <c r="I430" s="87"/>
      <c r="J430" s="87"/>
      <c r="K430" s="122"/>
      <c r="L430" s="125"/>
    </row>
    <row r="431" spans="1:204" s="10" customFormat="1">
      <c r="A431" s="46"/>
      <c r="B431" s="46"/>
      <c r="C431" s="84"/>
      <c r="D431" s="84"/>
      <c r="E431" s="84"/>
      <c r="F431" s="85"/>
      <c r="G431" s="85"/>
      <c r="H431" s="87"/>
      <c r="I431" s="87"/>
      <c r="J431" s="87"/>
      <c r="K431" s="122"/>
      <c r="L431" s="125"/>
    </row>
    <row r="432" spans="1:204" s="10" customFormat="1">
      <c r="A432" s="46"/>
      <c r="B432" s="46"/>
      <c r="C432" s="84"/>
      <c r="D432" s="84"/>
      <c r="E432" s="84"/>
      <c r="F432" s="85"/>
      <c r="G432" s="85"/>
      <c r="H432" s="87"/>
      <c r="I432" s="87"/>
      <c r="J432" s="87"/>
      <c r="K432" s="122"/>
      <c r="L432" s="125"/>
    </row>
    <row r="433" spans="1:12" s="10" customFormat="1" ht="12.75" customHeight="1">
      <c r="A433" s="46"/>
      <c r="B433" s="46"/>
      <c r="C433" s="84"/>
      <c r="D433" s="84"/>
      <c r="E433" s="84"/>
      <c r="F433" s="85"/>
      <c r="G433" s="85"/>
      <c r="H433" s="87"/>
      <c r="I433" s="87"/>
      <c r="J433" s="87"/>
      <c r="K433" s="122"/>
      <c r="L433" s="125"/>
    </row>
    <row r="434" spans="1:12" s="10" customFormat="1" ht="12.75" customHeight="1">
      <c r="A434" s="46"/>
      <c r="B434" s="46"/>
      <c r="C434" s="84"/>
      <c r="D434" s="84"/>
      <c r="E434" s="84"/>
      <c r="F434" s="85"/>
      <c r="G434" s="85"/>
      <c r="H434" s="87"/>
      <c r="I434" s="87"/>
      <c r="J434" s="87"/>
      <c r="K434" s="122"/>
      <c r="L434" s="125"/>
    </row>
    <row r="435" spans="1:12" s="10" customFormat="1" ht="12.75" customHeight="1">
      <c r="A435" s="46"/>
      <c r="B435" s="46"/>
      <c r="C435" s="84"/>
      <c r="D435" s="84"/>
      <c r="E435" s="84"/>
      <c r="F435" s="85"/>
      <c r="G435" s="85"/>
      <c r="H435" s="87"/>
      <c r="I435" s="87"/>
      <c r="J435" s="87"/>
      <c r="K435" s="122"/>
      <c r="L435" s="125"/>
    </row>
    <row r="436" spans="1:12" s="10" customFormat="1" ht="12.75" customHeight="1">
      <c r="A436" s="46"/>
      <c r="B436" s="46"/>
      <c r="C436" s="84"/>
      <c r="D436" s="84"/>
      <c r="E436" s="84"/>
      <c r="F436" s="85"/>
      <c r="G436" s="85"/>
      <c r="H436" s="87"/>
      <c r="I436" s="87"/>
      <c r="J436" s="87"/>
      <c r="K436" s="122"/>
      <c r="L436" s="125"/>
    </row>
    <row r="437" spans="1:12" s="10" customFormat="1">
      <c r="A437" s="46"/>
      <c r="B437" s="46"/>
      <c r="C437" s="84"/>
      <c r="D437" s="84"/>
      <c r="E437" s="84"/>
      <c r="F437" s="85"/>
      <c r="G437" s="85"/>
      <c r="H437" s="89"/>
      <c r="I437" s="89"/>
      <c r="J437" s="89"/>
      <c r="K437" s="122"/>
      <c r="L437" s="125"/>
    </row>
    <row r="438" spans="1:12" s="10" customFormat="1">
      <c r="A438" s="46"/>
      <c r="B438" s="46"/>
      <c r="C438" s="84"/>
      <c r="D438" s="84"/>
      <c r="E438" s="84"/>
      <c r="F438" s="85"/>
      <c r="G438" s="85"/>
      <c r="H438" s="89"/>
      <c r="I438" s="89"/>
      <c r="J438" s="89"/>
      <c r="K438" s="122"/>
      <c r="L438" s="125"/>
    </row>
    <row r="439" spans="1:12" s="10" customFormat="1">
      <c r="A439" s="46"/>
      <c r="B439" s="46"/>
      <c r="C439" s="84"/>
      <c r="D439" s="84"/>
      <c r="E439" s="84"/>
      <c r="F439" s="85"/>
      <c r="G439" s="85"/>
      <c r="H439" s="89"/>
      <c r="I439" s="89"/>
      <c r="J439" s="89"/>
      <c r="K439" s="122"/>
      <c r="L439" s="125"/>
    </row>
    <row r="440" spans="1:12" ht="12.75" customHeight="1">
      <c r="H440" s="86"/>
      <c r="I440" s="86"/>
      <c r="J440" s="86"/>
    </row>
    <row r="441" spans="1:12">
      <c r="H441" s="88"/>
      <c r="I441" s="88"/>
      <c r="J441" s="88"/>
    </row>
    <row r="442" spans="1:12" ht="12.75" customHeight="1">
      <c r="H442" s="86"/>
      <c r="I442" s="86"/>
      <c r="J442" s="86"/>
    </row>
    <row r="443" spans="1:12" ht="12.75" customHeight="1">
      <c r="H443" s="86"/>
      <c r="I443" s="86"/>
      <c r="J443" s="86"/>
    </row>
    <row r="444" spans="1:12" ht="12.75" customHeight="1">
      <c r="H444" s="86"/>
      <c r="I444" s="86"/>
      <c r="J444" s="86"/>
    </row>
    <row r="445" spans="1:12" ht="12.75" customHeight="1">
      <c r="H445" s="86"/>
      <c r="I445" s="86"/>
      <c r="J445" s="86"/>
    </row>
    <row r="446" spans="1:12" ht="12.75" customHeight="1">
      <c r="H446" s="86"/>
      <c r="I446" s="86"/>
      <c r="J446" s="86"/>
    </row>
    <row r="447" spans="1:12" ht="12.75" customHeight="1">
      <c r="H447" s="86"/>
      <c r="I447" s="86"/>
      <c r="J447" s="86"/>
    </row>
    <row r="448" spans="1:12" ht="12.75" customHeight="1">
      <c r="H448" s="86"/>
      <c r="I448" s="86"/>
      <c r="J448" s="86"/>
    </row>
    <row r="449" spans="8:10" ht="12.75" customHeight="1">
      <c r="H449" s="86"/>
      <c r="I449" s="86"/>
      <c r="J449" s="86"/>
    </row>
    <row r="450" spans="8:10" ht="12.75" customHeight="1">
      <c r="H450" s="86"/>
      <c r="I450" s="86"/>
      <c r="J450" s="86"/>
    </row>
    <row r="451" spans="8:10" ht="12.75" customHeight="1">
      <c r="H451" s="86"/>
      <c r="I451" s="86"/>
      <c r="J451" s="86"/>
    </row>
    <row r="452" spans="8:10" ht="12.75" customHeight="1">
      <c r="H452" s="86"/>
      <c r="I452" s="86"/>
      <c r="J452" s="86"/>
    </row>
    <row r="453" spans="8:10" ht="12.75" customHeight="1">
      <c r="H453" s="86"/>
      <c r="I453" s="86"/>
      <c r="J453" s="86"/>
    </row>
    <row r="454" spans="8:10" ht="12.75" customHeight="1">
      <c r="H454" s="86"/>
      <c r="I454" s="86"/>
      <c r="J454" s="86"/>
    </row>
    <row r="455" spans="8:10" ht="12.75" customHeight="1">
      <c r="H455" s="86"/>
      <c r="I455" s="86"/>
      <c r="J455" s="86"/>
    </row>
    <row r="456" spans="8:10" ht="12.75" customHeight="1">
      <c r="H456" s="86"/>
      <c r="I456" s="86"/>
      <c r="J456" s="86"/>
    </row>
    <row r="457" spans="8:10">
      <c r="H457" s="86"/>
      <c r="I457" s="86"/>
      <c r="J457" s="86"/>
    </row>
    <row r="458" spans="8:10">
      <c r="H458" s="86"/>
      <c r="I458" s="86"/>
      <c r="J458" s="86"/>
    </row>
    <row r="459" spans="8:10">
      <c r="H459" s="86"/>
      <c r="I459" s="86"/>
      <c r="J459" s="86"/>
    </row>
    <row r="460" spans="8:10">
      <c r="H460" s="86"/>
      <c r="I460" s="86"/>
      <c r="J460" s="86"/>
    </row>
    <row r="461" spans="8:10">
      <c r="H461" s="86"/>
      <c r="I461" s="86"/>
      <c r="J461" s="86"/>
    </row>
  </sheetData>
  <mergeCells count="10">
    <mergeCell ref="L24:L25"/>
    <mergeCell ref="G24:G25"/>
    <mergeCell ref="H24:H25"/>
    <mergeCell ref="I24:I25"/>
    <mergeCell ref="A24:A25"/>
    <mergeCell ref="B24:B25"/>
    <mergeCell ref="C24:E24"/>
    <mergeCell ref="F24:F25"/>
    <mergeCell ref="K24:K25"/>
    <mergeCell ref="J24:J25"/>
  </mergeCells>
  <phoneticPr fontId="9" type="noConversion"/>
  <pageMargins left="0.47" right="0.16" top="0.46" bottom="0.17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K69"/>
  <sheetViews>
    <sheetView showZeros="0" topLeftCell="A7" workbookViewId="0">
      <selection activeCell="B26" sqref="B26"/>
    </sheetView>
  </sheetViews>
  <sheetFormatPr defaultRowHeight="12.75"/>
  <cols>
    <col min="1" max="1" width="7.28515625" style="108" bestFit="1" customWidth="1"/>
    <col min="2" max="2" width="37.7109375" style="108" bestFit="1" customWidth="1"/>
    <col min="3" max="6" width="6.140625" style="108" customWidth="1"/>
    <col min="7" max="9" width="9.140625" style="108"/>
    <col min="10" max="10" width="9.140625" style="148"/>
    <col min="11" max="11" width="9.140625" style="149"/>
    <col min="12" max="16384" width="9.140625" style="108"/>
  </cols>
  <sheetData>
    <row r="1" spans="1:11" s="2" customFormat="1" ht="33">
      <c r="A1" s="108"/>
      <c r="B1" s="108"/>
      <c r="C1" s="104" t="s">
        <v>761</v>
      </c>
      <c r="D1" s="108"/>
      <c r="E1" s="108"/>
      <c r="F1" s="108"/>
      <c r="G1" s="132"/>
      <c r="H1" s="108"/>
      <c r="I1" s="108"/>
      <c r="J1" s="119"/>
      <c r="K1" s="120"/>
    </row>
    <row r="2" spans="1:11" ht="18.75">
      <c r="C2" s="105" t="s">
        <v>765</v>
      </c>
      <c r="D2" s="109"/>
      <c r="E2" s="109"/>
      <c r="F2" s="109"/>
      <c r="G2" s="109"/>
      <c r="H2" s="109"/>
      <c r="I2" s="109"/>
    </row>
    <row r="3" spans="1:11" ht="20.25">
      <c r="C3" s="106" t="s">
        <v>763</v>
      </c>
    </row>
    <row r="4" spans="1:11" ht="15">
      <c r="A4" s="107"/>
      <c r="B4" s="107"/>
      <c r="C4" s="107"/>
      <c r="D4" s="107"/>
      <c r="E4" s="107"/>
      <c r="F4" s="107"/>
      <c r="G4" s="107"/>
      <c r="H4" s="107"/>
      <c r="I4" s="107"/>
    </row>
    <row r="5" spans="1:11">
      <c r="C5" s="108" t="s">
        <v>762</v>
      </c>
    </row>
    <row r="6" spans="1:11" s="2" customFormat="1" ht="10.5" customHeight="1">
      <c r="A6" s="108"/>
      <c r="B6" s="108"/>
      <c r="D6" s="108"/>
      <c r="E6" s="108"/>
      <c r="F6" s="108"/>
      <c r="G6" s="108"/>
      <c r="H6" s="108"/>
      <c r="I6" s="108"/>
      <c r="J6" s="119"/>
      <c r="K6" s="120"/>
    </row>
    <row r="7" spans="1:11" s="2" customFormat="1" ht="12.75" customHeight="1">
      <c r="A7" s="321" t="s">
        <v>0</v>
      </c>
      <c r="B7" s="321" t="s">
        <v>1</v>
      </c>
      <c r="C7" s="313" t="s">
        <v>2</v>
      </c>
      <c r="D7" s="314"/>
      <c r="E7" s="315"/>
      <c r="F7" s="323" t="s">
        <v>3</v>
      </c>
      <c r="G7" s="319" t="s">
        <v>4</v>
      </c>
      <c r="H7" s="319" t="s">
        <v>5</v>
      </c>
      <c r="I7" s="319" t="s">
        <v>6</v>
      </c>
      <c r="J7" s="317" t="s">
        <v>817</v>
      </c>
      <c r="K7" s="308" t="s">
        <v>818</v>
      </c>
    </row>
    <row r="8" spans="1:11" s="2" customFormat="1" ht="48">
      <c r="A8" s="322"/>
      <c r="B8" s="322"/>
      <c r="C8" s="1" t="s">
        <v>7</v>
      </c>
      <c r="D8" s="1" t="s">
        <v>8</v>
      </c>
      <c r="E8" s="1" t="s">
        <v>9</v>
      </c>
      <c r="F8" s="324"/>
      <c r="G8" s="320"/>
      <c r="H8" s="320"/>
      <c r="I8" s="320"/>
      <c r="J8" s="318"/>
      <c r="K8" s="309"/>
    </row>
    <row r="9" spans="1:11">
      <c r="J9" s="145"/>
      <c r="K9" s="146"/>
    </row>
    <row r="10" spans="1:11">
      <c r="A10" s="14"/>
      <c r="B10" s="92" t="s">
        <v>588</v>
      </c>
      <c r="C10" s="15"/>
      <c r="D10" s="15"/>
      <c r="E10" s="15"/>
      <c r="F10" s="15"/>
      <c r="G10" s="30"/>
      <c r="H10" s="134"/>
      <c r="I10" s="134"/>
      <c r="J10" s="145"/>
      <c r="K10" s="146"/>
    </row>
    <row r="11" spans="1:11">
      <c r="A11" s="14"/>
      <c r="B11" s="92"/>
      <c r="C11" s="15"/>
      <c r="D11" s="15"/>
      <c r="E11" s="15"/>
      <c r="F11" s="15"/>
      <c r="G11" s="30"/>
      <c r="H11" s="134"/>
      <c r="I11" s="134"/>
      <c r="J11" s="145"/>
      <c r="K11" s="146"/>
    </row>
    <row r="12" spans="1:11">
      <c r="A12" s="64" t="s">
        <v>589</v>
      </c>
      <c r="B12" s="14" t="s">
        <v>590</v>
      </c>
      <c r="C12" s="36">
        <v>1</v>
      </c>
      <c r="D12" s="83">
        <v>48</v>
      </c>
      <c r="E12" s="93">
        <v>1</v>
      </c>
      <c r="F12" s="17" t="s">
        <v>84</v>
      </c>
      <c r="G12" s="16">
        <v>180</v>
      </c>
      <c r="H12" s="16">
        <f t="shared" ref="H12:H43" si="0">G12*E12</f>
        <v>180</v>
      </c>
      <c r="I12" s="16">
        <f t="shared" ref="I12:I43" si="1">G12*E12*D12*C12</f>
        <v>8640</v>
      </c>
      <c r="J12" s="145">
        <v>0</v>
      </c>
      <c r="K12" s="146">
        <f>J12*I12</f>
        <v>0</v>
      </c>
    </row>
    <row r="13" spans="1:11">
      <c r="A13" s="14" t="s">
        <v>591</v>
      </c>
      <c r="B13" s="14" t="s">
        <v>592</v>
      </c>
      <c r="C13" s="56">
        <v>1</v>
      </c>
      <c r="D13" s="56">
        <v>36</v>
      </c>
      <c r="E13" s="74">
        <v>1</v>
      </c>
      <c r="F13" s="17" t="s">
        <v>84</v>
      </c>
      <c r="G13" s="16">
        <v>300</v>
      </c>
      <c r="H13" s="16">
        <f t="shared" si="0"/>
        <v>300</v>
      </c>
      <c r="I13" s="16">
        <f t="shared" si="1"/>
        <v>10800</v>
      </c>
      <c r="J13" s="145">
        <v>0</v>
      </c>
      <c r="K13" s="146">
        <f t="shared" ref="K13:K67" si="2">J13*I13</f>
        <v>0</v>
      </c>
    </row>
    <row r="14" spans="1:11">
      <c r="A14" s="64" t="s">
        <v>593</v>
      </c>
      <c r="B14" s="14" t="s">
        <v>594</v>
      </c>
      <c r="C14" s="36">
        <v>1</v>
      </c>
      <c r="D14" s="83">
        <v>20</v>
      </c>
      <c r="E14" s="93">
        <v>1</v>
      </c>
      <c r="F14" s="17" t="s">
        <v>84</v>
      </c>
      <c r="G14" s="16">
        <v>420</v>
      </c>
      <c r="H14" s="16">
        <f t="shared" si="0"/>
        <v>420</v>
      </c>
      <c r="I14" s="16">
        <f t="shared" si="1"/>
        <v>8400</v>
      </c>
      <c r="J14" s="145">
        <v>0</v>
      </c>
      <c r="K14" s="146">
        <f t="shared" si="2"/>
        <v>0</v>
      </c>
    </row>
    <row r="15" spans="1:11">
      <c r="A15" s="64" t="s">
        <v>595</v>
      </c>
      <c r="B15" s="14" t="s">
        <v>596</v>
      </c>
      <c r="C15" s="36">
        <v>1</v>
      </c>
      <c r="D15" s="83">
        <v>20</v>
      </c>
      <c r="E15" s="93">
        <v>1</v>
      </c>
      <c r="F15" s="17" t="s">
        <v>84</v>
      </c>
      <c r="G15" s="16">
        <v>350</v>
      </c>
      <c r="H15" s="16">
        <f t="shared" si="0"/>
        <v>350</v>
      </c>
      <c r="I15" s="16">
        <f t="shared" si="1"/>
        <v>7000</v>
      </c>
      <c r="J15" s="145">
        <v>0</v>
      </c>
      <c r="K15" s="146">
        <f t="shared" si="2"/>
        <v>0</v>
      </c>
    </row>
    <row r="16" spans="1:11" s="137" customFormat="1">
      <c r="A16" s="6" t="s">
        <v>597</v>
      </c>
      <c r="B16" s="94" t="s">
        <v>598</v>
      </c>
      <c r="C16" s="48">
        <v>1</v>
      </c>
      <c r="D16" s="59" t="s">
        <v>599</v>
      </c>
      <c r="E16" s="48">
        <v>1</v>
      </c>
      <c r="F16" s="23" t="s">
        <v>84</v>
      </c>
      <c r="G16" s="22">
        <v>440</v>
      </c>
      <c r="H16" s="22">
        <f t="shared" si="0"/>
        <v>440</v>
      </c>
      <c r="I16" s="22">
        <f t="shared" si="1"/>
        <v>7920</v>
      </c>
      <c r="J16" s="145">
        <v>0</v>
      </c>
      <c r="K16" s="146">
        <f t="shared" si="2"/>
        <v>0</v>
      </c>
    </row>
    <row r="17" spans="1:11" s="137" customFormat="1">
      <c r="A17" s="61" t="s">
        <v>600</v>
      </c>
      <c r="B17" s="94" t="s">
        <v>601</v>
      </c>
      <c r="C17" s="48">
        <v>1</v>
      </c>
      <c r="D17" s="98" t="s">
        <v>134</v>
      </c>
      <c r="E17" s="48">
        <v>1</v>
      </c>
      <c r="F17" s="23" t="s">
        <v>84</v>
      </c>
      <c r="G17" s="22">
        <v>570</v>
      </c>
      <c r="H17" s="22">
        <f t="shared" si="0"/>
        <v>570</v>
      </c>
      <c r="I17" s="22">
        <f t="shared" si="1"/>
        <v>13680</v>
      </c>
      <c r="J17" s="145">
        <v>0</v>
      </c>
      <c r="K17" s="146">
        <f t="shared" si="2"/>
        <v>0</v>
      </c>
    </row>
    <row r="18" spans="1:11">
      <c r="A18" s="263" t="s">
        <v>602</v>
      </c>
      <c r="B18" s="250" t="s">
        <v>603</v>
      </c>
      <c r="C18" s="36">
        <v>1</v>
      </c>
      <c r="D18" s="83">
        <v>18</v>
      </c>
      <c r="E18" s="93">
        <v>1</v>
      </c>
      <c r="F18" s="17" t="s">
        <v>84</v>
      </c>
      <c r="G18" s="16">
        <v>770</v>
      </c>
      <c r="H18" s="16">
        <f t="shared" si="0"/>
        <v>770</v>
      </c>
      <c r="I18" s="16">
        <f t="shared" si="1"/>
        <v>13860</v>
      </c>
      <c r="J18" s="145">
        <v>0</v>
      </c>
      <c r="K18" s="146">
        <f t="shared" si="2"/>
        <v>0</v>
      </c>
    </row>
    <row r="19" spans="1:11" s="137" customFormat="1">
      <c r="A19" s="11" t="s">
        <v>604</v>
      </c>
      <c r="B19" s="94" t="s">
        <v>295</v>
      </c>
      <c r="C19" s="48">
        <v>1</v>
      </c>
      <c r="D19" s="97">
        <v>12</v>
      </c>
      <c r="E19" s="48">
        <v>1</v>
      </c>
      <c r="F19" s="23" t="s">
        <v>84</v>
      </c>
      <c r="G19" s="22">
        <v>995</v>
      </c>
      <c r="H19" s="22">
        <f t="shared" si="0"/>
        <v>995</v>
      </c>
      <c r="I19" s="22">
        <f t="shared" si="1"/>
        <v>11940</v>
      </c>
      <c r="J19" s="145">
        <v>0</v>
      </c>
      <c r="K19" s="146">
        <f t="shared" si="2"/>
        <v>0</v>
      </c>
    </row>
    <row r="20" spans="1:11">
      <c r="A20" s="19" t="s">
        <v>605</v>
      </c>
      <c r="B20" s="64" t="s">
        <v>606</v>
      </c>
      <c r="C20" s="44">
        <v>1</v>
      </c>
      <c r="D20" s="37">
        <v>6</v>
      </c>
      <c r="E20" s="44">
        <v>1</v>
      </c>
      <c r="F20" s="17" t="s">
        <v>84</v>
      </c>
      <c r="G20" s="16">
        <v>1400</v>
      </c>
      <c r="H20" s="16">
        <f t="shared" si="0"/>
        <v>1400</v>
      </c>
      <c r="I20" s="16">
        <f t="shared" si="1"/>
        <v>8400</v>
      </c>
      <c r="J20" s="145">
        <v>0</v>
      </c>
      <c r="K20" s="146">
        <f t="shared" si="2"/>
        <v>0</v>
      </c>
    </row>
    <row r="21" spans="1:11">
      <c r="A21" s="14" t="s">
        <v>607</v>
      </c>
      <c r="B21" s="14" t="s">
        <v>608</v>
      </c>
      <c r="C21" s="56">
        <v>1</v>
      </c>
      <c r="D21" s="56">
        <v>6</v>
      </c>
      <c r="E21" s="74">
        <v>1</v>
      </c>
      <c r="F21" s="17" t="s">
        <v>84</v>
      </c>
      <c r="G21" s="16">
        <v>1850</v>
      </c>
      <c r="H21" s="16">
        <f t="shared" si="0"/>
        <v>1850</v>
      </c>
      <c r="I21" s="16">
        <f t="shared" si="1"/>
        <v>11100</v>
      </c>
      <c r="J21" s="145">
        <v>0</v>
      </c>
      <c r="K21" s="146">
        <f t="shared" si="2"/>
        <v>0</v>
      </c>
    </row>
    <row r="22" spans="1:11">
      <c r="A22" s="19" t="s">
        <v>609</v>
      </c>
      <c r="B22" s="64" t="s">
        <v>610</v>
      </c>
      <c r="C22" s="44">
        <v>1</v>
      </c>
      <c r="D22" s="37">
        <v>4</v>
      </c>
      <c r="E22" s="44">
        <v>1</v>
      </c>
      <c r="F22" s="17" t="s">
        <v>84</v>
      </c>
      <c r="G22" s="16">
        <v>1880</v>
      </c>
      <c r="H22" s="16">
        <f t="shared" si="0"/>
        <v>1880</v>
      </c>
      <c r="I22" s="16">
        <f t="shared" si="1"/>
        <v>7520</v>
      </c>
      <c r="J22" s="145">
        <v>0</v>
      </c>
      <c r="K22" s="146">
        <f t="shared" si="2"/>
        <v>0</v>
      </c>
    </row>
    <row r="23" spans="1:11" s="137" customFormat="1">
      <c r="A23" s="11" t="s">
        <v>611</v>
      </c>
      <c r="B23" s="94" t="s">
        <v>612</v>
      </c>
      <c r="C23" s="48">
        <v>1</v>
      </c>
      <c r="D23" s="97">
        <v>4</v>
      </c>
      <c r="E23" s="48">
        <v>1</v>
      </c>
      <c r="F23" s="23" t="s">
        <v>84</v>
      </c>
      <c r="G23" s="22">
        <v>2150</v>
      </c>
      <c r="H23" s="22">
        <f t="shared" si="0"/>
        <v>2150</v>
      </c>
      <c r="I23" s="22">
        <f t="shared" si="1"/>
        <v>8600</v>
      </c>
      <c r="J23" s="145">
        <v>0</v>
      </c>
      <c r="K23" s="146">
        <f t="shared" si="2"/>
        <v>0</v>
      </c>
    </row>
    <row r="24" spans="1:11">
      <c r="A24" s="14" t="s">
        <v>613</v>
      </c>
      <c r="B24" s="14" t="s">
        <v>614</v>
      </c>
      <c r="C24" s="56">
        <v>1</v>
      </c>
      <c r="D24" s="56">
        <v>4</v>
      </c>
      <c r="E24" s="74">
        <v>1</v>
      </c>
      <c r="F24" s="17" t="s">
        <v>84</v>
      </c>
      <c r="G24" s="16">
        <v>3000</v>
      </c>
      <c r="H24" s="16">
        <f t="shared" si="0"/>
        <v>3000</v>
      </c>
      <c r="I24" s="16">
        <f t="shared" si="1"/>
        <v>12000</v>
      </c>
      <c r="J24" s="145">
        <v>0</v>
      </c>
      <c r="K24" s="146">
        <f t="shared" si="2"/>
        <v>0</v>
      </c>
    </row>
    <row r="25" spans="1:11">
      <c r="A25" s="14" t="s">
        <v>615</v>
      </c>
      <c r="B25" s="14" t="s">
        <v>616</v>
      </c>
      <c r="C25" s="56">
        <v>1</v>
      </c>
      <c r="D25" s="56">
        <v>4</v>
      </c>
      <c r="E25" s="74">
        <v>1</v>
      </c>
      <c r="F25" s="17" t="s">
        <v>84</v>
      </c>
      <c r="G25" s="16">
        <v>2800</v>
      </c>
      <c r="H25" s="16">
        <f t="shared" si="0"/>
        <v>2800</v>
      </c>
      <c r="I25" s="16">
        <f t="shared" si="1"/>
        <v>11200</v>
      </c>
      <c r="J25" s="145">
        <v>0</v>
      </c>
      <c r="K25" s="146">
        <f t="shared" si="2"/>
        <v>0</v>
      </c>
    </row>
    <row r="26" spans="1:11" s="137" customFormat="1">
      <c r="A26" s="95" t="s">
        <v>617</v>
      </c>
      <c r="B26" s="94" t="s">
        <v>618</v>
      </c>
      <c r="C26" s="48">
        <v>1</v>
      </c>
      <c r="D26" s="98" t="s">
        <v>158</v>
      </c>
      <c r="E26" s="48">
        <v>1</v>
      </c>
      <c r="F26" s="23" t="s">
        <v>84</v>
      </c>
      <c r="G26" s="22">
        <v>3800</v>
      </c>
      <c r="H26" s="22">
        <f t="shared" si="0"/>
        <v>3800</v>
      </c>
      <c r="I26" s="22">
        <f t="shared" si="1"/>
        <v>3800</v>
      </c>
      <c r="J26" s="145">
        <v>0</v>
      </c>
      <c r="K26" s="146">
        <f t="shared" si="2"/>
        <v>0</v>
      </c>
    </row>
    <row r="27" spans="1:11">
      <c r="A27" s="19" t="s">
        <v>619</v>
      </c>
      <c r="B27" s="64" t="s">
        <v>620</v>
      </c>
      <c r="C27" s="44">
        <v>1</v>
      </c>
      <c r="D27" s="37">
        <v>16</v>
      </c>
      <c r="E27" s="44">
        <v>1</v>
      </c>
      <c r="F27" s="17" t="s">
        <v>84</v>
      </c>
      <c r="G27" s="16">
        <v>480</v>
      </c>
      <c r="H27" s="16">
        <f t="shared" si="0"/>
        <v>480</v>
      </c>
      <c r="I27" s="16">
        <f t="shared" si="1"/>
        <v>7680</v>
      </c>
      <c r="J27" s="145">
        <v>0</v>
      </c>
      <c r="K27" s="146">
        <f t="shared" si="2"/>
        <v>0</v>
      </c>
    </row>
    <row r="28" spans="1:11">
      <c r="A28" s="14" t="s">
        <v>621</v>
      </c>
      <c r="B28" s="14" t="s">
        <v>622</v>
      </c>
      <c r="C28" s="56">
        <v>1</v>
      </c>
      <c r="D28" s="56">
        <v>16</v>
      </c>
      <c r="E28" s="74">
        <v>1</v>
      </c>
      <c r="F28" s="17" t="s">
        <v>84</v>
      </c>
      <c r="G28" s="16">
        <v>590</v>
      </c>
      <c r="H28" s="16">
        <f t="shared" si="0"/>
        <v>590</v>
      </c>
      <c r="I28" s="16">
        <f t="shared" si="1"/>
        <v>9440</v>
      </c>
      <c r="J28" s="145">
        <v>0</v>
      </c>
      <c r="K28" s="146">
        <f t="shared" si="2"/>
        <v>0</v>
      </c>
    </row>
    <row r="29" spans="1:11" s="137" customFormat="1">
      <c r="A29" s="61" t="s">
        <v>623</v>
      </c>
      <c r="B29" s="94" t="s">
        <v>624</v>
      </c>
      <c r="C29" s="48">
        <v>1</v>
      </c>
      <c r="D29" s="98" t="s">
        <v>599</v>
      </c>
      <c r="E29" s="48">
        <v>1</v>
      </c>
      <c r="F29" s="23" t="s">
        <v>84</v>
      </c>
      <c r="G29" s="22">
        <v>590</v>
      </c>
      <c r="H29" s="22">
        <f t="shared" si="0"/>
        <v>590</v>
      </c>
      <c r="I29" s="22">
        <f t="shared" si="1"/>
        <v>10620</v>
      </c>
      <c r="J29" s="145">
        <v>0</v>
      </c>
      <c r="K29" s="146">
        <f t="shared" si="2"/>
        <v>0</v>
      </c>
    </row>
    <row r="30" spans="1:11">
      <c r="A30" s="14" t="s">
        <v>625</v>
      </c>
      <c r="B30" s="14" t="s">
        <v>626</v>
      </c>
      <c r="C30" s="56">
        <v>1</v>
      </c>
      <c r="D30" s="56">
        <v>8</v>
      </c>
      <c r="E30" s="74">
        <v>1</v>
      </c>
      <c r="F30" s="17" t="s">
        <v>84</v>
      </c>
      <c r="G30" s="16">
        <v>1130</v>
      </c>
      <c r="H30" s="16">
        <f t="shared" si="0"/>
        <v>1130</v>
      </c>
      <c r="I30" s="16">
        <f t="shared" si="1"/>
        <v>9040</v>
      </c>
      <c r="J30" s="145">
        <v>0</v>
      </c>
      <c r="K30" s="146">
        <f t="shared" si="2"/>
        <v>0</v>
      </c>
    </row>
    <row r="31" spans="1:11" s="137" customFormat="1">
      <c r="A31" s="61" t="s">
        <v>627</v>
      </c>
      <c r="B31" s="94" t="s">
        <v>628</v>
      </c>
      <c r="C31" s="48">
        <v>1</v>
      </c>
      <c r="D31" s="98" t="s">
        <v>296</v>
      </c>
      <c r="E31" s="48">
        <v>1</v>
      </c>
      <c r="F31" s="23" t="s">
        <v>84</v>
      </c>
      <c r="G31" s="22">
        <v>920</v>
      </c>
      <c r="H31" s="22">
        <f t="shared" si="0"/>
        <v>920</v>
      </c>
      <c r="I31" s="22">
        <f t="shared" si="1"/>
        <v>11040</v>
      </c>
      <c r="J31" s="145">
        <v>0</v>
      </c>
      <c r="K31" s="146">
        <f t="shared" si="2"/>
        <v>0</v>
      </c>
    </row>
    <row r="32" spans="1:11">
      <c r="A32" s="14" t="s">
        <v>629</v>
      </c>
      <c r="B32" s="14" t="s">
        <v>630</v>
      </c>
      <c r="C32" s="56">
        <v>1</v>
      </c>
      <c r="D32" s="56">
        <v>6</v>
      </c>
      <c r="E32" s="74">
        <v>1</v>
      </c>
      <c r="F32" s="17" t="s">
        <v>84</v>
      </c>
      <c r="G32" s="16">
        <v>1480</v>
      </c>
      <c r="H32" s="16">
        <f t="shared" si="0"/>
        <v>1480</v>
      </c>
      <c r="I32" s="16">
        <f t="shared" si="1"/>
        <v>8880</v>
      </c>
      <c r="J32" s="145">
        <v>0</v>
      </c>
      <c r="K32" s="146">
        <f t="shared" si="2"/>
        <v>0</v>
      </c>
    </row>
    <row r="33" spans="1:11">
      <c r="A33" s="19" t="s">
        <v>631</v>
      </c>
      <c r="B33" s="64" t="s">
        <v>632</v>
      </c>
      <c r="C33" s="44">
        <v>1</v>
      </c>
      <c r="D33" s="65">
        <v>6</v>
      </c>
      <c r="E33" s="44">
        <v>1</v>
      </c>
      <c r="F33" s="17" t="s">
        <v>84</v>
      </c>
      <c r="G33" s="16">
        <v>1250</v>
      </c>
      <c r="H33" s="16">
        <f t="shared" si="0"/>
        <v>1250</v>
      </c>
      <c r="I33" s="16">
        <f t="shared" si="1"/>
        <v>7500</v>
      </c>
      <c r="J33" s="145">
        <v>0</v>
      </c>
      <c r="K33" s="146">
        <f t="shared" si="2"/>
        <v>0</v>
      </c>
    </row>
    <row r="34" spans="1:11">
      <c r="A34" s="14" t="s">
        <v>633</v>
      </c>
      <c r="B34" s="14" t="s">
        <v>634</v>
      </c>
      <c r="C34" s="56">
        <v>1</v>
      </c>
      <c r="D34" s="56">
        <v>6</v>
      </c>
      <c r="E34" s="74">
        <v>1</v>
      </c>
      <c r="F34" s="17" t="s">
        <v>84</v>
      </c>
      <c r="G34" s="16">
        <v>1630</v>
      </c>
      <c r="H34" s="16">
        <f t="shared" si="0"/>
        <v>1630</v>
      </c>
      <c r="I34" s="16">
        <f t="shared" si="1"/>
        <v>9780</v>
      </c>
      <c r="J34" s="145">
        <v>0</v>
      </c>
      <c r="K34" s="146">
        <f t="shared" si="2"/>
        <v>0</v>
      </c>
    </row>
    <row r="35" spans="1:11">
      <c r="A35" s="19" t="s">
        <v>635</v>
      </c>
      <c r="B35" s="64" t="s">
        <v>636</v>
      </c>
      <c r="C35" s="44">
        <v>1</v>
      </c>
      <c r="D35" s="65">
        <v>6</v>
      </c>
      <c r="E35" s="44">
        <v>1</v>
      </c>
      <c r="F35" s="17" t="s">
        <v>84</v>
      </c>
      <c r="G35" s="16">
        <v>1500</v>
      </c>
      <c r="H35" s="16">
        <f t="shared" si="0"/>
        <v>1500</v>
      </c>
      <c r="I35" s="16">
        <f t="shared" si="1"/>
        <v>9000</v>
      </c>
      <c r="J35" s="145">
        <v>0</v>
      </c>
      <c r="K35" s="146">
        <f t="shared" si="2"/>
        <v>0</v>
      </c>
    </row>
    <row r="36" spans="1:11">
      <c r="A36" s="19" t="s">
        <v>637</v>
      </c>
      <c r="B36" s="64" t="s">
        <v>638</v>
      </c>
      <c r="C36" s="44">
        <v>1</v>
      </c>
      <c r="D36" s="152">
        <v>6</v>
      </c>
      <c r="E36" s="44">
        <v>1</v>
      </c>
      <c r="F36" s="17" t="s">
        <v>84</v>
      </c>
      <c r="G36" s="16">
        <v>1500</v>
      </c>
      <c r="H36" s="16">
        <f t="shared" si="0"/>
        <v>1500</v>
      </c>
      <c r="I36" s="16">
        <f t="shared" si="1"/>
        <v>9000</v>
      </c>
      <c r="J36" s="145">
        <v>0</v>
      </c>
      <c r="K36" s="146">
        <f t="shared" si="2"/>
        <v>0</v>
      </c>
    </row>
    <row r="37" spans="1:11">
      <c r="A37" s="19" t="s">
        <v>639</v>
      </c>
      <c r="B37" s="64" t="s">
        <v>640</v>
      </c>
      <c r="C37" s="44">
        <v>1</v>
      </c>
      <c r="D37" s="152">
        <v>4</v>
      </c>
      <c r="E37" s="44">
        <v>1</v>
      </c>
      <c r="F37" s="17" t="s">
        <v>84</v>
      </c>
      <c r="G37" s="16">
        <v>1930</v>
      </c>
      <c r="H37" s="16">
        <f t="shared" si="0"/>
        <v>1930</v>
      </c>
      <c r="I37" s="16">
        <f t="shared" si="1"/>
        <v>7720</v>
      </c>
      <c r="J37" s="145">
        <v>0</v>
      </c>
      <c r="K37" s="146">
        <f t="shared" si="2"/>
        <v>0</v>
      </c>
    </row>
    <row r="38" spans="1:11">
      <c r="A38" s="64" t="s">
        <v>641</v>
      </c>
      <c r="B38" s="14" t="s">
        <v>642</v>
      </c>
      <c r="C38" s="36">
        <v>1</v>
      </c>
      <c r="D38" s="83">
        <v>6</v>
      </c>
      <c r="E38" s="93">
        <v>1</v>
      </c>
      <c r="F38" s="17" t="s">
        <v>84</v>
      </c>
      <c r="G38" s="16">
        <v>1300</v>
      </c>
      <c r="H38" s="16">
        <f t="shared" si="0"/>
        <v>1300</v>
      </c>
      <c r="I38" s="16">
        <f t="shared" si="1"/>
        <v>7800</v>
      </c>
      <c r="J38" s="145">
        <v>0</v>
      </c>
      <c r="K38" s="146">
        <f t="shared" si="2"/>
        <v>0</v>
      </c>
    </row>
    <row r="39" spans="1:11">
      <c r="A39" s="64" t="s">
        <v>643</v>
      </c>
      <c r="B39" s="14" t="s">
        <v>644</v>
      </c>
      <c r="C39" s="36">
        <v>1</v>
      </c>
      <c r="D39" s="83">
        <v>6</v>
      </c>
      <c r="E39" s="93">
        <v>1</v>
      </c>
      <c r="F39" s="17" t="s">
        <v>84</v>
      </c>
      <c r="G39" s="16">
        <v>1300</v>
      </c>
      <c r="H39" s="16">
        <f t="shared" si="0"/>
        <v>1300</v>
      </c>
      <c r="I39" s="16">
        <f t="shared" si="1"/>
        <v>7800</v>
      </c>
      <c r="J39" s="145">
        <v>0</v>
      </c>
      <c r="K39" s="146">
        <f t="shared" si="2"/>
        <v>0</v>
      </c>
    </row>
    <row r="40" spans="1:11">
      <c r="A40" s="64" t="s">
        <v>645</v>
      </c>
      <c r="B40" s="14" t="s">
        <v>646</v>
      </c>
      <c r="C40" s="83">
        <v>1</v>
      </c>
      <c r="D40" s="83">
        <v>6</v>
      </c>
      <c r="E40" s="93">
        <v>1</v>
      </c>
      <c r="F40" s="17" t="s">
        <v>84</v>
      </c>
      <c r="G40" s="16">
        <v>1300</v>
      </c>
      <c r="H40" s="16">
        <f t="shared" si="0"/>
        <v>1300</v>
      </c>
      <c r="I40" s="16">
        <f t="shared" si="1"/>
        <v>7800</v>
      </c>
      <c r="J40" s="145">
        <v>0</v>
      </c>
      <c r="K40" s="146">
        <f t="shared" si="2"/>
        <v>0</v>
      </c>
    </row>
    <row r="41" spans="1:11">
      <c r="A41" s="27" t="s">
        <v>647</v>
      </c>
      <c r="B41" s="14" t="s">
        <v>648</v>
      </c>
      <c r="C41" s="36">
        <v>1</v>
      </c>
      <c r="D41" s="83">
        <v>6</v>
      </c>
      <c r="E41" s="93">
        <v>1</v>
      </c>
      <c r="F41" s="17" t="s">
        <v>84</v>
      </c>
      <c r="G41" s="16">
        <v>1510</v>
      </c>
      <c r="H41" s="16">
        <f t="shared" si="0"/>
        <v>1510</v>
      </c>
      <c r="I41" s="16">
        <f t="shared" si="1"/>
        <v>9060</v>
      </c>
      <c r="J41" s="145">
        <v>0</v>
      </c>
      <c r="K41" s="146">
        <f t="shared" si="2"/>
        <v>0</v>
      </c>
    </row>
    <row r="42" spans="1:11">
      <c r="A42" s="64" t="s">
        <v>649</v>
      </c>
      <c r="B42" s="14" t="s">
        <v>650</v>
      </c>
      <c r="C42" s="36">
        <v>1</v>
      </c>
      <c r="D42" s="83">
        <v>4</v>
      </c>
      <c r="E42" s="93">
        <v>1</v>
      </c>
      <c r="F42" s="17" t="s">
        <v>84</v>
      </c>
      <c r="G42" s="16">
        <v>1690</v>
      </c>
      <c r="H42" s="16">
        <f t="shared" si="0"/>
        <v>1690</v>
      </c>
      <c r="I42" s="16">
        <f t="shared" si="1"/>
        <v>6760</v>
      </c>
      <c r="J42" s="145">
        <v>0</v>
      </c>
      <c r="K42" s="146">
        <f t="shared" si="2"/>
        <v>0</v>
      </c>
    </row>
    <row r="43" spans="1:11">
      <c r="A43" s="64" t="s">
        <v>651</v>
      </c>
      <c r="B43" s="14" t="s">
        <v>652</v>
      </c>
      <c r="C43" s="83">
        <v>1</v>
      </c>
      <c r="D43" s="83">
        <v>4</v>
      </c>
      <c r="E43" s="93">
        <v>1</v>
      </c>
      <c r="F43" s="17" t="s">
        <v>84</v>
      </c>
      <c r="G43" s="16">
        <v>1690</v>
      </c>
      <c r="H43" s="16">
        <f t="shared" si="0"/>
        <v>1690</v>
      </c>
      <c r="I43" s="16">
        <f t="shared" si="1"/>
        <v>6760</v>
      </c>
      <c r="J43" s="145">
        <v>0</v>
      </c>
      <c r="K43" s="146">
        <f t="shared" si="2"/>
        <v>0</v>
      </c>
    </row>
    <row r="44" spans="1:11">
      <c r="A44" s="64" t="s">
        <v>653</v>
      </c>
      <c r="B44" s="14" t="s">
        <v>654</v>
      </c>
      <c r="C44" s="83">
        <v>1</v>
      </c>
      <c r="D44" s="83">
        <v>4</v>
      </c>
      <c r="E44" s="96">
        <v>1</v>
      </c>
      <c r="F44" s="17" t="s">
        <v>84</v>
      </c>
      <c r="G44" s="16">
        <v>1690</v>
      </c>
      <c r="H44" s="16">
        <f t="shared" ref="H44:H67" si="3">G44*E44</f>
        <v>1690</v>
      </c>
      <c r="I44" s="16">
        <f t="shared" ref="I44:I67" si="4">G44*E44*D44*C44</f>
        <v>6760</v>
      </c>
      <c r="J44" s="145">
        <v>0</v>
      </c>
      <c r="K44" s="146">
        <f t="shared" si="2"/>
        <v>0</v>
      </c>
    </row>
    <row r="45" spans="1:11">
      <c r="A45" s="64" t="s">
        <v>655</v>
      </c>
      <c r="B45" s="14" t="s">
        <v>656</v>
      </c>
      <c r="C45" s="65">
        <v>1</v>
      </c>
      <c r="D45" s="83">
        <v>2</v>
      </c>
      <c r="E45" s="93">
        <v>1</v>
      </c>
      <c r="F45" s="17" t="s">
        <v>84</v>
      </c>
      <c r="G45" s="16">
        <v>2650</v>
      </c>
      <c r="H45" s="16">
        <f t="shared" si="3"/>
        <v>2650</v>
      </c>
      <c r="I45" s="16">
        <f t="shared" si="4"/>
        <v>5300</v>
      </c>
      <c r="J45" s="145">
        <v>0</v>
      </c>
      <c r="K45" s="146">
        <f t="shared" si="2"/>
        <v>0</v>
      </c>
    </row>
    <row r="46" spans="1:11">
      <c r="A46" s="64" t="s">
        <v>657</v>
      </c>
      <c r="B46" s="14" t="s">
        <v>658</v>
      </c>
      <c r="C46" s="36">
        <v>1</v>
      </c>
      <c r="D46" s="83">
        <v>2</v>
      </c>
      <c r="E46" s="93">
        <v>1</v>
      </c>
      <c r="F46" s="17" t="s">
        <v>84</v>
      </c>
      <c r="G46" s="16">
        <v>2650</v>
      </c>
      <c r="H46" s="16">
        <f t="shared" si="3"/>
        <v>2650</v>
      </c>
      <c r="I46" s="16">
        <f t="shared" si="4"/>
        <v>5300</v>
      </c>
      <c r="J46" s="145">
        <v>0</v>
      </c>
      <c r="K46" s="146">
        <f t="shared" si="2"/>
        <v>0</v>
      </c>
    </row>
    <row r="47" spans="1:11">
      <c r="A47" s="27" t="s">
        <v>659</v>
      </c>
      <c r="B47" s="14" t="s">
        <v>660</v>
      </c>
      <c r="C47" s="36">
        <v>1</v>
      </c>
      <c r="D47" s="36">
        <v>4</v>
      </c>
      <c r="E47" s="75">
        <v>1</v>
      </c>
      <c r="F47" s="17" t="s">
        <v>84</v>
      </c>
      <c r="G47" s="16">
        <v>2200</v>
      </c>
      <c r="H47" s="16">
        <f t="shared" si="3"/>
        <v>2200</v>
      </c>
      <c r="I47" s="16">
        <f t="shared" si="4"/>
        <v>8800</v>
      </c>
      <c r="J47" s="145">
        <v>0</v>
      </c>
      <c r="K47" s="146">
        <f t="shared" si="2"/>
        <v>0</v>
      </c>
    </row>
    <row r="48" spans="1:11">
      <c r="A48" s="27" t="s">
        <v>661</v>
      </c>
      <c r="B48" s="14" t="s">
        <v>662</v>
      </c>
      <c r="C48" s="44">
        <v>1</v>
      </c>
      <c r="D48" s="75">
        <v>4</v>
      </c>
      <c r="E48" s="44">
        <v>1</v>
      </c>
      <c r="F48" s="17" t="s">
        <v>84</v>
      </c>
      <c r="G48" s="16">
        <v>2000</v>
      </c>
      <c r="H48" s="16">
        <f t="shared" si="3"/>
        <v>2000</v>
      </c>
      <c r="I48" s="16">
        <f t="shared" si="4"/>
        <v>8000</v>
      </c>
      <c r="J48" s="145">
        <v>0</v>
      </c>
      <c r="K48" s="146">
        <f t="shared" si="2"/>
        <v>0</v>
      </c>
    </row>
    <row r="49" spans="1:11">
      <c r="A49" s="64" t="s">
        <v>663</v>
      </c>
      <c r="B49" s="14" t="s">
        <v>664</v>
      </c>
      <c r="C49" s="36">
        <v>1</v>
      </c>
      <c r="D49" s="83">
        <v>2</v>
      </c>
      <c r="E49" s="93">
        <v>1</v>
      </c>
      <c r="F49" s="17" t="s">
        <v>84</v>
      </c>
      <c r="G49" s="16">
        <v>3450</v>
      </c>
      <c r="H49" s="16">
        <f t="shared" si="3"/>
        <v>3450</v>
      </c>
      <c r="I49" s="16">
        <f t="shared" si="4"/>
        <v>6900</v>
      </c>
      <c r="J49" s="145">
        <v>0</v>
      </c>
      <c r="K49" s="146">
        <f t="shared" si="2"/>
        <v>0</v>
      </c>
    </row>
    <row r="50" spans="1:11">
      <c r="A50" s="64" t="s">
        <v>665</v>
      </c>
      <c r="B50" s="14" t="s">
        <v>666</v>
      </c>
      <c r="C50" s="83">
        <v>1</v>
      </c>
      <c r="D50" s="83">
        <v>2</v>
      </c>
      <c r="E50" s="96">
        <v>1</v>
      </c>
      <c r="F50" s="17" t="s">
        <v>84</v>
      </c>
      <c r="G50" s="16">
        <v>3450</v>
      </c>
      <c r="H50" s="16">
        <f t="shared" si="3"/>
        <v>3450</v>
      </c>
      <c r="I50" s="16">
        <f t="shared" si="4"/>
        <v>6900</v>
      </c>
      <c r="J50" s="145">
        <v>0</v>
      </c>
      <c r="K50" s="146">
        <f t="shared" si="2"/>
        <v>0</v>
      </c>
    </row>
    <row r="51" spans="1:11">
      <c r="A51" s="19" t="s">
        <v>667</v>
      </c>
      <c r="B51" s="64" t="s">
        <v>668</v>
      </c>
      <c r="C51" s="44">
        <v>1</v>
      </c>
      <c r="D51" s="37">
        <v>4</v>
      </c>
      <c r="E51" s="44">
        <v>1</v>
      </c>
      <c r="F51" s="17" t="s">
        <v>84</v>
      </c>
      <c r="G51" s="16">
        <v>2600</v>
      </c>
      <c r="H51" s="16">
        <f t="shared" si="3"/>
        <v>2600</v>
      </c>
      <c r="I51" s="16">
        <f t="shared" si="4"/>
        <v>10400</v>
      </c>
      <c r="J51" s="145">
        <v>0</v>
      </c>
      <c r="K51" s="146">
        <f t="shared" si="2"/>
        <v>0</v>
      </c>
    </row>
    <row r="52" spans="1:11">
      <c r="A52" s="14" t="s">
        <v>669</v>
      </c>
      <c r="B52" s="14" t="s">
        <v>670</v>
      </c>
      <c r="C52" s="56">
        <v>1</v>
      </c>
      <c r="D52" s="56">
        <v>4</v>
      </c>
      <c r="E52" s="74">
        <v>1</v>
      </c>
      <c r="F52" s="17" t="s">
        <v>84</v>
      </c>
      <c r="G52" s="16">
        <v>2580</v>
      </c>
      <c r="H52" s="16">
        <f t="shared" si="3"/>
        <v>2580</v>
      </c>
      <c r="I52" s="16">
        <f t="shared" si="4"/>
        <v>10320</v>
      </c>
      <c r="J52" s="145">
        <v>0</v>
      </c>
      <c r="K52" s="146">
        <f t="shared" si="2"/>
        <v>0</v>
      </c>
    </row>
    <row r="53" spans="1:11">
      <c r="A53" s="27" t="s">
        <v>671</v>
      </c>
      <c r="B53" s="14" t="s">
        <v>672</v>
      </c>
      <c r="C53" s="44">
        <v>1</v>
      </c>
      <c r="D53" s="36">
        <v>2</v>
      </c>
      <c r="E53" s="75">
        <v>1</v>
      </c>
      <c r="F53" s="17" t="s">
        <v>84</v>
      </c>
      <c r="G53" s="16">
        <v>5700</v>
      </c>
      <c r="H53" s="16">
        <f t="shared" si="3"/>
        <v>5700</v>
      </c>
      <c r="I53" s="16">
        <f t="shared" si="4"/>
        <v>11400</v>
      </c>
      <c r="J53" s="145">
        <v>0</v>
      </c>
      <c r="K53" s="146">
        <f t="shared" si="2"/>
        <v>0</v>
      </c>
    </row>
    <row r="54" spans="1:11">
      <c r="A54" s="14" t="s">
        <v>673</v>
      </c>
      <c r="B54" s="14" t="s">
        <v>674</v>
      </c>
      <c r="C54" s="56">
        <v>1</v>
      </c>
      <c r="D54" s="56">
        <v>2</v>
      </c>
      <c r="E54" s="74">
        <v>1</v>
      </c>
      <c r="F54" s="17" t="s">
        <v>84</v>
      </c>
      <c r="G54" s="16">
        <v>3300</v>
      </c>
      <c r="H54" s="16">
        <f t="shared" si="3"/>
        <v>3300</v>
      </c>
      <c r="I54" s="16">
        <f t="shared" si="4"/>
        <v>6600</v>
      </c>
      <c r="J54" s="145">
        <v>0</v>
      </c>
      <c r="K54" s="146">
        <f t="shared" si="2"/>
        <v>0</v>
      </c>
    </row>
    <row r="55" spans="1:11">
      <c r="A55" s="14" t="s">
        <v>675</v>
      </c>
      <c r="B55" s="14" t="s">
        <v>676</v>
      </c>
      <c r="C55" s="56">
        <v>1</v>
      </c>
      <c r="D55" s="56">
        <v>2</v>
      </c>
      <c r="E55" s="74">
        <v>1</v>
      </c>
      <c r="F55" s="17" t="s">
        <v>84</v>
      </c>
      <c r="G55" s="16">
        <v>3300</v>
      </c>
      <c r="H55" s="16">
        <f t="shared" si="3"/>
        <v>3300</v>
      </c>
      <c r="I55" s="16">
        <f t="shared" si="4"/>
        <v>6600</v>
      </c>
      <c r="J55" s="145">
        <v>0</v>
      </c>
      <c r="K55" s="146">
        <f t="shared" si="2"/>
        <v>0</v>
      </c>
    </row>
    <row r="56" spans="1:11">
      <c r="A56" s="14" t="s">
        <v>677</v>
      </c>
      <c r="B56" s="14" t="s">
        <v>678</v>
      </c>
      <c r="C56" s="56">
        <v>1</v>
      </c>
      <c r="D56" s="56">
        <v>2</v>
      </c>
      <c r="E56" s="74">
        <v>1</v>
      </c>
      <c r="F56" s="17" t="s">
        <v>84</v>
      </c>
      <c r="G56" s="16">
        <v>3300</v>
      </c>
      <c r="H56" s="16">
        <f t="shared" si="3"/>
        <v>3300</v>
      </c>
      <c r="I56" s="16">
        <f t="shared" si="4"/>
        <v>6600</v>
      </c>
      <c r="J56" s="145">
        <v>0</v>
      </c>
      <c r="K56" s="146">
        <f t="shared" si="2"/>
        <v>0</v>
      </c>
    </row>
    <row r="57" spans="1:11">
      <c r="A57" s="14" t="s">
        <v>679</v>
      </c>
      <c r="B57" s="14" t="s">
        <v>680</v>
      </c>
      <c r="C57" s="56">
        <v>1</v>
      </c>
      <c r="D57" s="56">
        <v>2</v>
      </c>
      <c r="E57" s="74">
        <v>1</v>
      </c>
      <c r="F57" s="17" t="s">
        <v>84</v>
      </c>
      <c r="G57" s="16">
        <v>4600</v>
      </c>
      <c r="H57" s="16">
        <f t="shared" si="3"/>
        <v>4600</v>
      </c>
      <c r="I57" s="16">
        <f t="shared" si="4"/>
        <v>9200</v>
      </c>
      <c r="J57" s="145">
        <v>0</v>
      </c>
      <c r="K57" s="146">
        <f t="shared" si="2"/>
        <v>0</v>
      </c>
    </row>
    <row r="58" spans="1:11">
      <c r="A58" s="64" t="s">
        <v>681</v>
      </c>
      <c r="B58" s="14" t="s">
        <v>682</v>
      </c>
      <c r="C58" s="65">
        <v>1</v>
      </c>
      <c r="D58" s="83">
        <v>2</v>
      </c>
      <c r="E58" s="96">
        <v>1</v>
      </c>
      <c r="F58" s="17" t="s">
        <v>84</v>
      </c>
      <c r="G58" s="16">
        <v>4600</v>
      </c>
      <c r="H58" s="16">
        <f t="shared" si="3"/>
        <v>4600</v>
      </c>
      <c r="I58" s="16">
        <f t="shared" si="4"/>
        <v>9200</v>
      </c>
      <c r="J58" s="145">
        <v>0</v>
      </c>
      <c r="K58" s="146">
        <f t="shared" si="2"/>
        <v>0</v>
      </c>
    </row>
    <row r="59" spans="1:11">
      <c r="A59" s="27" t="s">
        <v>683</v>
      </c>
      <c r="B59" s="14" t="s">
        <v>684</v>
      </c>
      <c r="C59" s="44">
        <v>1</v>
      </c>
      <c r="D59" s="36">
        <v>2</v>
      </c>
      <c r="E59" s="75">
        <v>1</v>
      </c>
      <c r="F59" s="17" t="s">
        <v>84</v>
      </c>
      <c r="G59" s="16">
        <v>4600</v>
      </c>
      <c r="H59" s="16">
        <f t="shared" si="3"/>
        <v>4600</v>
      </c>
      <c r="I59" s="16">
        <f t="shared" si="4"/>
        <v>9200</v>
      </c>
      <c r="J59" s="145">
        <v>0</v>
      </c>
      <c r="K59" s="146">
        <f t="shared" si="2"/>
        <v>0</v>
      </c>
    </row>
    <row r="60" spans="1:11">
      <c r="A60" s="19" t="s">
        <v>685</v>
      </c>
      <c r="B60" s="64" t="s">
        <v>686</v>
      </c>
      <c r="C60" s="44">
        <v>1</v>
      </c>
      <c r="D60" s="37">
        <v>2</v>
      </c>
      <c r="E60" s="44">
        <v>1</v>
      </c>
      <c r="F60" s="17" t="s">
        <v>84</v>
      </c>
      <c r="G60" s="16">
        <v>4600</v>
      </c>
      <c r="H60" s="16">
        <f t="shared" si="3"/>
        <v>4600</v>
      </c>
      <c r="I60" s="16">
        <f t="shared" si="4"/>
        <v>9200</v>
      </c>
      <c r="J60" s="145">
        <v>0</v>
      </c>
      <c r="K60" s="146">
        <f t="shared" si="2"/>
        <v>0</v>
      </c>
    </row>
    <row r="61" spans="1:11">
      <c r="A61" s="64" t="s">
        <v>687</v>
      </c>
      <c r="B61" s="14" t="s">
        <v>688</v>
      </c>
      <c r="C61" s="36">
        <v>1</v>
      </c>
      <c r="D61" s="83">
        <v>1</v>
      </c>
      <c r="E61" s="93">
        <v>1</v>
      </c>
      <c r="F61" s="17" t="s">
        <v>84</v>
      </c>
      <c r="G61" s="16">
        <v>6500</v>
      </c>
      <c r="H61" s="16">
        <f t="shared" si="3"/>
        <v>6500</v>
      </c>
      <c r="I61" s="16">
        <f t="shared" si="4"/>
        <v>6500</v>
      </c>
      <c r="J61" s="145">
        <v>0</v>
      </c>
      <c r="K61" s="146">
        <f t="shared" si="2"/>
        <v>0</v>
      </c>
    </row>
    <row r="62" spans="1:11">
      <c r="A62" s="27" t="s">
        <v>689</v>
      </c>
      <c r="B62" s="14" t="s">
        <v>690</v>
      </c>
      <c r="C62" s="44">
        <v>1</v>
      </c>
      <c r="D62" s="36">
        <v>1</v>
      </c>
      <c r="E62" s="44">
        <v>1</v>
      </c>
      <c r="F62" s="17" t="s">
        <v>84</v>
      </c>
      <c r="G62" s="16">
        <v>6500</v>
      </c>
      <c r="H62" s="16">
        <f t="shared" si="3"/>
        <v>6500</v>
      </c>
      <c r="I62" s="16">
        <f t="shared" si="4"/>
        <v>6500</v>
      </c>
      <c r="J62" s="145">
        <v>0</v>
      </c>
      <c r="K62" s="146">
        <f t="shared" si="2"/>
        <v>0</v>
      </c>
    </row>
    <row r="63" spans="1:11" s="137" customFormat="1">
      <c r="A63" s="38" t="s">
        <v>691</v>
      </c>
      <c r="B63" s="94" t="s">
        <v>692</v>
      </c>
      <c r="C63" s="48">
        <v>1</v>
      </c>
      <c r="D63" s="113" t="s">
        <v>119</v>
      </c>
      <c r="E63" s="48">
        <v>1</v>
      </c>
      <c r="F63" s="23" t="s">
        <v>84</v>
      </c>
      <c r="G63" s="22">
        <v>1700</v>
      </c>
      <c r="H63" s="22">
        <f t="shared" si="3"/>
        <v>1700</v>
      </c>
      <c r="I63" s="22">
        <f t="shared" si="4"/>
        <v>3400</v>
      </c>
      <c r="J63" s="145">
        <v>0</v>
      </c>
      <c r="K63" s="146">
        <f t="shared" si="2"/>
        <v>0</v>
      </c>
    </row>
    <row r="64" spans="1:11" s="137" customFormat="1">
      <c r="A64" s="61" t="s">
        <v>693</v>
      </c>
      <c r="B64" s="94" t="s">
        <v>694</v>
      </c>
      <c r="C64" s="48">
        <v>1</v>
      </c>
      <c r="D64" s="154">
        <v>2</v>
      </c>
      <c r="E64" s="48">
        <v>1</v>
      </c>
      <c r="F64" s="23" t="s">
        <v>84</v>
      </c>
      <c r="G64" s="22">
        <v>2800</v>
      </c>
      <c r="H64" s="22">
        <f t="shared" si="3"/>
        <v>2800</v>
      </c>
      <c r="I64" s="22">
        <f t="shared" si="4"/>
        <v>5600</v>
      </c>
      <c r="J64" s="145">
        <v>0</v>
      </c>
      <c r="K64" s="146">
        <f t="shared" si="2"/>
        <v>0</v>
      </c>
    </row>
    <row r="65" spans="1:11">
      <c r="A65" s="14" t="s">
        <v>695</v>
      </c>
      <c r="B65" s="14" t="s">
        <v>696</v>
      </c>
      <c r="C65" s="56">
        <v>1</v>
      </c>
      <c r="D65" s="56">
        <v>1</v>
      </c>
      <c r="E65" s="74">
        <v>1</v>
      </c>
      <c r="F65" s="17" t="s">
        <v>84</v>
      </c>
      <c r="G65" s="16">
        <v>5700</v>
      </c>
      <c r="H65" s="16">
        <f t="shared" si="3"/>
        <v>5700</v>
      </c>
      <c r="I65" s="16">
        <f t="shared" si="4"/>
        <v>5700</v>
      </c>
      <c r="J65" s="145">
        <v>0</v>
      </c>
      <c r="K65" s="146">
        <f t="shared" si="2"/>
        <v>0</v>
      </c>
    </row>
    <row r="66" spans="1:11" s="137" customFormat="1">
      <c r="A66" s="61" t="s">
        <v>697</v>
      </c>
      <c r="B66" s="94" t="s">
        <v>698</v>
      </c>
      <c r="C66" s="48">
        <v>1</v>
      </c>
      <c r="D66" s="59" t="s">
        <v>119</v>
      </c>
      <c r="E66" s="48">
        <v>1</v>
      </c>
      <c r="F66" s="23" t="s">
        <v>84</v>
      </c>
      <c r="G66" s="22">
        <v>4400</v>
      </c>
      <c r="H66" s="22">
        <f t="shared" si="3"/>
        <v>4400</v>
      </c>
      <c r="I66" s="22">
        <f t="shared" si="4"/>
        <v>8800</v>
      </c>
      <c r="J66" s="145">
        <v>0</v>
      </c>
      <c r="K66" s="146">
        <f t="shared" si="2"/>
        <v>0</v>
      </c>
    </row>
    <row r="67" spans="1:11">
      <c r="A67" s="27" t="s">
        <v>699</v>
      </c>
      <c r="B67" s="14" t="s">
        <v>700</v>
      </c>
      <c r="C67" s="44">
        <v>1</v>
      </c>
      <c r="D67" s="75">
        <v>1</v>
      </c>
      <c r="E67" s="44">
        <v>1</v>
      </c>
      <c r="F67" s="17" t="s">
        <v>84</v>
      </c>
      <c r="G67" s="16">
        <v>8900</v>
      </c>
      <c r="H67" s="16">
        <f t="shared" si="3"/>
        <v>8900</v>
      </c>
      <c r="I67" s="16">
        <f t="shared" si="4"/>
        <v>8900</v>
      </c>
      <c r="J67" s="145">
        <v>0</v>
      </c>
      <c r="K67" s="146">
        <f t="shared" si="2"/>
        <v>0</v>
      </c>
    </row>
    <row r="69" spans="1:11" ht="15.75">
      <c r="B69" s="127" t="s">
        <v>821</v>
      </c>
      <c r="J69" s="148">
        <f>SUM(J12:J68)</f>
        <v>0</v>
      </c>
      <c r="K69" s="149">
        <f>SUM(K12:K68)</f>
        <v>0</v>
      </c>
    </row>
  </sheetData>
  <mergeCells count="9">
    <mergeCell ref="K7:K8"/>
    <mergeCell ref="G7:G8"/>
    <mergeCell ref="H7:H8"/>
    <mergeCell ref="I7:I8"/>
    <mergeCell ref="A7:A8"/>
    <mergeCell ref="B7:B8"/>
    <mergeCell ref="C7:E7"/>
    <mergeCell ref="F7:F8"/>
    <mergeCell ref="J7:J8"/>
  </mergeCells>
  <phoneticPr fontId="9" type="noConversion"/>
  <pageMargins left="0.42" right="0.2" top="0.5" bottom="0.5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I367"/>
  <sheetViews>
    <sheetView topLeftCell="A109" workbookViewId="0">
      <selection activeCell="B130" sqref="A130:B130"/>
    </sheetView>
  </sheetViews>
  <sheetFormatPr defaultRowHeight="12.75"/>
  <cols>
    <col min="1" max="1" width="7.85546875" style="161" bestFit="1" customWidth="1"/>
    <col min="2" max="2" width="36.7109375" style="161" customWidth="1"/>
    <col min="3" max="3" width="5.28515625" style="161" customWidth="1"/>
    <col min="4" max="4" width="5.7109375" style="161" customWidth="1"/>
    <col min="5" max="5" width="5.85546875" style="161" customWidth="1"/>
    <col min="6" max="7" width="11.28515625" style="161" bestFit="1" customWidth="1"/>
    <col min="8" max="16384" width="9.140625" style="161"/>
  </cols>
  <sheetData>
    <row r="1" spans="1:9" ht="33">
      <c r="A1" s="156"/>
      <c r="C1" s="157" t="s">
        <v>761</v>
      </c>
      <c r="D1" s="156"/>
      <c r="E1" s="156"/>
      <c r="F1" s="158"/>
      <c r="G1" s="156"/>
      <c r="H1" s="159"/>
      <c r="I1" s="160"/>
    </row>
    <row r="2" spans="1:9" ht="18.75">
      <c r="A2" s="156"/>
      <c r="C2" s="162" t="s">
        <v>1500</v>
      </c>
      <c r="D2" s="162"/>
      <c r="E2" s="162"/>
      <c r="F2" s="162"/>
      <c r="G2" s="162"/>
      <c r="H2" s="163"/>
      <c r="I2" s="159"/>
    </row>
    <row r="3" spans="1:9" ht="20.25">
      <c r="A3" s="156"/>
      <c r="C3" s="164" t="s">
        <v>763</v>
      </c>
      <c r="D3" s="156"/>
      <c r="E3" s="156"/>
      <c r="F3" s="156"/>
      <c r="G3" s="156"/>
      <c r="H3" s="159"/>
      <c r="I3" s="159"/>
    </row>
    <row r="4" spans="1:9" ht="20.25">
      <c r="A4" s="108" t="s">
        <v>1502</v>
      </c>
      <c r="B4" s="108"/>
      <c r="C4" s="164"/>
      <c r="D4" s="156"/>
      <c r="E4" s="156"/>
      <c r="F4" s="156"/>
      <c r="G4" s="156"/>
      <c r="H4" s="159"/>
      <c r="I4" s="159"/>
    </row>
    <row r="5" spans="1:9" ht="20.25">
      <c r="A5" s="108" t="s">
        <v>1503</v>
      </c>
      <c r="B5" s="108"/>
      <c r="C5" s="164"/>
      <c r="D5" s="156"/>
      <c r="E5" s="156"/>
      <c r="F5" s="156"/>
      <c r="G5" s="156"/>
      <c r="H5" s="159"/>
      <c r="I5" s="159"/>
    </row>
    <row r="6" spans="1:9" ht="20.25">
      <c r="A6" s="108" t="s">
        <v>1504</v>
      </c>
      <c r="B6" s="108"/>
      <c r="C6" s="164"/>
      <c r="D6" s="156"/>
      <c r="E6" s="156"/>
      <c r="F6" s="156"/>
      <c r="G6" s="156"/>
      <c r="H6" s="159"/>
      <c r="I6" s="159"/>
    </row>
    <row r="7" spans="1:9" ht="20.25">
      <c r="A7" s="108" t="s">
        <v>1505</v>
      </c>
      <c r="B7" s="108"/>
      <c r="C7" s="164"/>
      <c r="D7" s="156"/>
      <c r="E7" s="156"/>
      <c r="F7" s="156"/>
      <c r="G7" s="156"/>
      <c r="H7" s="159"/>
      <c r="I7" s="159"/>
    </row>
    <row r="8" spans="1:9" ht="20.25">
      <c r="A8" s="108" t="s">
        <v>1506</v>
      </c>
      <c r="B8" s="108"/>
      <c r="C8" s="164"/>
      <c r="D8" s="156"/>
      <c r="E8" s="156"/>
      <c r="F8" s="156"/>
      <c r="G8" s="156"/>
      <c r="H8" s="159"/>
      <c r="I8" s="159"/>
    </row>
    <row r="9" spans="1:9" ht="20.25">
      <c r="A9" s="108" t="s">
        <v>1507</v>
      </c>
      <c r="B9" s="108"/>
      <c r="C9" s="164"/>
      <c r="D9" s="156"/>
      <c r="E9" s="156"/>
      <c r="F9" s="156"/>
      <c r="G9" s="156"/>
      <c r="H9" s="159"/>
      <c r="I9" s="159"/>
    </row>
    <row r="10" spans="1:9" ht="20.25">
      <c r="A10" s="108" t="s">
        <v>1508</v>
      </c>
      <c r="B10" s="108"/>
      <c r="C10" s="164"/>
      <c r="D10" s="156"/>
      <c r="E10" s="156"/>
      <c r="F10" s="156"/>
      <c r="G10" s="156"/>
      <c r="H10" s="159"/>
      <c r="I10" s="159"/>
    </row>
    <row r="11" spans="1:9" ht="20.25">
      <c r="A11" s="108" t="s">
        <v>1509</v>
      </c>
      <c r="B11" s="108"/>
      <c r="C11" s="164"/>
      <c r="D11" s="156"/>
      <c r="E11" s="156"/>
      <c r="F11" s="156"/>
      <c r="G11" s="156"/>
      <c r="H11" s="159"/>
      <c r="I11" s="159"/>
    </row>
    <row r="12" spans="1:9" ht="20.25">
      <c r="A12" s="108" t="s">
        <v>1510</v>
      </c>
      <c r="B12" s="108"/>
      <c r="C12" s="164"/>
      <c r="D12" s="156"/>
      <c r="E12" s="156"/>
      <c r="F12" s="156"/>
      <c r="G12" s="156"/>
      <c r="H12" s="159"/>
      <c r="I12" s="159"/>
    </row>
    <row r="13" spans="1:9" ht="20.25">
      <c r="A13" s="108" t="s">
        <v>1511</v>
      </c>
      <c r="B13" s="108"/>
      <c r="C13" s="164"/>
      <c r="D13" s="156"/>
      <c r="E13" s="156"/>
      <c r="F13" s="156"/>
      <c r="G13" s="156"/>
      <c r="H13" s="159"/>
      <c r="I13" s="159"/>
    </row>
    <row r="14" spans="1:9" ht="20.25">
      <c r="A14" s="108" t="s">
        <v>1512</v>
      </c>
      <c r="B14" s="108"/>
      <c r="C14" s="164"/>
      <c r="D14" s="156"/>
      <c r="E14" s="156"/>
      <c r="F14" s="156"/>
      <c r="G14" s="156"/>
      <c r="H14" s="159"/>
      <c r="I14" s="159"/>
    </row>
    <row r="15" spans="1:9" ht="20.25">
      <c r="A15" s="108" t="s">
        <v>1513</v>
      </c>
      <c r="B15" s="108"/>
      <c r="C15" s="164"/>
      <c r="D15" s="156"/>
      <c r="E15" s="156"/>
      <c r="F15" s="156"/>
      <c r="G15" s="156"/>
      <c r="H15" s="159"/>
      <c r="I15" s="159"/>
    </row>
    <row r="16" spans="1:9" ht="20.25">
      <c r="A16" s="156"/>
      <c r="C16" s="164"/>
      <c r="D16" s="156"/>
      <c r="E16" s="156"/>
      <c r="F16" s="156"/>
      <c r="G16" s="156"/>
      <c r="H16" s="159"/>
      <c r="I16" s="159"/>
    </row>
    <row r="17" spans="1:9" ht="20.25">
      <c r="A17" s="156"/>
      <c r="C17" s="164"/>
      <c r="D17" s="156"/>
      <c r="E17" s="156"/>
      <c r="F17" s="156"/>
      <c r="G17" s="156"/>
      <c r="H17" s="159"/>
      <c r="I17" s="159"/>
    </row>
    <row r="18" spans="1:9" ht="20.25">
      <c r="A18" s="156"/>
      <c r="C18" s="164"/>
      <c r="D18" s="156"/>
      <c r="E18" s="156"/>
      <c r="F18" s="156"/>
      <c r="G18" s="156"/>
      <c r="H18" s="159"/>
      <c r="I18" s="159"/>
    </row>
    <row r="19" spans="1:9" ht="15">
      <c r="A19" s="165"/>
      <c r="C19" s="165"/>
      <c r="D19" s="165"/>
      <c r="E19" s="165"/>
      <c r="F19" s="165"/>
      <c r="G19" s="165"/>
      <c r="H19" s="166"/>
      <c r="I19" s="159"/>
    </row>
    <row r="20" spans="1:9" ht="13.5" thickBot="1">
      <c r="A20" s="156"/>
      <c r="C20" s="167" t="s">
        <v>762</v>
      </c>
      <c r="D20" s="156"/>
      <c r="E20" s="156"/>
      <c r="F20" s="156"/>
      <c r="G20" s="156"/>
      <c r="H20" s="159"/>
      <c r="I20" s="159"/>
    </row>
    <row r="21" spans="1:9" s="168" customFormat="1" ht="15">
      <c r="A21" s="346" t="s">
        <v>858</v>
      </c>
      <c r="B21" s="332" t="s">
        <v>1</v>
      </c>
      <c r="C21" s="332" t="s">
        <v>859</v>
      </c>
      <c r="D21" s="337" t="s">
        <v>2</v>
      </c>
      <c r="E21" s="338"/>
      <c r="F21" s="341" t="s">
        <v>860</v>
      </c>
      <c r="G21" s="341" t="s">
        <v>861</v>
      </c>
      <c r="H21" s="326" t="s">
        <v>1501</v>
      </c>
      <c r="I21" s="329" t="s">
        <v>862</v>
      </c>
    </row>
    <row r="22" spans="1:9" s="168" customFormat="1" ht="15.75" thickBot="1">
      <c r="A22" s="347"/>
      <c r="B22" s="335"/>
      <c r="C22" s="335"/>
      <c r="D22" s="339"/>
      <c r="E22" s="340"/>
      <c r="F22" s="342"/>
      <c r="G22" s="344"/>
      <c r="H22" s="327"/>
      <c r="I22" s="330"/>
    </row>
    <row r="23" spans="1:9" s="168" customFormat="1" ht="15">
      <c r="A23" s="347"/>
      <c r="B23" s="335"/>
      <c r="C23" s="335"/>
      <c r="D23" s="332" t="s">
        <v>863</v>
      </c>
      <c r="E23" s="332" t="s">
        <v>864</v>
      </c>
      <c r="F23" s="342"/>
      <c r="G23" s="344"/>
      <c r="H23" s="327"/>
      <c r="I23" s="330"/>
    </row>
    <row r="24" spans="1:9" s="168" customFormat="1" ht="39.75" customHeight="1" thickBot="1">
      <c r="A24" s="348"/>
      <c r="B24" s="336"/>
      <c r="C24" s="336"/>
      <c r="D24" s="333"/>
      <c r="E24" s="334"/>
      <c r="F24" s="343"/>
      <c r="G24" s="345"/>
      <c r="H24" s="328"/>
      <c r="I24" s="331"/>
    </row>
    <row r="25" spans="1:9">
      <c r="A25" s="325"/>
      <c r="B25" s="325"/>
      <c r="C25" s="325"/>
      <c r="D25" s="325"/>
      <c r="E25" s="325"/>
      <c r="F25" s="325"/>
      <c r="G25" s="170"/>
      <c r="H25" s="171"/>
      <c r="I25" s="172"/>
    </row>
    <row r="26" spans="1:9">
      <c r="A26" s="169"/>
      <c r="B26" s="173"/>
      <c r="C26" s="169"/>
      <c r="D26" s="169"/>
      <c r="E26" s="169"/>
      <c r="F26" s="169"/>
      <c r="G26" s="170"/>
      <c r="H26" s="171"/>
      <c r="I26" s="172"/>
    </row>
    <row r="27" spans="1:9" ht="13.5" thickBot="1">
      <c r="A27" s="350" t="s">
        <v>865</v>
      </c>
      <c r="B27" s="350"/>
      <c r="C27" s="350"/>
      <c r="D27" s="350"/>
      <c r="E27" s="174"/>
      <c r="F27" s="174"/>
      <c r="G27" s="170"/>
      <c r="H27" s="171"/>
      <c r="I27" s="172"/>
    </row>
    <row r="28" spans="1:9">
      <c r="A28" s="175" t="s">
        <v>866</v>
      </c>
      <c r="B28" s="176" t="s">
        <v>867</v>
      </c>
      <c r="C28" s="177" t="s">
        <v>13</v>
      </c>
      <c r="D28" s="175">
        <v>288</v>
      </c>
      <c r="E28" s="175">
        <v>24</v>
      </c>
      <c r="F28" s="178">
        <v>1008</v>
      </c>
      <c r="G28" s="178">
        <v>24192</v>
      </c>
      <c r="H28" s="179"/>
      <c r="I28" s="180">
        <f>G28*H28</f>
        <v>0</v>
      </c>
    </row>
    <row r="29" spans="1:9">
      <c r="A29" s="181" t="s">
        <v>868</v>
      </c>
      <c r="B29" s="182" t="s">
        <v>869</v>
      </c>
      <c r="C29" s="183" t="s">
        <v>13</v>
      </c>
      <c r="D29" s="181">
        <v>100</v>
      </c>
      <c r="E29" s="181">
        <v>50</v>
      </c>
      <c r="F29" s="184">
        <v>225</v>
      </c>
      <c r="G29" s="184">
        <v>11250</v>
      </c>
      <c r="H29" s="185"/>
      <c r="I29" s="186">
        <f t="shared" ref="I29:I40" si="0">G29*H29</f>
        <v>0</v>
      </c>
    </row>
    <row r="30" spans="1:9">
      <c r="A30" s="181" t="s">
        <v>870</v>
      </c>
      <c r="B30" s="182" t="s">
        <v>871</v>
      </c>
      <c r="C30" s="183" t="s">
        <v>13</v>
      </c>
      <c r="D30" s="181">
        <v>80</v>
      </c>
      <c r="E30" s="181">
        <v>50</v>
      </c>
      <c r="F30" s="184">
        <v>236</v>
      </c>
      <c r="G30" s="184">
        <v>11800</v>
      </c>
      <c r="H30" s="185"/>
      <c r="I30" s="186">
        <f t="shared" si="0"/>
        <v>0</v>
      </c>
    </row>
    <row r="31" spans="1:9">
      <c r="A31" s="181" t="s">
        <v>872</v>
      </c>
      <c r="B31" s="187" t="s">
        <v>873</v>
      </c>
      <c r="C31" s="181" t="s">
        <v>13</v>
      </c>
      <c r="D31" s="181">
        <v>120</v>
      </c>
      <c r="E31" s="181">
        <v>24</v>
      </c>
      <c r="F31" s="184">
        <v>420</v>
      </c>
      <c r="G31" s="184">
        <v>10800</v>
      </c>
      <c r="H31" s="188"/>
      <c r="I31" s="186">
        <f t="shared" si="0"/>
        <v>0</v>
      </c>
    </row>
    <row r="32" spans="1:9" ht="25.5">
      <c r="A32" s="181" t="s">
        <v>874</v>
      </c>
      <c r="B32" s="182" t="s">
        <v>875</v>
      </c>
      <c r="C32" s="183" t="s">
        <v>15</v>
      </c>
      <c r="D32" s="181">
        <v>12</v>
      </c>
      <c r="E32" s="181">
        <v>60</v>
      </c>
      <c r="F32" s="184">
        <v>131.4</v>
      </c>
      <c r="G32" s="184">
        <v>7884</v>
      </c>
      <c r="H32" s="185"/>
      <c r="I32" s="186">
        <f t="shared" si="0"/>
        <v>0</v>
      </c>
    </row>
    <row r="33" spans="1:9">
      <c r="A33" s="181" t="s">
        <v>876</v>
      </c>
      <c r="B33" s="182" t="s">
        <v>877</v>
      </c>
      <c r="C33" s="183" t="s">
        <v>15</v>
      </c>
      <c r="D33" s="181">
        <v>6</v>
      </c>
      <c r="E33" s="181">
        <v>36</v>
      </c>
      <c r="F33" s="184">
        <v>165</v>
      </c>
      <c r="G33" s="184">
        <v>5940</v>
      </c>
      <c r="H33" s="185"/>
      <c r="I33" s="186">
        <f t="shared" si="0"/>
        <v>0</v>
      </c>
    </row>
    <row r="34" spans="1:9">
      <c r="A34" s="181" t="s">
        <v>878</v>
      </c>
      <c r="B34" s="182" t="s">
        <v>879</v>
      </c>
      <c r="C34" s="183" t="s">
        <v>15</v>
      </c>
      <c r="D34" s="181">
        <v>6</v>
      </c>
      <c r="E34" s="181">
        <v>60</v>
      </c>
      <c r="F34" s="184">
        <v>216</v>
      </c>
      <c r="G34" s="184">
        <v>12960</v>
      </c>
      <c r="H34" s="185"/>
      <c r="I34" s="186">
        <f t="shared" si="0"/>
        <v>0</v>
      </c>
    </row>
    <row r="35" spans="1:9">
      <c r="A35" s="181" t="s">
        <v>880</v>
      </c>
      <c r="B35" s="182" t="s">
        <v>881</v>
      </c>
      <c r="C35" s="183" t="s">
        <v>15</v>
      </c>
      <c r="D35" s="181">
        <v>3</v>
      </c>
      <c r="E35" s="181">
        <v>60</v>
      </c>
      <c r="F35" s="184">
        <v>193.5</v>
      </c>
      <c r="G35" s="184">
        <v>11610</v>
      </c>
      <c r="H35" s="185"/>
      <c r="I35" s="186">
        <f t="shared" si="0"/>
        <v>0</v>
      </c>
    </row>
    <row r="36" spans="1:9" ht="25.5">
      <c r="A36" s="181" t="s">
        <v>882</v>
      </c>
      <c r="B36" s="182" t="s">
        <v>883</v>
      </c>
      <c r="C36" s="183" t="s">
        <v>15</v>
      </c>
      <c r="D36" s="181">
        <v>4</v>
      </c>
      <c r="E36" s="181">
        <v>40</v>
      </c>
      <c r="F36" s="184">
        <v>238</v>
      </c>
      <c r="G36" s="184">
        <v>9520</v>
      </c>
      <c r="H36" s="185"/>
      <c r="I36" s="186">
        <f t="shared" si="0"/>
        <v>0</v>
      </c>
    </row>
    <row r="37" spans="1:9">
      <c r="A37" s="189" t="s">
        <v>884</v>
      </c>
      <c r="B37" s="190" t="s">
        <v>885</v>
      </c>
      <c r="C37" s="191" t="s">
        <v>13</v>
      </c>
      <c r="D37" s="189">
        <v>90</v>
      </c>
      <c r="E37" s="189">
        <v>36</v>
      </c>
      <c r="F37" s="192">
        <v>801</v>
      </c>
      <c r="G37" s="192">
        <v>28836</v>
      </c>
      <c r="H37" s="193"/>
      <c r="I37" s="186">
        <f t="shared" si="0"/>
        <v>0</v>
      </c>
    </row>
    <row r="38" spans="1:9">
      <c r="A38" s="181" t="s">
        <v>886</v>
      </c>
      <c r="B38" s="182" t="s">
        <v>887</v>
      </c>
      <c r="C38" s="183" t="s">
        <v>15</v>
      </c>
      <c r="D38" s="181">
        <v>3</v>
      </c>
      <c r="E38" s="181">
        <v>12</v>
      </c>
      <c r="F38" s="184">
        <v>1600</v>
      </c>
      <c r="G38" s="184">
        <v>19200</v>
      </c>
      <c r="H38" s="193"/>
      <c r="I38" s="186">
        <f t="shared" si="0"/>
        <v>0</v>
      </c>
    </row>
    <row r="39" spans="1:9">
      <c r="A39" s="181" t="s">
        <v>888</v>
      </c>
      <c r="B39" s="182" t="s">
        <v>889</v>
      </c>
      <c r="C39" s="183" t="s">
        <v>84</v>
      </c>
      <c r="D39" s="181">
        <v>1</v>
      </c>
      <c r="E39" s="181">
        <v>2</v>
      </c>
      <c r="F39" s="184">
        <v>3850</v>
      </c>
      <c r="G39" s="184">
        <v>7700</v>
      </c>
      <c r="H39" s="185"/>
      <c r="I39" s="194">
        <f t="shared" si="0"/>
        <v>0</v>
      </c>
    </row>
    <row r="40" spans="1:9" ht="13.5" thickBot="1">
      <c r="A40" s="195" t="s">
        <v>890</v>
      </c>
      <c r="B40" s="196" t="s">
        <v>891</v>
      </c>
      <c r="C40" s="197" t="s">
        <v>84</v>
      </c>
      <c r="D40" s="195">
        <v>1</v>
      </c>
      <c r="E40" s="195">
        <v>2</v>
      </c>
      <c r="F40" s="198">
        <v>4150</v>
      </c>
      <c r="G40" s="198">
        <v>8300</v>
      </c>
      <c r="H40" s="199"/>
      <c r="I40" s="200">
        <f t="shared" si="0"/>
        <v>0</v>
      </c>
    </row>
    <row r="41" spans="1:9" ht="13.5" thickBot="1">
      <c r="A41" s="201"/>
      <c r="B41" s="202"/>
      <c r="C41" s="203"/>
      <c r="D41" s="201"/>
      <c r="E41" s="201"/>
      <c r="F41" s="204"/>
      <c r="G41" s="204"/>
      <c r="H41" s="205"/>
      <c r="I41" s="206">
        <f>SUM(I28:I40)</f>
        <v>0</v>
      </c>
    </row>
    <row r="42" spans="1:9" ht="13.5" thickBot="1">
      <c r="A42" s="325" t="s">
        <v>892</v>
      </c>
      <c r="B42" s="325"/>
      <c r="C42" s="325"/>
      <c r="D42" s="325"/>
      <c r="E42" s="174"/>
      <c r="F42" s="174"/>
      <c r="G42" s="170"/>
      <c r="H42" s="171"/>
      <c r="I42" s="172"/>
    </row>
    <row r="43" spans="1:9">
      <c r="A43" s="207" t="s">
        <v>893</v>
      </c>
      <c r="B43" s="208" t="s">
        <v>894</v>
      </c>
      <c r="C43" s="207" t="s">
        <v>15</v>
      </c>
      <c r="D43" s="175">
        <v>60</v>
      </c>
      <c r="E43" s="175">
        <v>20</v>
      </c>
      <c r="F43" s="178">
        <v>552</v>
      </c>
      <c r="G43" s="178">
        <v>11040</v>
      </c>
      <c r="H43" s="209"/>
      <c r="I43" s="180">
        <f t="shared" ref="I43:I49" si="1">G43*H43</f>
        <v>0</v>
      </c>
    </row>
    <row r="44" spans="1:9">
      <c r="A44" s="265" t="s">
        <v>895</v>
      </c>
      <c r="B44" s="270" t="s">
        <v>896</v>
      </c>
      <c r="C44" s="183" t="s">
        <v>15</v>
      </c>
      <c r="D44" s="189">
        <v>6</v>
      </c>
      <c r="E44" s="189">
        <v>72</v>
      </c>
      <c r="F44" s="192">
        <v>85.8</v>
      </c>
      <c r="G44" s="192">
        <v>6177.6</v>
      </c>
      <c r="H44" s="210"/>
      <c r="I44" s="186">
        <f t="shared" si="1"/>
        <v>0</v>
      </c>
    </row>
    <row r="45" spans="1:9">
      <c r="A45" s="258" t="s">
        <v>897</v>
      </c>
      <c r="B45" s="257" t="s">
        <v>898</v>
      </c>
      <c r="C45" s="191" t="s">
        <v>15</v>
      </c>
      <c r="D45" s="189">
        <v>6</v>
      </c>
      <c r="E45" s="189">
        <v>24</v>
      </c>
      <c r="F45" s="192">
        <v>375</v>
      </c>
      <c r="G45" s="192">
        <v>9000</v>
      </c>
      <c r="H45" s="210"/>
      <c r="I45" s="186">
        <f t="shared" si="1"/>
        <v>0</v>
      </c>
    </row>
    <row r="46" spans="1:9">
      <c r="A46" s="258" t="s">
        <v>899</v>
      </c>
      <c r="B46" s="257" t="s">
        <v>900</v>
      </c>
      <c r="C46" s="191" t="s">
        <v>15</v>
      </c>
      <c r="D46" s="189">
        <v>5</v>
      </c>
      <c r="E46" s="189">
        <v>20</v>
      </c>
      <c r="F46" s="192">
        <v>387.5</v>
      </c>
      <c r="G46" s="192">
        <v>7750</v>
      </c>
      <c r="H46" s="210"/>
      <c r="I46" s="186">
        <f t="shared" si="1"/>
        <v>0</v>
      </c>
    </row>
    <row r="47" spans="1:9">
      <c r="A47" s="258" t="s">
        <v>901</v>
      </c>
      <c r="B47" s="257" t="s">
        <v>902</v>
      </c>
      <c r="C47" s="191" t="s">
        <v>15</v>
      </c>
      <c r="D47" s="189">
        <v>4</v>
      </c>
      <c r="E47" s="189">
        <v>16</v>
      </c>
      <c r="F47" s="192">
        <v>478</v>
      </c>
      <c r="G47" s="192">
        <v>7648</v>
      </c>
      <c r="H47" s="210"/>
      <c r="I47" s="186">
        <f t="shared" si="1"/>
        <v>0</v>
      </c>
    </row>
    <row r="48" spans="1:9">
      <c r="A48" s="189" t="s">
        <v>903</v>
      </c>
      <c r="B48" s="190" t="s">
        <v>904</v>
      </c>
      <c r="C48" s="191" t="s">
        <v>15</v>
      </c>
      <c r="D48" s="189">
        <v>4</v>
      </c>
      <c r="E48" s="189">
        <v>16</v>
      </c>
      <c r="F48" s="192">
        <v>594</v>
      </c>
      <c r="G48" s="192">
        <v>9504</v>
      </c>
      <c r="H48" s="210"/>
      <c r="I48" s="186">
        <f t="shared" si="1"/>
        <v>0</v>
      </c>
    </row>
    <row r="49" spans="1:9" ht="13.5" thickBot="1">
      <c r="A49" s="195" t="s">
        <v>905</v>
      </c>
      <c r="B49" s="196" t="s">
        <v>906</v>
      </c>
      <c r="C49" s="197" t="s">
        <v>15</v>
      </c>
      <c r="D49" s="195">
        <v>3</v>
      </c>
      <c r="E49" s="195">
        <v>8</v>
      </c>
      <c r="F49" s="198">
        <v>2340</v>
      </c>
      <c r="G49" s="198">
        <v>18720</v>
      </c>
      <c r="H49" s="211"/>
      <c r="I49" s="200">
        <f t="shared" si="1"/>
        <v>0</v>
      </c>
    </row>
    <row r="50" spans="1:9" ht="13.5" thickBot="1">
      <c r="A50" s="201"/>
      <c r="B50" s="202"/>
      <c r="C50" s="203"/>
      <c r="D50" s="201"/>
      <c r="E50" s="201"/>
      <c r="F50" s="204"/>
      <c r="G50" s="204"/>
      <c r="H50" s="212"/>
      <c r="I50" s="213">
        <f>SUM(I43:I49)</f>
        <v>0</v>
      </c>
    </row>
    <row r="51" spans="1:9" ht="13.5" thickBot="1">
      <c r="A51" s="325" t="s">
        <v>907</v>
      </c>
      <c r="B51" s="325"/>
      <c r="C51" s="325"/>
      <c r="D51" s="325"/>
      <c r="E51" s="201"/>
      <c r="F51" s="201"/>
      <c r="G51" s="204"/>
      <c r="H51" s="212"/>
      <c r="I51" s="214"/>
    </row>
    <row r="52" spans="1:9" ht="25.5">
      <c r="A52" s="207" t="s">
        <v>908</v>
      </c>
      <c r="B52" s="208" t="s">
        <v>909</v>
      </c>
      <c r="C52" s="207" t="s">
        <v>15</v>
      </c>
      <c r="D52" s="215">
        <v>6</v>
      </c>
      <c r="E52" s="215">
        <v>80</v>
      </c>
      <c r="F52" s="216">
        <v>132</v>
      </c>
      <c r="G52" s="216">
        <v>10560</v>
      </c>
      <c r="H52" s="217"/>
      <c r="I52" s="218">
        <f t="shared" ref="I52:I57" si="2">G52*H52</f>
        <v>0</v>
      </c>
    </row>
    <row r="53" spans="1:9" ht="25.5">
      <c r="A53" s="183" t="s">
        <v>910</v>
      </c>
      <c r="B53" s="182" t="s">
        <v>911</v>
      </c>
      <c r="C53" s="183" t="s">
        <v>15</v>
      </c>
      <c r="D53" s="181">
        <v>6</v>
      </c>
      <c r="E53" s="181">
        <v>60</v>
      </c>
      <c r="F53" s="184">
        <v>180</v>
      </c>
      <c r="G53" s="184">
        <v>10800</v>
      </c>
      <c r="H53" s="188"/>
      <c r="I53" s="194">
        <f t="shared" si="2"/>
        <v>0</v>
      </c>
    </row>
    <row r="54" spans="1:9" ht="25.5">
      <c r="A54" s="183" t="s">
        <v>912</v>
      </c>
      <c r="B54" s="182" t="s">
        <v>913</v>
      </c>
      <c r="C54" s="183" t="s">
        <v>15</v>
      </c>
      <c r="D54" s="181">
        <v>6</v>
      </c>
      <c r="E54" s="181">
        <v>24</v>
      </c>
      <c r="F54" s="184">
        <v>480</v>
      </c>
      <c r="G54" s="184">
        <v>11520</v>
      </c>
      <c r="H54" s="188"/>
      <c r="I54" s="194">
        <f t="shared" si="2"/>
        <v>0</v>
      </c>
    </row>
    <row r="55" spans="1:9" ht="25.5">
      <c r="A55" s="189" t="s">
        <v>914</v>
      </c>
      <c r="B55" s="190" t="s">
        <v>915</v>
      </c>
      <c r="C55" s="191" t="s">
        <v>84</v>
      </c>
      <c r="D55" s="189">
        <v>1</v>
      </c>
      <c r="E55" s="189">
        <v>8</v>
      </c>
      <c r="F55" s="192">
        <v>1900</v>
      </c>
      <c r="G55" s="192">
        <v>15200</v>
      </c>
      <c r="H55" s="210"/>
      <c r="I55" s="186">
        <f t="shared" si="2"/>
        <v>0</v>
      </c>
    </row>
    <row r="56" spans="1:9" ht="25.5">
      <c r="A56" s="189" t="s">
        <v>916</v>
      </c>
      <c r="B56" s="190" t="s">
        <v>917</v>
      </c>
      <c r="C56" s="191" t="s">
        <v>84</v>
      </c>
      <c r="D56" s="189">
        <v>1</v>
      </c>
      <c r="E56" s="189">
        <v>4</v>
      </c>
      <c r="F56" s="192">
        <v>2000</v>
      </c>
      <c r="G56" s="192">
        <v>8000</v>
      </c>
      <c r="H56" s="210"/>
      <c r="I56" s="186">
        <f t="shared" si="2"/>
        <v>0</v>
      </c>
    </row>
    <row r="57" spans="1:9" ht="26.25" thickBot="1">
      <c r="A57" s="219" t="s">
        <v>918</v>
      </c>
      <c r="B57" s="220" t="s">
        <v>919</v>
      </c>
      <c r="C57" s="221" t="s">
        <v>84</v>
      </c>
      <c r="D57" s="219">
        <v>1</v>
      </c>
      <c r="E57" s="219">
        <v>4</v>
      </c>
      <c r="F57" s="222">
        <v>3250</v>
      </c>
      <c r="G57" s="222">
        <v>13000</v>
      </c>
      <c r="H57" s="223"/>
      <c r="I57" s="224">
        <f t="shared" si="2"/>
        <v>0</v>
      </c>
    </row>
    <row r="58" spans="1:9" ht="13.5" thickBot="1">
      <c r="A58" s="201"/>
      <c r="B58" s="202"/>
      <c r="C58" s="203"/>
      <c r="D58" s="201"/>
      <c r="E58" s="201"/>
      <c r="F58" s="204"/>
      <c r="G58" s="204"/>
      <c r="H58" s="212"/>
      <c r="I58" s="213">
        <f>SUM(I52:I57)</f>
        <v>0</v>
      </c>
    </row>
    <row r="59" spans="1:9" ht="13.5" thickBot="1">
      <c r="A59" s="325" t="s">
        <v>920</v>
      </c>
      <c r="B59" s="325"/>
      <c r="C59" s="325"/>
      <c r="D59" s="325"/>
      <c r="E59" s="201"/>
      <c r="F59" s="201"/>
      <c r="G59" s="204"/>
      <c r="H59" s="212"/>
      <c r="I59" s="214"/>
    </row>
    <row r="60" spans="1:9">
      <c r="A60" s="175" t="s">
        <v>921</v>
      </c>
      <c r="B60" s="176" t="s">
        <v>922</v>
      </c>
      <c r="C60" s="177" t="s">
        <v>13</v>
      </c>
      <c r="D60" s="175">
        <v>10</v>
      </c>
      <c r="E60" s="175">
        <v>20</v>
      </c>
      <c r="F60" s="178">
        <v>490</v>
      </c>
      <c r="G60" s="178">
        <v>9800</v>
      </c>
      <c r="H60" s="209"/>
      <c r="I60" s="180">
        <f>G60*H60</f>
        <v>0</v>
      </c>
    </row>
    <row r="61" spans="1:9">
      <c r="A61" s="189" t="s">
        <v>923</v>
      </c>
      <c r="B61" s="190" t="s">
        <v>924</v>
      </c>
      <c r="C61" s="191" t="s">
        <v>13</v>
      </c>
      <c r="D61" s="189">
        <v>10</v>
      </c>
      <c r="E61" s="189">
        <v>20</v>
      </c>
      <c r="F61" s="192">
        <v>490</v>
      </c>
      <c r="G61" s="192">
        <v>9800</v>
      </c>
      <c r="H61" s="210"/>
      <c r="I61" s="186">
        <f t="shared" ref="I61:I104" si="3">G61*H61</f>
        <v>0</v>
      </c>
    </row>
    <row r="62" spans="1:9">
      <c r="A62" s="189" t="s">
        <v>925</v>
      </c>
      <c r="B62" s="190" t="s">
        <v>926</v>
      </c>
      <c r="C62" s="191" t="s">
        <v>13</v>
      </c>
      <c r="D62" s="189">
        <v>8</v>
      </c>
      <c r="E62" s="189">
        <v>20</v>
      </c>
      <c r="F62" s="192">
        <v>616</v>
      </c>
      <c r="G62" s="192">
        <v>12320</v>
      </c>
      <c r="H62" s="210"/>
      <c r="I62" s="186">
        <f t="shared" si="3"/>
        <v>0</v>
      </c>
    </row>
    <row r="63" spans="1:9">
      <c r="A63" s="189" t="s">
        <v>927</v>
      </c>
      <c r="B63" s="190" t="s">
        <v>928</v>
      </c>
      <c r="C63" s="191" t="s">
        <v>13</v>
      </c>
      <c r="D63" s="189">
        <v>8</v>
      </c>
      <c r="E63" s="189">
        <v>20</v>
      </c>
      <c r="F63" s="192">
        <v>616</v>
      </c>
      <c r="G63" s="192">
        <v>12320</v>
      </c>
      <c r="H63" s="210"/>
      <c r="I63" s="186">
        <f t="shared" si="3"/>
        <v>0</v>
      </c>
    </row>
    <row r="64" spans="1:9">
      <c r="A64" s="189" t="s">
        <v>929</v>
      </c>
      <c r="B64" s="190" t="s">
        <v>930</v>
      </c>
      <c r="C64" s="191" t="s">
        <v>13</v>
      </c>
      <c r="D64" s="189">
        <v>6</v>
      </c>
      <c r="E64" s="189">
        <v>20</v>
      </c>
      <c r="F64" s="192">
        <v>660</v>
      </c>
      <c r="G64" s="192">
        <v>13200</v>
      </c>
      <c r="H64" s="210"/>
      <c r="I64" s="186">
        <f t="shared" si="3"/>
        <v>0</v>
      </c>
    </row>
    <row r="65" spans="1:9">
      <c r="A65" s="189" t="s">
        <v>931</v>
      </c>
      <c r="B65" s="190" t="s">
        <v>932</v>
      </c>
      <c r="C65" s="191" t="s">
        <v>13</v>
      </c>
      <c r="D65" s="189">
        <v>6</v>
      </c>
      <c r="E65" s="189">
        <v>20</v>
      </c>
      <c r="F65" s="192">
        <v>660</v>
      </c>
      <c r="G65" s="192">
        <v>13200</v>
      </c>
      <c r="H65" s="210"/>
      <c r="I65" s="186">
        <f t="shared" si="3"/>
        <v>0</v>
      </c>
    </row>
    <row r="66" spans="1:9">
      <c r="A66" s="189" t="s">
        <v>933</v>
      </c>
      <c r="B66" s="190" t="s">
        <v>934</v>
      </c>
      <c r="C66" s="191" t="s">
        <v>13</v>
      </c>
      <c r="D66" s="189">
        <v>4</v>
      </c>
      <c r="E66" s="189">
        <v>20</v>
      </c>
      <c r="F66" s="192">
        <v>552</v>
      </c>
      <c r="G66" s="192">
        <v>11040</v>
      </c>
      <c r="H66" s="210"/>
      <c r="I66" s="186">
        <f t="shared" si="3"/>
        <v>0</v>
      </c>
    </row>
    <row r="67" spans="1:9">
      <c r="A67" s="189" t="s">
        <v>935</v>
      </c>
      <c r="B67" s="190" t="s">
        <v>936</v>
      </c>
      <c r="C67" s="191" t="s">
        <v>13</v>
      </c>
      <c r="D67" s="189">
        <v>4</v>
      </c>
      <c r="E67" s="189">
        <v>20</v>
      </c>
      <c r="F67" s="192">
        <v>552</v>
      </c>
      <c r="G67" s="192">
        <v>11040</v>
      </c>
      <c r="H67" s="210"/>
      <c r="I67" s="186">
        <f t="shared" si="3"/>
        <v>0</v>
      </c>
    </row>
    <row r="68" spans="1:9">
      <c r="A68" s="189" t="s">
        <v>937</v>
      </c>
      <c r="B68" s="190" t="s">
        <v>938</v>
      </c>
      <c r="C68" s="191" t="s">
        <v>13</v>
      </c>
      <c r="D68" s="189">
        <v>4</v>
      </c>
      <c r="E68" s="189">
        <v>12</v>
      </c>
      <c r="F68" s="192">
        <v>708</v>
      </c>
      <c r="G68" s="192">
        <v>8496</v>
      </c>
      <c r="H68" s="210"/>
      <c r="I68" s="186">
        <f t="shared" si="3"/>
        <v>0</v>
      </c>
    </row>
    <row r="69" spans="1:9">
      <c r="A69" s="189" t="s">
        <v>939</v>
      </c>
      <c r="B69" s="190" t="s">
        <v>940</v>
      </c>
      <c r="C69" s="191" t="s">
        <v>13</v>
      </c>
      <c r="D69" s="189">
        <v>4</v>
      </c>
      <c r="E69" s="189">
        <v>12</v>
      </c>
      <c r="F69" s="192">
        <v>708</v>
      </c>
      <c r="G69" s="192">
        <v>8496</v>
      </c>
      <c r="H69" s="210"/>
      <c r="I69" s="186">
        <f t="shared" si="3"/>
        <v>0</v>
      </c>
    </row>
    <row r="70" spans="1:9">
      <c r="A70" s="189" t="s">
        <v>941</v>
      </c>
      <c r="B70" s="190" t="s">
        <v>942</v>
      </c>
      <c r="C70" s="191" t="s">
        <v>13</v>
      </c>
      <c r="D70" s="189">
        <v>4</v>
      </c>
      <c r="E70" s="189">
        <v>18</v>
      </c>
      <c r="F70" s="192">
        <v>760</v>
      </c>
      <c r="G70" s="192">
        <v>13680</v>
      </c>
      <c r="H70" s="210"/>
      <c r="I70" s="186">
        <f t="shared" si="3"/>
        <v>0</v>
      </c>
    </row>
    <row r="71" spans="1:9">
      <c r="A71" s="189" t="s">
        <v>943</v>
      </c>
      <c r="B71" s="190" t="s">
        <v>944</v>
      </c>
      <c r="C71" s="191" t="s">
        <v>13</v>
      </c>
      <c r="D71" s="189">
        <v>4</v>
      </c>
      <c r="E71" s="189">
        <v>18</v>
      </c>
      <c r="F71" s="192">
        <v>760</v>
      </c>
      <c r="G71" s="192">
        <v>13680</v>
      </c>
      <c r="H71" s="210"/>
      <c r="I71" s="186">
        <f t="shared" si="3"/>
        <v>0</v>
      </c>
    </row>
    <row r="72" spans="1:9">
      <c r="A72" s="189" t="s">
        <v>945</v>
      </c>
      <c r="B72" s="190" t="s">
        <v>946</v>
      </c>
      <c r="C72" s="191" t="s">
        <v>13</v>
      </c>
      <c r="D72" s="189">
        <v>4</v>
      </c>
      <c r="E72" s="189">
        <v>9</v>
      </c>
      <c r="F72" s="192">
        <v>1060</v>
      </c>
      <c r="G72" s="192">
        <v>9540</v>
      </c>
      <c r="H72" s="210"/>
      <c r="I72" s="186">
        <f t="shared" si="3"/>
        <v>0</v>
      </c>
    </row>
    <row r="73" spans="1:9">
      <c r="A73" s="189" t="s">
        <v>947</v>
      </c>
      <c r="B73" s="190" t="s">
        <v>948</v>
      </c>
      <c r="C73" s="191" t="s">
        <v>13</v>
      </c>
      <c r="D73" s="189">
        <v>4</v>
      </c>
      <c r="E73" s="189">
        <v>9</v>
      </c>
      <c r="F73" s="192">
        <v>1060</v>
      </c>
      <c r="G73" s="192">
        <v>9540</v>
      </c>
      <c r="H73" s="210"/>
      <c r="I73" s="186">
        <f t="shared" si="3"/>
        <v>0</v>
      </c>
    </row>
    <row r="74" spans="1:9">
      <c r="A74" s="189" t="s">
        <v>949</v>
      </c>
      <c r="B74" s="190" t="s">
        <v>950</v>
      </c>
      <c r="C74" s="191" t="s">
        <v>13</v>
      </c>
      <c r="D74" s="189">
        <v>4</v>
      </c>
      <c r="E74" s="189">
        <v>10</v>
      </c>
      <c r="F74" s="192">
        <v>1296</v>
      </c>
      <c r="G74" s="192">
        <v>12960</v>
      </c>
      <c r="H74" s="210"/>
      <c r="I74" s="186">
        <f t="shared" si="3"/>
        <v>0</v>
      </c>
    </row>
    <row r="75" spans="1:9">
      <c r="A75" s="189" t="s">
        <v>951</v>
      </c>
      <c r="B75" s="190" t="s">
        <v>952</v>
      </c>
      <c r="C75" s="191" t="s">
        <v>13</v>
      </c>
      <c r="D75" s="189">
        <v>4</v>
      </c>
      <c r="E75" s="189">
        <v>10</v>
      </c>
      <c r="F75" s="192">
        <v>1296</v>
      </c>
      <c r="G75" s="192">
        <v>12960</v>
      </c>
      <c r="H75" s="210"/>
      <c r="I75" s="186">
        <f t="shared" si="3"/>
        <v>0</v>
      </c>
    </row>
    <row r="76" spans="1:9">
      <c r="A76" s="189" t="s">
        <v>953</v>
      </c>
      <c r="B76" s="190" t="s">
        <v>954</v>
      </c>
      <c r="C76" s="191" t="s">
        <v>13</v>
      </c>
      <c r="D76" s="189">
        <v>2</v>
      </c>
      <c r="E76" s="189">
        <v>12</v>
      </c>
      <c r="F76" s="192">
        <v>800</v>
      </c>
      <c r="G76" s="192">
        <v>9600</v>
      </c>
      <c r="H76" s="210"/>
      <c r="I76" s="186">
        <f t="shared" si="3"/>
        <v>0</v>
      </c>
    </row>
    <row r="77" spans="1:9">
      <c r="A77" s="189" t="s">
        <v>955</v>
      </c>
      <c r="B77" s="190" t="s">
        <v>956</v>
      </c>
      <c r="C77" s="191" t="s">
        <v>13</v>
      </c>
      <c r="D77" s="189">
        <v>2</v>
      </c>
      <c r="E77" s="189">
        <v>12</v>
      </c>
      <c r="F77" s="192">
        <v>800</v>
      </c>
      <c r="G77" s="192">
        <v>9600</v>
      </c>
      <c r="H77" s="210"/>
      <c r="I77" s="186">
        <f t="shared" si="3"/>
        <v>0</v>
      </c>
    </row>
    <row r="78" spans="1:9">
      <c r="A78" s="189" t="s">
        <v>957</v>
      </c>
      <c r="B78" s="190" t="s">
        <v>958</v>
      </c>
      <c r="C78" s="191" t="s">
        <v>13</v>
      </c>
      <c r="D78" s="189">
        <v>2</v>
      </c>
      <c r="E78" s="189">
        <v>6</v>
      </c>
      <c r="F78" s="192">
        <v>850</v>
      </c>
      <c r="G78" s="192">
        <v>5100</v>
      </c>
      <c r="H78" s="210"/>
      <c r="I78" s="186">
        <f t="shared" si="3"/>
        <v>0</v>
      </c>
    </row>
    <row r="79" spans="1:9">
      <c r="A79" s="189" t="s">
        <v>959</v>
      </c>
      <c r="B79" s="190" t="s">
        <v>960</v>
      </c>
      <c r="C79" s="191" t="s">
        <v>13</v>
      </c>
      <c r="D79" s="189">
        <v>2</v>
      </c>
      <c r="E79" s="189">
        <v>6</v>
      </c>
      <c r="F79" s="192">
        <v>850</v>
      </c>
      <c r="G79" s="192">
        <v>5100</v>
      </c>
      <c r="H79" s="210"/>
      <c r="I79" s="186">
        <f t="shared" si="3"/>
        <v>0</v>
      </c>
    </row>
    <row r="80" spans="1:9">
      <c r="A80" s="189" t="s">
        <v>961</v>
      </c>
      <c r="B80" s="190" t="s">
        <v>962</v>
      </c>
      <c r="C80" s="191" t="s">
        <v>13</v>
      </c>
      <c r="D80" s="189">
        <v>2</v>
      </c>
      <c r="E80" s="189">
        <v>8</v>
      </c>
      <c r="F80" s="192">
        <v>1130</v>
      </c>
      <c r="G80" s="192">
        <v>9040</v>
      </c>
      <c r="H80" s="210"/>
      <c r="I80" s="186">
        <f t="shared" si="3"/>
        <v>0</v>
      </c>
    </row>
    <row r="81" spans="1:9">
      <c r="A81" s="189" t="s">
        <v>963</v>
      </c>
      <c r="B81" s="190" t="s">
        <v>964</v>
      </c>
      <c r="C81" s="191" t="s">
        <v>13</v>
      </c>
      <c r="D81" s="189">
        <v>2</v>
      </c>
      <c r="E81" s="189">
        <v>8</v>
      </c>
      <c r="F81" s="192">
        <v>1130</v>
      </c>
      <c r="G81" s="192">
        <v>9040</v>
      </c>
      <c r="H81" s="210"/>
      <c r="I81" s="186">
        <f t="shared" si="3"/>
        <v>0</v>
      </c>
    </row>
    <row r="82" spans="1:9">
      <c r="A82" s="189" t="s">
        <v>965</v>
      </c>
      <c r="B82" s="190" t="s">
        <v>966</v>
      </c>
      <c r="C82" s="191" t="s">
        <v>13</v>
      </c>
      <c r="D82" s="189">
        <v>2</v>
      </c>
      <c r="E82" s="189">
        <v>6</v>
      </c>
      <c r="F82" s="192">
        <v>1550</v>
      </c>
      <c r="G82" s="192">
        <v>9300</v>
      </c>
      <c r="H82" s="210"/>
      <c r="I82" s="186">
        <f t="shared" si="3"/>
        <v>0</v>
      </c>
    </row>
    <row r="83" spans="1:9">
      <c r="A83" s="189" t="s">
        <v>967</v>
      </c>
      <c r="B83" s="190" t="s">
        <v>968</v>
      </c>
      <c r="C83" s="191" t="s">
        <v>13</v>
      </c>
      <c r="D83" s="189">
        <v>2</v>
      </c>
      <c r="E83" s="189">
        <v>6</v>
      </c>
      <c r="F83" s="192">
        <v>1550</v>
      </c>
      <c r="G83" s="192">
        <v>9300</v>
      </c>
      <c r="H83" s="210"/>
      <c r="I83" s="186">
        <f t="shared" si="3"/>
        <v>0</v>
      </c>
    </row>
    <row r="84" spans="1:9">
      <c r="A84" s="225" t="s">
        <v>969</v>
      </c>
      <c r="B84" s="190" t="s">
        <v>970</v>
      </c>
      <c r="C84" s="191" t="s">
        <v>13</v>
      </c>
      <c r="D84" s="189">
        <v>4</v>
      </c>
      <c r="E84" s="189">
        <v>10</v>
      </c>
      <c r="F84" s="192">
        <v>560</v>
      </c>
      <c r="G84" s="192">
        <v>5600</v>
      </c>
      <c r="H84" s="210"/>
      <c r="I84" s="186">
        <f t="shared" si="3"/>
        <v>0</v>
      </c>
    </row>
    <row r="85" spans="1:9">
      <c r="A85" s="225" t="s">
        <v>971</v>
      </c>
      <c r="B85" s="190" t="s">
        <v>972</v>
      </c>
      <c r="C85" s="191" t="s">
        <v>13</v>
      </c>
      <c r="D85" s="189">
        <v>4</v>
      </c>
      <c r="E85" s="189">
        <v>10</v>
      </c>
      <c r="F85" s="192">
        <v>1020</v>
      </c>
      <c r="G85" s="192">
        <v>10200</v>
      </c>
      <c r="H85" s="210"/>
      <c r="I85" s="186">
        <f t="shared" si="3"/>
        <v>0</v>
      </c>
    </row>
    <row r="86" spans="1:9">
      <c r="A86" s="225" t="s">
        <v>973</v>
      </c>
      <c r="B86" s="190" t="s">
        <v>974</v>
      </c>
      <c r="C86" s="191" t="s">
        <v>13</v>
      </c>
      <c r="D86" s="189">
        <v>2</v>
      </c>
      <c r="E86" s="189">
        <v>6</v>
      </c>
      <c r="F86" s="192">
        <v>900</v>
      </c>
      <c r="G86" s="192">
        <v>5400</v>
      </c>
      <c r="H86" s="210"/>
      <c r="I86" s="186">
        <f t="shared" si="3"/>
        <v>0</v>
      </c>
    </row>
    <row r="87" spans="1:9">
      <c r="A87" s="225" t="s">
        <v>975</v>
      </c>
      <c r="B87" s="190" t="s">
        <v>976</v>
      </c>
      <c r="C87" s="191" t="s">
        <v>13</v>
      </c>
      <c r="D87" s="189">
        <v>2</v>
      </c>
      <c r="E87" s="189">
        <v>6</v>
      </c>
      <c r="F87" s="192">
        <v>1680</v>
      </c>
      <c r="G87" s="192">
        <v>10080</v>
      </c>
      <c r="H87" s="210"/>
      <c r="I87" s="186">
        <f t="shared" si="3"/>
        <v>0</v>
      </c>
    </row>
    <row r="88" spans="1:9" ht="25.5">
      <c r="A88" s="189" t="s">
        <v>977</v>
      </c>
      <c r="B88" s="190" t="s">
        <v>978</v>
      </c>
      <c r="C88" s="189" t="s">
        <v>13</v>
      </c>
      <c r="D88" s="189">
        <v>4</v>
      </c>
      <c r="E88" s="189">
        <v>24</v>
      </c>
      <c r="F88" s="192">
        <v>298</v>
      </c>
      <c r="G88" s="192">
        <v>7152</v>
      </c>
      <c r="H88" s="210"/>
      <c r="I88" s="186">
        <f t="shared" si="3"/>
        <v>0</v>
      </c>
    </row>
    <row r="89" spans="1:9" ht="25.5">
      <c r="A89" s="189" t="s">
        <v>979</v>
      </c>
      <c r="B89" s="190" t="s">
        <v>980</v>
      </c>
      <c r="C89" s="189" t="s">
        <v>84</v>
      </c>
      <c r="D89" s="189">
        <v>1</v>
      </c>
      <c r="E89" s="189">
        <v>8</v>
      </c>
      <c r="F89" s="192">
        <v>1700</v>
      </c>
      <c r="G89" s="192">
        <v>13600</v>
      </c>
      <c r="H89" s="210"/>
      <c r="I89" s="186">
        <f t="shared" si="3"/>
        <v>0</v>
      </c>
    </row>
    <row r="90" spans="1:9">
      <c r="A90" s="225" t="s">
        <v>981</v>
      </c>
      <c r="B90" s="190" t="s">
        <v>982</v>
      </c>
      <c r="C90" s="189" t="s">
        <v>84</v>
      </c>
      <c r="D90" s="189">
        <v>1</v>
      </c>
      <c r="E90" s="189">
        <v>12</v>
      </c>
      <c r="F90" s="192">
        <v>276</v>
      </c>
      <c r="G90" s="192">
        <v>3312</v>
      </c>
      <c r="H90" s="210"/>
      <c r="I90" s="186">
        <f t="shared" si="3"/>
        <v>0</v>
      </c>
    </row>
    <row r="91" spans="1:9">
      <c r="A91" s="225" t="s">
        <v>983</v>
      </c>
      <c r="B91" s="190" t="s">
        <v>984</v>
      </c>
      <c r="C91" s="189" t="s">
        <v>84</v>
      </c>
      <c r="D91" s="189">
        <v>1</v>
      </c>
      <c r="E91" s="189">
        <v>32</v>
      </c>
      <c r="F91" s="192">
        <v>267</v>
      </c>
      <c r="G91" s="192">
        <v>8544</v>
      </c>
      <c r="H91" s="210"/>
      <c r="I91" s="186">
        <f t="shared" si="3"/>
        <v>0</v>
      </c>
    </row>
    <row r="92" spans="1:9">
      <c r="A92" s="225" t="s">
        <v>985</v>
      </c>
      <c r="B92" s="190" t="s">
        <v>986</v>
      </c>
      <c r="C92" s="189" t="s">
        <v>15</v>
      </c>
      <c r="D92" s="189">
        <v>4</v>
      </c>
      <c r="E92" s="189">
        <v>12</v>
      </c>
      <c r="F92" s="192">
        <v>596</v>
      </c>
      <c r="G92" s="192">
        <v>7152</v>
      </c>
      <c r="H92" s="210"/>
      <c r="I92" s="186">
        <f t="shared" si="3"/>
        <v>0</v>
      </c>
    </row>
    <row r="93" spans="1:9">
      <c r="A93" s="189" t="s">
        <v>987</v>
      </c>
      <c r="B93" s="190" t="s">
        <v>988</v>
      </c>
      <c r="C93" s="189" t="s">
        <v>84</v>
      </c>
      <c r="D93" s="189">
        <v>1</v>
      </c>
      <c r="E93" s="189">
        <v>4</v>
      </c>
      <c r="F93" s="192">
        <v>1340</v>
      </c>
      <c r="G93" s="192">
        <v>5360</v>
      </c>
      <c r="H93" s="210"/>
      <c r="I93" s="186">
        <f t="shared" si="3"/>
        <v>0</v>
      </c>
    </row>
    <row r="94" spans="1:9">
      <c r="A94" s="189" t="s">
        <v>989</v>
      </c>
      <c r="B94" s="226" t="s">
        <v>990</v>
      </c>
      <c r="C94" s="189" t="s">
        <v>84</v>
      </c>
      <c r="D94" s="189">
        <v>1</v>
      </c>
      <c r="E94" s="189">
        <v>4</v>
      </c>
      <c r="F94" s="192">
        <v>1740</v>
      </c>
      <c r="G94" s="192">
        <v>6960</v>
      </c>
      <c r="H94" s="210"/>
      <c r="I94" s="186">
        <f t="shared" si="3"/>
        <v>0</v>
      </c>
    </row>
    <row r="95" spans="1:9">
      <c r="A95" s="189" t="s">
        <v>991</v>
      </c>
      <c r="B95" s="226" t="s">
        <v>992</v>
      </c>
      <c r="C95" s="191" t="s">
        <v>84</v>
      </c>
      <c r="D95" s="189">
        <v>1</v>
      </c>
      <c r="E95" s="189">
        <v>12</v>
      </c>
      <c r="F95" s="192">
        <v>675</v>
      </c>
      <c r="G95" s="192">
        <v>8100</v>
      </c>
      <c r="H95" s="210"/>
      <c r="I95" s="186">
        <f t="shared" si="3"/>
        <v>0</v>
      </c>
    </row>
    <row r="96" spans="1:9">
      <c r="A96" s="189" t="s">
        <v>993</v>
      </c>
      <c r="B96" s="226" t="s">
        <v>994</v>
      </c>
      <c r="C96" s="191" t="s">
        <v>84</v>
      </c>
      <c r="D96" s="189">
        <v>1</v>
      </c>
      <c r="E96" s="189">
        <v>24</v>
      </c>
      <c r="F96" s="192">
        <v>350</v>
      </c>
      <c r="G96" s="192">
        <v>8400</v>
      </c>
      <c r="H96" s="210"/>
      <c r="I96" s="186">
        <f t="shared" si="3"/>
        <v>0</v>
      </c>
    </row>
    <row r="97" spans="1:9">
      <c r="A97" s="189" t="s">
        <v>995</v>
      </c>
      <c r="B97" s="226" t="s">
        <v>996</v>
      </c>
      <c r="C97" s="191" t="s">
        <v>84</v>
      </c>
      <c r="D97" s="189">
        <v>1</v>
      </c>
      <c r="E97" s="189">
        <v>16</v>
      </c>
      <c r="F97" s="192">
        <v>370</v>
      </c>
      <c r="G97" s="192">
        <v>5920</v>
      </c>
      <c r="H97" s="210"/>
      <c r="I97" s="186">
        <f t="shared" si="3"/>
        <v>0</v>
      </c>
    </row>
    <row r="98" spans="1:9">
      <c r="A98" s="189" t="s">
        <v>997</v>
      </c>
      <c r="B98" s="226" t="s">
        <v>998</v>
      </c>
      <c r="C98" s="191" t="s">
        <v>84</v>
      </c>
      <c r="D98" s="189">
        <v>1</v>
      </c>
      <c r="E98" s="189">
        <v>72</v>
      </c>
      <c r="F98" s="192">
        <v>80</v>
      </c>
      <c r="G98" s="192">
        <v>5760</v>
      </c>
      <c r="H98" s="210"/>
      <c r="I98" s="186">
        <f t="shared" si="3"/>
        <v>0</v>
      </c>
    </row>
    <row r="99" spans="1:9">
      <c r="A99" s="189" t="s">
        <v>999</v>
      </c>
      <c r="B99" s="226" t="s">
        <v>1000</v>
      </c>
      <c r="C99" s="191" t="s">
        <v>84</v>
      </c>
      <c r="D99" s="189">
        <v>1</v>
      </c>
      <c r="E99" s="189">
        <v>72</v>
      </c>
      <c r="F99" s="192">
        <v>80</v>
      </c>
      <c r="G99" s="192">
        <v>5760</v>
      </c>
      <c r="H99" s="210"/>
      <c r="I99" s="186">
        <f t="shared" si="3"/>
        <v>0</v>
      </c>
    </row>
    <row r="100" spans="1:9">
      <c r="A100" s="189" t="s">
        <v>1001</v>
      </c>
      <c r="B100" s="226" t="s">
        <v>1002</v>
      </c>
      <c r="C100" s="191" t="s">
        <v>13</v>
      </c>
      <c r="D100" s="189">
        <v>4</v>
      </c>
      <c r="E100" s="189">
        <v>18</v>
      </c>
      <c r="F100" s="192">
        <v>192</v>
      </c>
      <c r="G100" s="192">
        <v>3456</v>
      </c>
      <c r="H100" s="210"/>
      <c r="I100" s="186">
        <f t="shared" si="3"/>
        <v>0</v>
      </c>
    </row>
    <row r="101" spans="1:9">
      <c r="A101" s="189" t="s">
        <v>1003</v>
      </c>
      <c r="B101" s="226" t="s">
        <v>1004</v>
      </c>
      <c r="C101" s="191" t="s">
        <v>13</v>
      </c>
      <c r="D101" s="189">
        <v>6</v>
      </c>
      <c r="E101" s="189">
        <v>36</v>
      </c>
      <c r="F101" s="192">
        <v>132</v>
      </c>
      <c r="G101" s="192">
        <v>4752</v>
      </c>
      <c r="H101" s="210"/>
      <c r="I101" s="186">
        <f t="shared" si="3"/>
        <v>0</v>
      </c>
    </row>
    <row r="102" spans="1:9">
      <c r="A102" s="189" t="s">
        <v>1005</v>
      </c>
      <c r="B102" s="226" t="s">
        <v>1006</v>
      </c>
      <c r="C102" s="191" t="s">
        <v>84</v>
      </c>
      <c r="D102" s="189">
        <v>1</v>
      </c>
      <c r="E102" s="189">
        <v>8</v>
      </c>
      <c r="F102" s="192">
        <v>550</v>
      </c>
      <c r="G102" s="192">
        <v>4400</v>
      </c>
      <c r="H102" s="210"/>
      <c r="I102" s="186">
        <f t="shared" si="3"/>
        <v>0</v>
      </c>
    </row>
    <row r="103" spans="1:9">
      <c r="A103" s="181" t="s">
        <v>1007</v>
      </c>
      <c r="B103" s="187" t="s">
        <v>1008</v>
      </c>
      <c r="C103" s="183" t="s">
        <v>84</v>
      </c>
      <c r="D103" s="181">
        <v>1</v>
      </c>
      <c r="E103" s="181">
        <v>24</v>
      </c>
      <c r="F103" s="184">
        <v>410</v>
      </c>
      <c r="G103" s="184">
        <v>9840</v>
      </c>
      <c r="H103" s="188"/>
      <c r="I103" s="194">
        <f t="shared" si="3"/>
        <v>0</v>
      </c>
    </row>
    <row r="104" spans="1:9" ht="13.5" thickBot="1">
      <c r="A104" s="195" t="s">
        <v>1009</v>
      </c>
      <c r="B104" s="227" t="s">
        <v>1010</v>
      </c>
      <c r="C104" s="197" t="s">
        <v>84</v>
      </c>
      <c r="D104" s="195">
        <v>1</v>
      </c>
      <c r="E104" s="195">
        <v>8</v>
      </c>
      <c r="F104" s="198">
        <v>675</v>
      </c>
      <c r="G104" s="198">
        <v>5400</v>
      </c>
      <c r="H104" s="211"/>
      <c r="I104" s="200">
        <f t="shared" si="3"/>
        <v>0</v>
      </c>
    </row>
    <row r="105" spans="1:9" ht="13.5" thickBot="1">
      <c r="A105" s="201"/>
      <c r="B105" s="228"/>
      <c r="C105" s="203"/>
      <c r="D105" s="201"/>
      <c r="E105" s="201"/>
      <c r="F105" s="204"/>
      <c r="G105" s="204"/>
      <c r="H105" s="212"/>
      <c r="I105" s="206">
        <f>SUM(I60:I104)</f>
        <v>0</v>
      </c>
    </row>
    <row r="106" spans="1:9" ht="13.5" thickBot="1">
      <c r="A106" s="325" t="s">
        <v>1011</v>
      </c>
      <c r="B106" s="325"/>
      <c r="C106" s="325"/>
      <c r="D106" s="174"/>
      <c r="E106" s="174"/>
      <c r="F106" s="174"/>
      <c r="G106" s="170"/>
      <c r="H106" s="171"/>
      <c r="I106" s="172"/>
    </row>
    <row r="107" spans="1:9">
      <c r="A107" s="267" t="s">
        <v>1012</v>
      </c>
      <c r="B107" s="266" t="s">
        <v>1013</v>
      </c>
      <c r="C107" s="177" t="s">
        <v>15</v>
      </c>
      <c r="D107" s="177">
        <v>4</v>
      </c>
      <c r="E107" s="177">
        <v>42</v>
      </c>
      <c r="F107" s="178">
        <v>130</v>
      </c>
      <c r="G107" s="178">
        <v>5460</v>
      </c>
      <c r="H107" s="209"/>
      <c r="I107" s="231">
        <f>G107*H107</f>
        <v>0</v>
      </c>
    </row>
    <row r="108" spans="1:9">
      <c r="A108" s="268" t="s">
        <v>1014</v>
      </c>
      <c r="B108" s="257" t="s">
        <v>1015</v>
      </c>
      <c r="C108" s="191" t="s">
        <v>15</v>
      </c>
      <c r="D108" s="191">
        <v>4</v>
      </c>
      <c r="E108" s="191">
        <v>42</v>
      </c>
      <c r="F108" s="192">
        <v>159.6</v>
      </c>
      <c r="G108" s="192">
        <v>6703.2</v>
      </c>
      <c r="H108" s="210"/>
      <c r="I108" s="232">
        <f t="shared" ref="I108:I134" si="4">G108*H108</f>
        <v>0</v>
      </c>
    </row>
    <row r="109" spans="1:9">
      <c r="A109" s="245" t="s">
        <v>1016</v>
      </c>
      <c r="B109" s="190" t="s">
        <v>1017</v>
      </c>
      <c r="C109" s="191" t="s">
        <v>15</v>
      </c>
      <c r="D109" s="189">
        <v>2</v>
      </c>
      <c r="E109" s="189">
        <v>36</v>
      </c>
      <c r="F109" s="192">
        <v>310</v>
      </c>
      <c r="G109" s="192">
        <v>11160</v>
      </c>
      <c r="H109" s="210"/>
      <c r="I109" s="232">
        <f t="shared" si="4"/>
        <v>0</v>
      </c>
    </row>
    <row r="110" spans="1:9">
      <c r="A110" s="269" t="s">
        <v>1018</v>
      </c>
      <c r="B110" s="257" t="s">
        <v>1019</v>
      </c>
      <c r="C110" s="191" t="s">
        <v>15</v>
      </c>
      <c r="D110" s="189">
        <v>2</v>
      </c>
      <c r="E110" s="189">
        <v>36</v>
      </c>
      <c r="F110" s="192">
        <v>310</v>
      </c>
      <c r="G110" s="192">
        <v>11160</v>
      </c>
      <c r="H110" s="210"/>
      <c r="I110" s="232">
        <f t="shared" si="4"/>
        <v>0</v>
      </c>
    </row>
    <row r="111" spans="1:9">
      <c r="A111" s="303" t="s">
        <v>1020</v>
      </c>
      <c r="B111" s="302" t="s">
        <v>1021</v>
      </c>
      <c r="C111" s="191" t="s">
        <v>15</v>
      </c>
      <c r="D111" s="189">
        <v>2</v>
      </c>
      <c r="E111" s="189">
        <v>36</v>
      </c>
      <c r="F111" s="192">
        <v>310</v>
      </c>
      <c r="G111" s="192">
        <v>11160</v>
      </c>
      <c r="H111" s="210"/>
      <c r="I111" s="232">
        <f t="shared" si="4"/>
        <v>0</v>
      </c>
    </row>
    <row r="112" spans="1:9">
      <c r="A112" s="269" t="s">
        <v>1022</v>
      </c>
      <c r="B112" s="257" t="s">
        <v>1023</v>
      </c>
      <c r="C112" s="191" t="s">
        <v>15</v>
      </c>
      <c r="D112" s="189">
        <v>2</v>
      </c>
      <c r="E112" s="189">
        <v>36</v>
      </c>
      <c r="F112" s="192">
        <v>310</v>
      </c>
      <c r="G112" s="192">
        <v>11160</v>
      </c>
      <c r="H112" s="210"/>
      <c r="I112" s="232">
        <f t="shared" si="4"/>
        <v>0</v>
      </c>
    </row>
    <row r="113" spans="1:9">
      <c r="A113" s="269" t="s">
        <v>1024</v>
      </c>
      <c r="B113" s="257" t="s">
        <v>1025</v>
      </c>
      <c r="C113" s="191" t="s">
        <v>15</v>
      </c>
      <c r="D113" s="189">
        <v>2</v>
      </c>
      <c r="E113" s="189">
        <v>36</v>
      </c>
      <c r="F113" s="192">
        <v>310</v>
      </c>
      <c r="G113" s="192">
        <v>11160</v>
      </c>
      <c r="H113" s="210"/>
      <c r="I113" s="232">
        <f t="shared" si="4"/>
        <v>0</v>
      </c>
    </row>
    <row r="114" spans="1:9">
      <c r="A114" s="269" t="s">
        <v>1026</v>
      </c>
      <c r="B114" s="257" t="s">
        <v>1027</v>
      </c>
      <c r="C114" s="191" t="s">
        <v>15</v>
      </c>
      <c r="D114" s="189">
        <v>2</v>
      </c>
      <c r="E114" s="189">
        <v>36</v>
      </c>
      <c r="F114" s="192">
        <v>310</v>
      </c>
      <c r="G114" s="192">
        <v>11160</v>
      </c>
      <c r="H114" s="210"/>
      <c r="I114" s="232">
        <f t="shared" si="4"/>
        <v>0</v>
      </c>
    </row>
    <row r="115" spans="1:9">
      <c r="A115" s="269" t="s">
        <v>1028</v>
      </c>
      <c r="B115" s="257" t="s">
        <v>1029</v>
      </c>
      <c r="C115" s="191" t="s">
        <v>15</v>
      </c>
      <c r="D115" s="189">
        <v>2</v>
      </c>
      <c r="E115" s="189">
        <v>36</v>
      </c>
      <c r="F115" s="192">
        <v>310</v>
      </c>
      <c r="G115" s="192">
        <v>11160</v>
      </c>
      <c r="H115" s="210"/>
      <c r="I115" s="232">
        <f t="shared" si="4"/>
        <v>0</v>
      </c>
    </row>
    <row r="116" spans="1:9">
      <c r="A116" s="269" t="s">
        <v>1030</v>
      </c>
      <c r="B116" s="257" t="s">
        <v>1031</v>
      </c>
      <c r="C116" s="191" t="s">
        <v>15</v>
      </c>
      <c r="D116" s="189">
        <v>2</v>
      </c>
      <c r="E116" s="189">
        <v>36</v>
      </c>
      <c r="F116" s="192">
        <v>210</v>
      </c>
      <c r="G116" s="192">
        <v>7560</v>
      </c>
      <c r="H116" s="210"/>
      <c r="I116" s="232">
        <f t="shared" si="4"/>
        <v>0</v>
      </c>
    </row>
    <row r="117" spans="1:9">
      <c r="A117" s="269" t="s">
        <v>1032</v>
      </c>
      <c r="B117" s="257" t="s">
        <v>1033</v>
      </c>
      <c r="C117" s="191" t="s">
        <v>15</v>
      </c>
      <c r="D117" s="189">
        <v>2</v>
      </c>
      <c r="E117" s="189">
        <v>36</v>
      </c>
      <c r="F117" s="192">
        <v>210</v>
      </c>
      <c r="G117" s="192">
        <v>7560</v>
      </c>
      <c r="H117" s="210"/>
      <c r="I117" s="232">
        <f t="shared" si="4"/>
        <v>0</v>
      </c>
    </row>
    <row r="118" spans="1:9">
      <c r="A118" s="269" t="s">
        <v>1034</v>
      </c>
      <c r="B118" s="257" t="s">
        <v>1035</v>
      </c>
      <c r="C118" s="191" t="s">
        <v>15</v>
      </c>
      <c r="D118" s="189">
        <v>2</v>
      </c>
      <c r="E118" s="189">
        <v>36</v>
      </c>
      <c r="F118" s="192">
        <v>210</v>
      </c>
      <c r="G118" s="192">
        <v>7560</v>
      </c>
      <c r="H118" s="210"/>
      <c r="I118" s="232">
        <f t="shared" si="4"/>
        <v>0</v>
      </c>
    </row>
    <row r="119" spans="1:9">
      <c r="A119" s="269" t="s">
        <v>1036</v>
      </c>
      <c r="B119" s="257" t="s">
        <v>1037</v>
      </c>
      <c r="C119" s="191" t="s">
        <v>15</v>
      </c>
      <c r="D119" s="189">
        <v>2</v>
      </c>
      <c r="E119" s="189">
        <v>36</v>
      </c>
      <c r="F119" s="192">
        <v>210</v>
      </c>
      <c r="G119" s="192">
        <v>7560</v>
      </c>
      <c r="H119" s="210"/>
      <c r="I119" s="232">
        <f t="shared" si="4"/>
        <v>0</v>
      </c>
    </row>
    <row r="120" spans="1:9">
      <c r="A120" s="245" t="s">
        <v>1038</v>
      </c>
      <c r="B120" s="190" t="s">
        <v>1039</v>
      </c>
      <c r="C120" s="191" t="s">
        <v>15</v>
      </c>
      <c r="D120" s="189">
        <v>2</v>
      </c>
      <c r="E120" s="189">
        <v>24</v>
      </c>
      <c r="F120" s="192">
        <v>570</v>
      </c>
      <c r="G120" s="192">
        <v>13680</v>
      </c>
      <c r="H120" s="210"/>
      <c r="I120" s="232">
        <f t="shared" si="4"/>
        <v>0</v>
      </c>
    </row>
    <row r="121" spans="1:9">
      <c r="A121" s="245" t="s">
        <v>1040</v>
      </c>
      <c r="B121" s="190" t="s">
        <v>1041</v>
      </c>
      <c r="C121" s="191" t="s">
        <v>15</v>
      </c>
      <c r="D121" s="189">
        <v>2</v>
      </c>
      <c r="E121" s="189">
        <v>24</v>
      </c>
      <c r="F121" s="192">
        <v>570</v>
      </c>
      <c r="G121" s="192">
        <v>13680</v>
      </c>
      <c r="H121" s="210"/>
      <c r="I121" s="232">
        <f t="shared" si="4"/>
        <v>0</v>
      </c>
    </row>
    <row r="122" spans="1:9">
      <c r="A122" s="269" t="s">
        <v>1042</v>
      </c>
      <c r="B122" s="257" t="s">
        <v>1043</v>
      </c>
      <c r="C122" s="191" t="s">
        <v>15</v>
      </c>
      <c r="D122" s="189">
        <v>2</v>
      </c>
      <c r="E122" s="189">
        <v>36</v>
      </c>
      <c r="F122" s="192">
        <v>204</v>
      </c>
      <c r="G122" s="192">
        <v>7344</v>
      </c>
      <c r="H122" s="210"/>
      <c r="I122" s="232">
        <f t="shared" si="4"/>
        <v>0</v>
      </c>
    </row>
    <row r="123" spans="1:9">
      <c r="A123" s="269" t="s">
        <v>1044</v>
      </c>
      <c r="B123" s="257" t="s">
        <v>1045</v>
      </c>
      <c r="C123" s="191" t="s">
        <v>15</v>
      </c>
      <c r="D123" s="189">
        <v>2</v>
      </c>
      <c r="E123" s="189">
        <v>36</v>
      </c>
      <c r="F123" s="192">
        <v>204</v>
      </c>
      <c r="G123" s="192">
        <v>7344</v>
      </c>
      <c r="H123" s="210"/>
      <c r="I123" s="232">
        <f t="shared" si="4"/>
        <v>0</v>
      </c>
    </row>
    <row r="124" spans="1:9">
      <c r="A124" s="269" t="s">
        <v>1046</v>
      </c>
      <c r="B124" s="257" t="s">
        <v>1047</v>
      </c>
      <c r="C124" s="191" t="s">
        <v>15</v>
      </c>
      <c r="D124" s="189">
        <v>2</v>
      </c>
      <c r="E124" s="189">
        <v>36</v>
      </c>
      <c r="F124" s="192">
        <v>450</v>
      </c>
      <c r="G124" s="192">
        <v>16200</v>
      </c>
      <c r="H124" s="210"/>
      <c r="I124" s="232">
        <f t="shared" si="4"/>
        <v>0</v>
      </c>
    </row>
    <row r="125" spans="1:9">
      <c r="A125" s="269" t="s">
        <v>1048</v>
      </c>
      <c r="B125" s="257" t="s">
        <v>1049</v>
      </c>
      <c r="C125" s="191" t="s">
        <v>15</v>
      </c>
      <c r="D125" s="189">
        <v>2</v>
      </c>
      <c r="E125" s="189">
        <v>36</v>
      </c>
      <c r="F125" s="192">
        <v>450</v>
      </c>
      <c r="G125" s="192">
        <v>16200</v>
      </c>
      <c r="H125" s="210"/>
      <c r="I125" s="232">
        <f t="shared" si="4"/>
        <v>0</v>
      </c>
    </row>
    <row r="126" spans="1:9">
      <c r="A126" s="269" t="s">
        <v>1050</v>
      </c>
      <c r="B126" s="257" t="s">
        <v>1051</v>
      </c>
      <c r="C126" s="191" t="s">
        <v>15</v>
      </c>
      <c r="D126" s="189">
        <v>2</v>
      </c>
      <c r="E126" s="189">
        <v>36</v>
      </c>
      <c r="F126" s="192">
        <v>450</v>
      </c>
      <c r="G126" s="192">
        <v>16200</v>
      </c>
      <c r="H126" s="210"/>
      <c r="I126" s="232">
        <f t="shared" si="4"/>
        <v>0</v>
      </c>
    </row>
    <row r="127" spans="1:9">
      <c r="A127" s="269" t="s">
        <v>1052</v>
      </c>
      <c r="B127" s="257" t="s">
        <v>1053</v>
      </c>
      <c r="C127" s="191" t="s">
        <v>15</v>
      </c>
      <c r="D127" s="189">
        <v>4</v>
      </c>
      <c r="E127" s="189">
        <v>24</v>
      </c>
      <c r="F127" s="192">
        <v>664</v>
      </c>
      <c r="G127" s="192">
        <v>15936</v>
      </c>
      <c r="H127" s="210"/>
      <c r="I127" s="232">
        <f t="shared" si="4"/>
        <v>0</v>
      </c>
    </row>
    <row r="128" spans="1:9">
      <c r="A128" s="269" t="s">
        <v>1054</v>
      </c>
      <c r="B128" s="257" t="s">
        <v>1055</v>
      </c>
      <c r="C128" s="191" t="s">
        <v>15</v>
      </c>
      <c r="D128" s="189">
        <v>4</v>
      </c>
      <c r="E128" s="189">
        <v>24</v>
      </c>
      <c r="F128" s="192">
        <v>664</v>
      </c>
      <c r="G128" s="192">
        <v>15936</v>
      </c>
      <c r="H128" s="210"/>
      <c r="I128" s="232">
        <f t="shared" si="4"/>
        <v>0</v>
      </c>
    </row>
    <row r="129" spans="1:9">
      <c r="A129" s="246" t="s">
        <v>1056</v>
      </c>
      <c r="B129" s="226" t="s">
        <v>1057</v>
      </c>
      <c r="C129" s="191" t="s">
        <v>84</v>
      </c>
      <c r="D129" s="189">
        <v>1</v>
      </c>
      <c r="E129" s="189">
        <v>36</v>
      </c>
      <c r="F129" s="192">
        <v>370</v>
      </c>
      <c r="G129" s="192">
        <v>13320</v>
      </c>
      <c r="H129" s="210"/>
      <c r="I129" s="232">
        <f t="shared" si="4"/>
        <v>0</v>
      </c>
    </row>
    <row r="130" spans="1:9">
      <c r="A130" s="269" t="s">
        <v>1058</v>
      </c>
      <c r="B130" s="354" t="s">
        <v>1059</v>
      </c>
      <c r="C130" s="191" t="s">
        <v>84</v>
      </c>
      <c r="D130" s="189">
        <v>1</v>
      </c>
      <c r="E130" s="189">
        <v>36</v>
      </c>
      <c r="F130" s="192">
        <v>370</v>
      </c>
      <c r="G130" s="192">
        <v>13320</v>
      </c>
      <c r="H130" s="210"/>
      <c r="I130" s="232">
        <f t="shared" si="4"/>
        <v>0</v>
      </c>
    </row>
    <row r="131" spans="1:9">
      <c r="A131" s="246" t="s">
        <v>1060</v>
      </c>
      <c r="B131" s="226" t="s">
        <v>1061</v>
      </c>
      <c r="C131" s="191" t="s">
        <v>15</v>
      </c>
      <c r="D131" s="189">
        <v>2</v>
      </c>
      <c r="E131" s="189">
        <v>18</v>
      </c>
      <c r="F131" s="192">
        <v>710</v>
      </c>
      <c r="G131" s="192">
        <v>12780</v>
      </c>
      <c r="H131" s="210"/>
      <c r="I131" s="232">
        <f t="shared" si="4"/>
        <v>0</v>
      </c>
    </row>
    <row r="132" spans="1:9">
      <c r="A132" s="246" t="s">
        <v>1062</v>
      </c>
      <c r="B132" s="226" t="s">
        <v>1063</v>
      </c>
      <c r="C132" s="191" t="s">
        <v>15</v>
      </c>
      <c r="D132" s="189">
        <v>2</v>
      </c>
      <c r="E132" s="189">
        <v>18</v>
      </c>
      <c r="F132" s="192">
        <v>710</v>
      </c>
      <c r="G132" s="192">
        <v>12780</v>
      </c>
      <c r="H132" s="210"/>
      <c r="I132" s="232">
        <f t="shared" si="4"/>
        <v>0</v>
      </c>
    </row>
    <row r="133" spans="1:9">
      <c r="A133" s="246" t="s">
        <v>1064</v>
      </c>
      <c r="B133" s="226" t="s">
        <v>1065</v>
      </c>
      <c r="C133" s="191" t="s">
        <v>84</v>
      </c>
      <c r="D133" s="189">
        <v>1</v>
      </c>
      <c r="E133" s="189">
        <v>25</v>
      </c>
      <c r="F133" s="192">
        <v>540</v>
      </c>
      <c r="G133" s="192">
        <v>13500</v>
      </c>
      <c r="H133" s="210"/>
      <c r="I133" s="232">
        <f t="shared" si="4"/>
        <v>0</v>
      </c>
    </row>
    <row r="134" spans="1:9" ht="26.25" thickBot="1">
      <c r="A134" s="247" t="s">
        <v>1066</v>
      </c>
      <c r="B134" s="220" t="s">
        <v>1067</v>
      </c>
      <c r="C134" s="221" t="s">
        <v>84</v>
      </c>
      <c r="D134" s="219">
        <v>1</v>
      </c>
      <c r="E134" s="219">
        <v>18</v>
      </c>
      <c r="F134" s="222">
        <v>625</v>
      </c>
      <c r="G134" s="222">
        <v>11250</v>
      </c>
      <c r="H134" s="223"/>
      <c r="I134" s="233">
        <f t="shared" si="4"/>
        <v>0</v>
      </c>
    </row>
    <row r="135" spans="1:9" ht="13.5" thickBot="1">
      <c r="A135" s="229"/>
      <c r="B135" s="202"/>
      <c r="C135" s="203"/>
      <c r="D135" s="201"/>
      <c r="E135" s="201"/>
      <c r="F135" s="204"/>
      <c r="G135" s="204"/>
      <c r="H135" s="212"/>
      <c r="I135" s="236">
        <f>SUM(I107:I134)</f>
        <v>0</v>
      </c>
    </row>
    <row r="136" spans="1:9" ht="13.5" thickBot="1">
      <c r="A136" s="325" t="s">
        <v>1068</v>
      </c>
      <c r="B136" s="325"/>
      <c r="C136" s="325"/>
      <c r="D136" s="201"/>
      <c r="E136" s="201"/>
      <c r="F136" s="201"/>
      <c r="G136" s="204"/>
      <c r="H136" s="212"/>
      <c r="I136" s="214"/>
    </row>
    <row r="137" spans="1:9">
      <c r="A137" s="175" t="s">
        <v>1069</v>
      </c>
      <c r="B137" s="176" t="s">
        <v>1070</v>
      </c>
      <c r="C137" s="175" t="s">
        <v>84</v>
      </c>
      <c r="D137" s="175">
        <v>1</v>
      </c>
      <c r="E137" s="175">
        <v>15</v>
      </c>
      <c r="F137" s="178">
        <v>320</v>
      </c>
      <c r="G137" s="178">
        <v>4800</v>
      </c>
      <c r="H137" s="209"/>
      <c r="I137" s="231">
        <f>G137*H137</f>
        <v>0</v>
      </c>
    </row>
    <row r="138" spans="1:9" ht="25.5">
      <c r="A138" s="189" t="s">
        <v>1071</v>
      </c>
      <c r="B138" s="190" t="s">
        <v>1072</v>
      </c>
      <c r="C138" s="189" t="s">
        <v>84</v>
      </c>
      <c r="D138" s="189">
        <v>1</v>
      </c>
      <c r="E138" s="189">
        <v>12</v>
      </c>
      <c r="F138" s="192">
        <v>1350</v>
      </c>
      <c r="G138" s="192">
        <v>16200</v>
      </c>
      <c r="H138" s="210"/>
      <c r="I138" s="232">
        <f>G138*H138</f>
        <v>0</v>
      </c>
    </row>
    <row r="139" spans="1:9">
      <c r="A139" s="189" t="s">
        <v>1073</v>
      </c>
      <c r="B139" s="190" t="s">
        <v>1074</v>
      </c>
      <c r="C139" s="189" t="s">
        <v>84</v>
      </c>
      <c r="D139" s="189">
        <v>1</v>
      </c>
      <c r="E139" s="189">
        <v>12</v>
      </c>
      <c r="F139" s="192">
        <v>480</v>
      </c>
      <c r="G139" s="192">
        <v>5760</v>
      </c>
      <c r="H139" s="210"/>
      <c r="I139" s="232">
        <f>G139*H139</f>
        <v>0</v>
      </c>
    </row>
    <row r="140" spans="1:9">
      <c r="A140" s="189" t="s">
        <v>1075</v>
      </c>
      <c r="B140" s="190" t="s">
        <v>1076</v>
      </c>
      <c r="C140" s="189" t="s">
        <v>84</v>
      </c>
      <c r="D140" s="189">
        <v>1</v>
      </c>
      <c r="E140" s="189">
        <v>8</v>
      </c>
      <c r="F140" s="192">
        <v>1250</v>
      </c>
      <c r="G140" s="192">
        <v>10000</v>
      </c>
      <c r="H140" s="210"/>
      <c r="I140" s="232">
        <f>G140*H140</f>
        <v>0</v>
      </c>
    </row>
    <row r="141" spans="1:9" ht="13.5" thickBot="1">
      <c r="A141" s="219" t="s">
        <v>1077</v>
      </c>
      <c r="B141" s="220" t="s">
        <v>1078</v>
      </c>
      <c r="C141" s="219" t="s">
        <v>84</v>
      </c>
      <c r="D141" s="219">
        <v>1</v>
      </c>
      <c r="E141" s="219">
        <v>12</v>
      </c>
      <c r="F141" s="222">
        <v>1100</v>
      </c>
      <c r="G141" s="222">
        <v>13200</v>
      </c>
      <c r="H141" s="223"/>
      <c r="I141" s="233">
        <f>G141*H141</f>
        <v>0</v>
      </c>
    </row>
    <row r="142" spans="1:9" ht="13.5" thickBot="1">
      <c r="A142" s="201"/>
      <c r="B142" s="202"/>
      <c r="C142" s="201"/>
      <c r="D142" s="201"/>
      <c r="E142" s="201"/>
      <c r="F142" s="204"/>
      <c r="G142" s="204"/>
      <c r="H142" s="212"/>
      <c r="I142" s="230">
        <f>SUM(I137:I141)</f>
        <v>0</v>
      </c>
    </row>
    <row r="143" spans="1:9">
      <c r="A143" s="325" t="s">
        <v>1079</v>
      </c>
      <c r="B143" s="325"/>
      <c r="C143" s="325"/>
      <c r="D143" s="174"/>
      <c r="E143" s="174"/>
      <c r="F143" s="174"/>
      <c r="G143" s="170"/>
      <c r="H143" s="171"/>
      <c r="I143" s="172"/>
    </row>
    <row r="144" spans="1:9" ht="13.5" thickBot="1">
      <c r="A144" s="325" t="s">
        <v>1080</v>
      </c>
      <c r="B144" s="325"/>
      <c r="C144" s="325"/>
      <c r="D144" s="174"/>
      <c r="E144" s="174"/>
      <c r="F144" s="174"/>
      <c r="G144" s="170"/>
      <c r="H144" s="171"/>
      <c r="I144" s="172"/>
    </row>
    <row r="145" spans="1:9">
      <c r="A145" s="207" t="s">
        <v>1081</v>
      </c>
      <c r="B145" s="208" t="s">
        <v>1082</v>
      </c>
      <c r="C145" s="215" t="s">
        <v>84</v>
      </c>
      <c r="D145" s="215">
        <v>1</v>
      </c>
      <c r="E145" s="215">
        <v>24</v>
      </c>
      <c r="F145" s="216">
        <v>460</v>
      </c>
      <c r="G145" s="216">
        <v>11040</v>
      </c>
      <c r="H145" s="217"/>
      <c r="I145" s="234">
        <f>G145*H145</f>
        <v>0</v>
      </c>
    </row>
    <row r="146" spans="1:9">
      <c r="A146" s="258" t="s">
        <v>1083</v>
      </c>
      <c r="B146" s="257" t="s">
        <v>1084</v>
      </c>
      <c r="C146" s="191" t="s">
        <v>84</v>
      </c>
      <c r="D146" s="189">
        <v>1</v>
      </c>
      <c r="E146" s="189">
        <v>18</v>
      </c>
      <c r="F146" s="192">
        <v>595</v>
      </c>
      <c r="G146" s="192">
        <v>10710</v>
      </c>
      <c r="H146" s="210"/>
      <c r="I146" s="232">
        <f>G146*H146</f>
        <v>0</v>
      </c>
    </row>
    <row r="147" spans="1:9">
      <c r="A147" s="258" t="s">
        <v>1085</v>
      </c>
      <c r="B147" s="257" t="s">
        <v>1086</v>
      </c>
      <c r="C147" s="191" t="s">
        <v>84</v>
      </c>
      <c r="D147" s="189">
        <v>1</v>
      </c>
      <c r="E147" s="189">
        <v>18</v>
      </c>
      <c r="F147" s="192">
        <v>595</v>
      </c>
      <c r="G147" s="192">
        <v>10710</v>
      </c>
      <c r="H147" s="210"/>
      <c r="I147" s="232">
        <f t="shared" ref="I147:I186" si="5">G147*H147</f>
        <v>0</v>
      </c>
    </row>
    <row r="148" spans="1:9">
      <c r="A148" s="258" t="s">
        <v>1087</v>
      </c>
      <c r="B148" s="257" t="s">
        <v>1088</v>
      </c>
      <c r="C148" s="189" t="s">
        <v>84</v>
      </c>
      <c r="D148" s="189">
        <v>1</v>
      </c>
      <c r="E148" s="189">
        <v>24</v>
      </c>
      <c r="F148" s="192">
        <v>175</v>
      </c>
      <c r="G148" s="192">
        <v>4200</v>
      </c>
      <c r="H148" s="210"/>
      <c r="I148" s="232">
        <f t="shared" si="5"/>
        <v>0</v>
      </c>
    </row>
    <row r="149" spans="1:9">
      <c r="A149" s="258" t="s">
        <v>1089</v>
      </c>
      <c r="B149" s="257" t="s">
        <v>1090</v>
      </c>
      <c r="C149" s="189" t="s">
        <v>84</v>
      </c>
      <c r="D149" s="189">
        <v>1</v>
      </c>
      <c r="E149" s="189">
        <v>24</v>
      </c>
      <c r="F149" s="192">
        <v>175</v>
      </c>
      <c r="G149" s="192">
        <v>4200</v>
      </c>
      <c r="H149" s="210"/>
      <c r="I149" s="232">
        <f t="shared" si="5"/>
        <v>0</v>
      </c>
    </row>
    <row r="150" spans="1:9">
      <c r="A150" s="258" t="s">
        <v>1091</v>
      </c>
      <c r="B150" s="257" t="s">
        <v>1092</v>
      </c>
      <c r="C150" s="189" t="s">
        <v>84</v>
      </c>
      <c r="D150" s="189">
        <v>1</v>
      </c>
      <c r="E150" s="189">
        <v>36</v>
      </c>
      <c r="F150" s="192">
        <v>210</v>
      </c>
      <c r="G150" s="192">
        <v>7560</v>
      </c>
      <c r="H150" s="210"/>
      <c r="I150" s="232">
        <f t="shared" si="5"/>
        <v>0</v>
      </c>
    </row>
    <row r="151" spans="1:9">
      <c r="A151" s="258" t="s">
        <v>1093</v>
      </c>
      <c r="B151" s="257" t="s">
        <v>1094</v>
      </c>
      <c r="C151" s="189" t="s">
        <v>84</v>
      </c>
      <c r="D151" s="189">
        <v>1</v>
      </c>
      <c r="E151" s="189">
        <v>36</v>
      </c>
      <c r="F151" s="192">
        <v>230</v>
      </c>
      <c r="G151" s="192">
        <v>8280</v>
      </c>
      <c r="H151" s="210"/>
      <c r="I151" s="232">
        <f t="shared" si="5"/>
        <v>0</v>
      </c>
    </row>
    <row r="152" spans="1:9">
      <c r="A152" s="258" t="s">
        <v>1095</v>
      </c>
      <c r="B152" s="257" t="s">
        <v>1096</v>
      </c>
      <c r="C152" s="189" t="s">
        <v>84</v>
      </c>
      <c r="D152" s="189">
        <v>1</v>
      </c>
      <c r="E152" s="189">
        <v>18</v>
      </c>
      <c r="F152" s="192">
        <v>300</v>
      </c>
      <c r="G152" s="192">
        <v>5400</v>
      </c>
      <c r="H152" s="210"/>
      <c r="I152" s="232">
        <f t="shared" si="5"/>
        <v>0</v>
      </c>
    </row>
    <row r="153" spans="1:9">
      <c r="A153" s="258" t="s">
        <v>1097</v>
      </c>
      <c r="B153" s="257" t="s">
        <v>1098</v>
      </c>
      <c r="C153" s="189" t="s">
        <v>84</v>
      </c>
      <c r="D153" s="189">
        <v>1</v>
      </c>
      <c r="E153" s="189">
        <v>24</v>
      </c>
      <c r="F153" s="192">
        <v>375</v>
      </c>
      <c r="G153" s="192">
        <v>9000</v>
      </c>
      <c r="H153" s="210"/>
      <c r="I153" s="232">
        <f t="shared" si="5"/>
        <v>0</v>
      </c>
    </row>
    <row r="154" spans="1:9">
      <c r="A154" s="258" t="s">
        <v>1099</v>
      </c>
      <c r="B154" s="257" t="s">
        <v>1100</v>
      </c>
      <c r="C154" s="189" t="s">
        <v>84</v>
      </c>
      <c r="D154" s="189">
        <v>1</v>
      </c>
      <c r="E154" s="189">
        <v>24</v>
      </c>
      <c r="F154" s="192">
        <v>375</v>
      </c>
      <c r="G154" s="192">
        <v>9000</v>
      </c>
      <c r="H154" s="210"/>
      <c r="I154" s="232">
        <f t="shared" si="5"/>
        <v>0</v>
      </c>
    </row>
    <row r="155" spans="1:9">
      <c r="A155" s="258" t="s">
        <v>1101</v>
      </c>
      <c r="B155" s="257" t="s">
        <v>1102</v>
      </c>
      <c r="C155" s="189" t="s">
        <v>84</v>
      </c>
      <c r="D155" s="189">
        <v>1</v>
      </c>
      <c r="E155" s="189">
        <v>24</v>
      </c>
      <c r="F155" s="192">
        <v>375</v>
      </c>
      <c r="G155" s="192">
        <v>9000</v>
      </c>
      <c r="H155" s="210"/>
      <c r="I155" s="232">
        <f t="shared" si="5"/>
        <v>0</v>
      </c>
    </row>
    <row r="156" spans="1:9">
      <c r="A156" s="258" t="s">
        <v>1103</v>
      </c>
      <c r="B156" s="257" t="s">
        <v>1104</v>
      </c>
      <c r="C156" s="189" t="s">
        <v>84</v>
      </c>
      <c r="D156" s="189">
        <v>1</v>
      </c>
      <c r="E156" s="189">
        <v>24</v>
      </c>
      <c r="F156" s="192">
        <v>445</v>
      </c>
      <c r="G156" s="192">
        <v>10680</v>
      </c>
      <c r="H156" s="210"/>
      <c r="I156" s="232">
        <f t="shared" si="5"/>
        <v>0</v>
      </c>
    </row>
    <row r="157" spans="1:9">
      <c r="A157" s="258" t="s">
        <v>1105</v>
      </c>
      <c r="B157" s="257" t="s">
        <v>1106</v>
      </c>
      <c r="C157" s="189" t="s">
        <v>84</v>
      </c>
      <c r="D157" s="189">
        <v>1</v>
      </c>
      <c r="E157" s="189">
        <v>16</v>
      </c>
      <c r="F157" s="192">
        <v>445</v>
      </c>
      <c r="G157" s="192">
        <v>7120</v>
      </c>
      <c r="H157" s="210"/>
      <c r="I157" s="232">
        <f t="shared" si="5"/>
        <v>0</v>
      </c>
    </row>
    <row r="158" spans="1:9">
      <c r="A158" s="258" t="s">
        <v>1107</v>
      </c>
      <c r="B158" s="257" t="s">
        <v>1496</v>
      </c>
      <c r="C158" s="189" t="s">
        <v>84</v>
      </c>
      <c r="D158" s="189">
        <v>1</v>
      </c>
      <c r="E158" s="189">
        <v>16</v>
      </c>
      <c r="F158" s="192">
        <v>600</v>
      </c>
      <c r="G158" s="192">
        <v>9600</v>
      </c>
      <c r="H158" s="210"/>
      <c r="I158" s="232">
        <f t="shared" si="5"/>
        <v>0</v>
      </c>
    </row>
    <row r="159" spans="1:9">
      <c r="A159" s="258" t="s">
        <v>1108</v>
      </c>
      <c r="B159" s="257" t="s">
        <v>1109</v>
      </c>
      <c r="C159" s="189" t="s">
        <v>84</v>
      </c>
      <c r="D159" s="189">
        <v>1</v>
      </c>
      <c r="E159" s="189">
        <v>18</v>
      </c>
      <c r="F159" s="192">
        <v>630</v>
      </c>
      <c r="G159" s="192">
        <v>11340</v>
      </c>
      <c r="H159" s="210"/>
      <c r="I159" s="232">
        <f t="shared" si="5"/>
        <v>0</v>
      </c>
    </row>
    <row r="160" spans="1:9">
      <c r="A160" s="189" t="s">
        <v>1110</v>
      </c>
      <c r="B160" s="190" t="s">
        <v>1111</v>
      </c>
      <c r="C160" s="189" t="s">
        <v>84</v>
      </c>
      <c r="D160" s="189">
        <v>1</v>
      </c>
      <c r="E160" s="189">
        <v>36</v>
      </c>
      <c r="F160" s="192">
        <v>285</v>
      </c>
      <c r="G160" s="192">
        <v>10260</v>
      </c>
      <c r="H160" s="210"/>
      <c r="I160" s="232">
        <f t="shared" si="5"/>
        <v>0</v>
      </c>
    </row>
    <row r="161" spans="1:9">
      <c r="A161" s="189" t="s">
        <v>1112</v>
      </c>
      <c r="B161" s="190" t="s">
        <v>1113</v>
      </c>
      <c r="C161" s="189" t="s">
        <v>84</v>
      </c>
      <c r="D161" s="189">
        <v>1</v>
      </c>
      <c r="E161" s="189">
        <v>16</v>
      </c>
      <c r="F161" s="192">
        <v>600</v>
      </c>
      <c r="G161" s="192">
        <v>9600</v>
      </c>
      <c r="H161" s="210"/>
      <c r="I161" s="232">
        <f t="shared" si="5"/>
        <v>0</v>
      </c>
    </row>
    <row r="162" spans="1:9">
      <c r="A162" s="258" t="s">
        <v>1114</v>
      </c>
      <c r="B162" s="257" t="s">
        <v>1115</v>
      </c>
      <c r="C162" s="191" t="s">
        <v>84</v>
      </c>
      <c r="D162" s="189">
        <v>1</v>
      </c>
      <c r="E162" s="189">
        <v>16</v>
      </c>
      <c r="F162" s="192">
        <v>600</v>
      </c>
      <c r="G162" s="192">
        <v>9600</v>
      </c>
      <c r="H162" s="210"/>
      <c r="I162" s="232">
        <f t="shared" si="5"/>
        <v>0</v>
      </c>
    </row>
    <row r="163" spans="1:9">
      <c r="A163" s="189" t="s">
        <v>1116</v>
      </c>
      <c r="B163" s="190" t="s">
        <v>1117</v>
      </c>
      <c r="C163" s="191" t="s">
        <v>84</v>
      </c>
      <c r="D163" s="189">
        <v>1</v>
      </c>
      <c r="E163" s="189">
        <v>48</v>
      </c>
      <c r="F163" s="192">
        <v>210</v>
      </c>
      <c r="G163" s="192">
        <v>10080</v>
      </c>
      <c r="H163" s="210"/>
      <c r="I163" s="232">
        <f t="shared" si="5"/>
        <v>0</v>
      </c>
    </row>
    <row r="164" spans="1:9">
      <c r="A164" s="189" t="s">
        <v>1118</v>
      </c>
      <c r="B164" s="190" t="s">
        <v>1119</v>
      </c>
      <c r="C164" s="191" t="s">
        <v>84</v>
      </c>
      <c r="D164" s="189">
        <v>1</v>
      </c>
      <c r="E164" s="189">
        <v>24</v>
      </c>
      <c r="F164" s="192">
        <v>250</v>
      </c>
      <c r="G164" s="192">
        <v>6000</v>
      </c>
      <c r="H164" s="210"/>
      <c r="I164" s="232">
        <f t="shared" si="5"/>
        <v>0</v>
      </c>
    </row>
    <row r="165" spans="1:9">
      <c r="A165" s="181" t="s">
        <v>1120</v>
      </c>
      <c r="B165" s="182" t="s">
        <v>1121</v>
      </c>
      <c r="C165" s="183" t="s">
        <v>84</v>
      </c>
      <c r="D165" s="181">
        <v>1</v>
      </c>
      <c r="E165" s="181">
        <v>24</v>
      </c>
      <c r="F165" s="184">
        <v>350</v>
      </c>
      <c r="G165" s="184">
        <v>8400</v>
      </c>
      <c r="H165" s="188"/>
      <c r="I165" s="235">
        <f t="shared" si="5"/>
        <v>0</v>
      </c>
    </row>
    <row r="166" spans="1:9">
      <c r="A166" s="181" t="s">
        <v>1122</v>
      </c>
      <c r="B166" s="182" t="s">
        <v>1123</v>
      </c>
      <c r="C166" s="183" t="s">
        <v>84</v>
      </c>
      <c r="D166" s="181">
        <v>1</v>
      </c>
      <c r="E166" s="181">
        <v>24</v>
      </c>
      <c r="F166" s="184">
        <v>350</v>
      </c>
      <c r="G166" s="184">
        <v>8400</v>
      </c>
      <c r="H166" s="188"/>
      <c r="I166" s="235">
        <f t="shared" si="5"/>
        <v>0</v>
      </c>
    </row>
    <row r="167" spans="1:9">
      <c r="A167" s="258" t="s">
        <v>1124</v>
      </c>
      <c r="B167" s="257" t="s">
        <v>1125</v>
      </c>
      <c r="C167" s="189" t="s">
        <v>84</v>
      </c>
      <c r="D167" s="189">
        <v>1</v>
      </c>
      <c r="E167" s="189">
        <v>12</v>
      </c>
      <c r="F167" s="192">
        <v>995</v>
      </c>
      <c r="G167" s="192">
        <v>11940</v>
      </c>
      <c r="H167" s="210"/>
      <c r="I167" s="232">
        <f t="shared" si="5"/>
        <v>0</v>
      </c>
    </row>
    <row r="168" spans="1:9">
      <c r="A168" s="306" t="s">
        <v>1126</v>
      </c>
      <c r="B168" s="307" t="s">
        <v>1127</v>
      </c>
      <c r="C168" s="181" t="s">
        <v>84</v>
      </c>
      <c r="D168" s="181">
        <v>1</v>
      </c>
      <c r="E168" s="181">
        <v>8</v>
      </c>
      <c r="F168" s="184">
        <v>1200</v>
      </c>
      <c r="G168" s="184">
        <v>9600</v>
      </c>
      <c r="H168" s="210"/>
      <c r="I168" s="232">
        <f t="shared" si="5"/>
        <v>0</v>
      </c>
    </row>
    <row r="169" spans="1:9">
      <c r="A169" s="301" t="s">
        <v>1128</v>
      </c>
      <c r="B169" s="302" t="s">
        <v>1129</v>
      </c>
      <c r="C169" s="189" t="s">
        <v>84</v>
      </c>
      <c r="D169" s="189">
        <v>1</v>
      </c>
      <c r="E169" s="189">
        <v>6</v>
      </c>
      <c r="F169" s="192">
        <v>1550</v>
      </c>
      <c r="G169" s="192">
        <v>9300</v>
      </c>
      <c r="H169" s="210"/>
      <c r="I169" s="232">
        <f t="shared" si="5"/>
        <v>0</v>
      </c>
    </row>
    <row r="170" spans="1:9">
      <c r="A170" s="258" t="s">
        <v>1130</v>
      </c>
      <c r="B170" s="257" t="s">
        <v>1131</v>
      </c>
      <c r="C170" s="189" t="s">
        <v>84</v>
      </c>
      <c r="D170" s="189">
        <v>1</v>
      </c>
      <c r="E170" s="189">
        <v>6</v>
      </c>
      <c r="F170" s="192">
        <v>1550</v>
      </c>
      <c r="G170" s="192">
        <v>9300</v>
      </c>
      <c r="H170" s="210"/>
      <c r="I170" s="232">
        <f t="shared" si="5"/>
        <v>0</v>
      </c>
    </row>
    <row r="171" spans="1:9">
      <c r="A171" s="258" t="s">
        <v>1132</v>
      </c>
      <c r="B171" s="257" t="s">
        <v>1133</v>
      </c>
      <c r="C171" s="189" t="s">
        <v>84</v>
      </c>
      <c r="D171" s="189">
        <v>1</v>
      </c>
      <c r="E171" s="189">
        <v>12</v>
      </c>
      <c r="F171" s="192">
        <v>995</v>
      </c>
      <c r="G171" s="192">
        <v>11940</v>
      </c>
      <c r="H171" s="210"/>
      <c r="I171" s="232">
        <f t="shared" si="5"/>
        <v>0</v>
      </c>
    </row>
    <row r="172" spans="1:9">
      <c r="A172" s="258" t="s">
        <v>1134</v>
      </c>
      <c r="B172" s="257" t="s">
        <v>1135</v>
      </c>
      <c r="C172" s="191" t="s">
        <v>84</v>
      </c>
      <c r="D172" s="189">
        <v>1</v>
      </c>
      <c r="E172" s="189">
        <v>12</v>
      </c>
      <c r="F172" s="192">
        <v>800</v>
      </c>
      <c r="G172" s="192">
        <v>9600</v>
      </c>
      <c r="H172" s="210"/>
      <c r="I172" s="232">
        <f t="shared" si="5"/>
        <v>0</v>
      </c>
    </row>
    <row r="173" spans="1:9">
      <c r="A173" s="301" t="s">
        <v>1136</v>
      </c>
      <c r="B173" s="302" t="s">
        <v>1137</v>
      </c>
      <c r="C173" s="191" t="s">
        <v>84</v>
      </c>
      <c r="D173" s="189">
        <v>1</v>
      </c>
      <c r="E173" s="189">
        <v>12</v>
      </c>
      <c r="F173" s="192">
        <v>1000</v>
      </c>
      <c r="G173" s="192">
        <v>12000</v>
      </c>
      <c r="H173" s="210"/>
      <c r="I173" s="232">
        <f t="shared" si="5"/>
        <v>0</v>
      </c>
    </row>
    <row r="174" spans="1:9">
      <c r="A174" s="259" t="s">
        <v>1138</v>
      </c>
      <c r="B174" s="270" t="s">
        <v>1139</v>
      </c>
      <c r="C174" s="183" t="s">
        <v>84</v>
      </c>
      <c r="D174" s="181">
        <v>1</v>
      </c>
      <c r="E174" s="181">
        <v>8</v>
      </c>
      <c r="F174" s="184">
        <v>1000</v>
      </c>
      <c r="G174" s="184">
        <v>8000</v>
      </c>
      <c r="H174" s="188"/>
      <c r="I174" s="235">
        <f t="shared" si="5"/>
        <v>0</v>
      </c>
    </row>
    <row r="175" spans="1:9">
      <c r="A175" s="301" t="s">
        <v>1140</v>
      </c>
      <c r="B175" s="302" t="s">
        <v>1141</v>
      </c>
      <c r="C175" s="191" t="s">
        <v>84</v>
      </c>
      <c r="D175" s="189">
        <v>1</v>
      </c>
      <c r="E175" s="189">
        <v>8</v>
      </c>
      <c r="F175" s="192">
        <v>1350</v>
      </c>
      <c r="G175" s="192">
        <v>10800</v>
      </c>
      <c r="H175" s="210"/>
      <c r="I175" s="232">
        <f t="shared" si="5"/>
        <v>0</v>
      </c>
    </row>
    <row r="176" spans="1:9" ht="25.5">
      <c r="A176" s="259" t="s">
        <v>1142</v>
      </c>
      <c r="B176" s="270" t="s">
        <v>1143</v>
      </c>
      <c r="C176" s="183" t="s">
        <v>84</v>
      </c>
      <c r="D176" s="181">
        <v>1</v>
      </c>
      <c r="E176" s="181">
        <v>8</v>
      </c>
      <c r="F176" s="184">
        <v>1000</v>
      </c>
      <c r="G176" s="184">
        <v>8000</v>
      </c>
      <c r="H176" s="188"/>
      <c r="I176" s="235">
        <f t="shared" si="5"/>
        <v>0</v>
      </c>
    </row>
    <row r="177" spans="1:9">
      <c r="A177" s="258" t="s">
        <v>1144</v>
      </c>
      <c r="B177" s="257" t="s">
        <v>1145</v>
      </c>
      <c r="C177" s="189" t="s">
        <v>84</v>
      </c>
      <c r="D177" s="189">
        <v>1</v>
      </c>
      <c r="E177" s="189">
        <v>8</v>
      </c>
      <c r="F177" s="192">
        <v>1500</v>
      </c>
      <c r="G177" s="192">
        <v>12000</v>
      </c>
      <c r="H177" s="210"/>
      <c r="I177" s="232">
        <f t="shared" si="5"/>
        <v>0</v>
      </c>
    </row>
    <row r="178" spans="1:9">
      <c r="A178" s="189" t="s">
        <v>1146</v>
      </c>
      <c r="B178" s="190" t="s">
        <v>1147</v>
      </c>
      <c r="C178" s="189" t="s">
        <v>84</v>
      </c>
      <c r="D178" s="189">
        <v>1</v>
      </c>
      <c r="E178" s="189">
        <v>6</v>
      </c>
      <c r="F178" s="192">
        <v>1950</v>
      </c>
      <c r="G178" s="192">
        <v>11700</v>
      </c>
      <c r="H178" s="210"/>
      <c r="I178" s="232">
        <f t="shared" si="5"/>
        <v>0</v>
      </c>
    </row>
    <row r="179" spans="1:9">
      <c r="A179" s="189" t="s">
        <v>1148</v>
      </c>
      <c r="B179" s="190" t="s">
        <v>1149</v>
      </c>
      <c r="C179" s="189" t="s">
        <v>84</v>
      </c>
      <c r="D179" s="189">
        <v>1</v>
      </c>
      <c r="E179" s="189">
        <v>4</v>
      </c>
      <c r="F179" s="192">
        <v>2400</v>
      </c>
      <c r="G179" s="192">
        <v>9600</v>
      </c>
      <c r="H179" s="210"/>
      <c r="I179" s="232">
        <f t="shared" si="5"/>
        <v>0</v>
      </c>
    </row>
    <row r="180" spans="1:9">
      <c r="A180" s="189" t="s">
        <v>1150</v>
      </c>
      <c r="B180" s="190" t="s">
        <v>1151</v>
      </c>
      <c r="C180" s="191" t="s">
        <v>84</v>
      </c>
      <c r="D180" s="189">
        <v>1</v>
      </c>
      <c r="E180" s="189">
        <v>2</v>
      </c>
      <c r="F180" s="192">
        <v>2800</v>
      </c>
      <c r="G180" s="192">
        <v>5600</v>
      </c>
      <c r="H180" s="210"/>
      <c r="I180" s="232">
        <f t="shared" si="5"/>
        <v>0</v>
      </c>
    </row>
    <row r="181" spans="1:9">
      <c r="A181" s="258" t="s">
        <v>1152</v>
      </c>
      <c r="B181" s="257" t="s">
        <v>1153</v>
      </c>
      <c r="C181" s="191" t="s">
        <v>84</v>
      </c>
      <c r="D181" s="189">
        <v>1</v>
      </c>
      <c r="E181" s="189">
        <v>4</v>
      </c>
      <c r="F181" s="192">
        <v>3100</v>
      </c>
      <c r="G181" s="192">
        <v>12400</v>
      </c>
      <c r="H181" s="210"/>
      <c r="I181" s="232">
        <f t="shared" si="5"/>
        <v>0</v>
      </c>
    </row>
    <row r="182" spans="1:9">
      <c r="A182" s="258" t="s">
        <v>1154</v>
      </c>
      <c r="B182" s="257" t="s">
        <v>1155</v>
      </c>
      <c r="C182" s="189" t="s">
        <v>84</v>
      </c>
      <c r="D182" s="189">
        <v>1</v>
      </c>
      <c r="E182" s="189">
        <v>4</v>
      </c>
      <c r="F182" s="192">
        <v>2800</v>
      </c>
      <c r="G182" s="192">
        <v>11200</v>
      </c>
      <c r="H182" s="210"/>
      <c r="I182" s="232">
        <f t="shared" si="5"/>
        <v>0</v>
      </c>
    </row>
    <row r="183" spans="1:9">
      <c r="A183" s="189" t="s">
        <v>1156</v>
      </c>
      <c r="B183" s="190" t="s">
        <v>1157</v>
      </c>
      <c r="C183" s="189" t="s">
        <v>84</v>
      </c>
      <c r="D183" s="189">
        <v>1</v>
      </c>
      <c r="E183" s="189">
        <v>2</v>
      </c>
      <c r="F183" s="192">
        <v>3650</v>
      </c>
      <c r="G183" s="192">
        <v>7300</v>
      </c>
      <c r="H183" s="210"/>
      <c r="I183" s="232">
        <f t="shared" si="5"/>
        <v>0</v>
      </c>
    </row>
    <row r="184" spans="1:9">
      <c r="A184" s="189" t="s">
        <v>1158</v>
      </c>
      <c r="B184" s="190" t="s">
        <v>1159</v>
      </c>
      <c r="C184" s="191" t="s">
        <v>84</v>
      </c>
      <c r="D184" s="189">
        <v>1</v>
      </c>
      <c r="E184" s="189">
        <v>2</v>
      </c>
      <c r="F184" s="192">
        <v>4000</v>
      </c>
      <c r="G184" s="192">
        <v>8000</v>
      </c>
      <c r="H184" s="210"/>
      <c r="I184" s="232">
        <f t="shared" si="5"/>
        <v>0</v>
      </c>
    </row>
    <row r="185" spans="1:9">
      <c r="A185" s="189" t="s">
        <v>1160</v>
      </c>
      <c r="B185" s="190" t="s">
        <v>1161</v>
      </c>
      <c r="C185" s="191" t="s">
        <v>84</v>
      </c>
      <c r="D185" s="189">
        <v>1</v>
      </c>
      <c r="E185" s="189">
        <v>2</v>
      </c>
      <c r="F185" s="192">
        <v>3300</v>
      </c>
      <c r="G185" s="192">
        <v>6600</v>
      </c>
      <c r="H185" s="210"/>
      <c r="I185" s="232">
        <f t="shared" si="5"/>
        <v>0</v>
      </c>
    </row>
    <row r="186" spans="1:9" ht="13.5" thickBot="1">
      <c r="A186" s="195" t="s">
        <v>1162</v>
      </c>
      <c r="B186" s="196" t="s">
        <v>1163</v>
      </c>
      <c r="C186" s="197" t="s">
        <v>84</v>
      </c>
      <c r="D186" s="195">
        <v>1</v>
      </c>
      <c r="E186" s="195">
        <v>2</v>
      </c>
      <c r="F186" s="198">
        <v>3800</v>
      </c>
      <c r="G186" s="198">
        <v>7600</v>
      </c>
      <c r="H186" s="211"/>
      <c r="I186" s="235">
        <f t="shared" si="5"/>
        <v>0</v>
      </c>
    </row>
    <row r="187" spans="1:9" ht="13.5" thickBot="1">
      <c r="A187" s="201"/>
      <c r="B187" s="202"/>
      <c r="C187" s="203"/>
      <c r="D187" s="201"/>
      <c r="E187" s="201"/>
      <c r="F187" s="204"/>
      <c r="G187" s="204"/>
      <c r="H187" s="212"/>
      <c r="I187" s="236">
        <f>SUM(I145:I186)</f>
        <v>0</v>
      </c>
    </row>
    <row r="188" spans="1:9" ht="13.5" thickBot="1">
      <c r="A188" s="325" t="s">
        <v>1164</v>
      </c>
      <c r="B188" s="325"/>
      <c r="C188" s="325"/>
      <c r="D188" s="174"/>
      <c r="E188" s="174"/>
      <c r="F188" s="174"/>
      <c r="G188" s="170"/>
      <c r="H188" s="171"/>
      <c r="I188" s="172"/>
    </row>
    <row r="189" spans="1:9">
      <c r="A189" s="175" t="s">
        <v>1165</v>
      </c>
      <c r="B189" s="176" t="s">
        <v>1166</v>
      </c>
      <c r="C189" s="177" t="s">
        <v>84</v>
      </c>
      <c r="D189" s="175">
        <v>1</v>
      </c>
      <c r="E189" s="175">
        <v>12</v>
      </c>
      <c r="F189" s="178">
        <v>465</v>
      </c>
      <c r="G189" s="178">
        <v>5580</v>
      </c>
      <c r="H189" s="209"/>
      <c r="I189" s="231">
        <f>G189*H189</f>
        <v>0</v>
      </c>
    </row>
    <row r="190" spans="1:9">
      <c r="A190" s="189" t="s">
        <v>1167</v>
      </c>
      <c r="B190" s="190" t="s">
        <v>1168</v>
      </c>
      <c r="C190" s="191" t="s">
        <v>84</v>
      </c>
      <c r="D190" s="189">
        <v>1</v>
      </c>
      <c r="E190" s="189">
        <v>12</v>
      </c>
      <c r="F190" s="192">
        <v>650</v>
      </c>
      <c r="G190" s="192">
        <v>7800</v>
      </c>
      <c r="H190" s="210"/>
      <c r="I190" s="232">
        <f>G190*H190</f>
        <v>0</v>
      </c>
    </row>
    <row r="191" spans="1:9">
      <c r="A191" s="189" t="s">
        <v>1169</v>
      </c>
      <c r="B191" s="190" t="s">
        <v>1170</v>
      </c>
      <c r="C191" s="191" t="s">
        <v>84</v>
      </c>
      <c r="D191" s="189">
        <v>1</v>
      </c>
      <c r="E191" s="189">
        <v>8</v>
      </c>
      <c r="F191" s="192">
        <v>950</v>
      </c>
      <c r="G191" s="192">
        <v>7600</v>
      </c>
      <c r="H191" s="210"/>
      <c r="I191" s="232">
        <f>G191*H191</f>
        <v>0</v>
      </c>
    </row>
    <row r="192" spans="1:9" ht="13.5" thickBot="1">
      <c r="A192" s="219" t="s">
        <v>1171</v>
      </c>
      <c r="B192" s="220" t="s">
        <v>1172</v>
      </c>
      <c r="C192" s="221" t="s">
        <v>84</v>
      </c>
      <c r="D192" s="219">
        <v>1</v>
      </c>
      <c r="E192" s="219">
        <v>6</v>
      </c>
      <c r="F192" s="222">
        <v>1400</v>
      </c>
      <c r="G192" s="222">
        <v>8400</v>
      </c>
      <c r="H192" s="223"/>
      <c r="I192" s="233">
        <f>G192*H192</f>
        <v>0</v>
      </c>
    </row>
    <row r="193" spans="1:9" ht="13.5" thickBot="1">
      <c r="A193" s="201"/>
      <c r="B193" s="202"/>
      <c r="C193" s="203"/>
      <c r="D193" s="201"/>
      <c r="E193" s="201"/>
      <c r="F193" s="204"/>
      <c r="G193" s="204"/>
      <c r="H193" s="212"/>
      <c r="I193" s="236">
        <f>SUM(I189:I192)</f>
        <v>0</v>
      </c>
    </row>
    <row r="194" spans="1:9" ht="13.5" thickBot="1">
      <c r="A194" s="325" t="s">
        <v>1173</v>
      </c>
      <c r="B194" s="325"/>
      <c r="C194" s="325"/>
      <c r="D194" s="174"/>
      <c r="E194" s="174"/>
      <c r="F194" s="174"/>
      <c r="G194" s="170"/>
      <c r="H194" s="171"/>
      <c r="I194" s="172"/>
    </row>
    <row r="195" spans="1:9">
      <c r="A195" s="260" t="s">
        <v>1174</v>
      </c>
      <c r="B195" s="266" t="s">
        <v>1175</v>
      </c>
      <c r="C195" s="175" t="s">
        <v>84</v>
      </c>
      <c r="D195" s="175">
        <v>1</v>
      </c>
      <c r="E195" s="175">
        <v>24</v>
      </c>
      <c r="F195" s="178">
        <v>325</v>
      </c>
      <c r="G195" s="178">
        <v>7800</v>
      </c>
      <c r="H195" s="209"/>
      <c r="I195" s="231">
        <f>G195*H195</f>
        <v>0</v>
      </c>
    </row>
    <row r="196" spans="1:9">
      <c r="A196" s="189" t="s">
        <v>1176</v>
      </c>
      <c r="B196" s="190" t="s">
        <v>1177</v>
      </c>
      <c r="C196" s="189" t="s">
        <v>84</v>
      </c>
      <c r="D196" s="189">
        <v>1</v>
      </c>
      <c r="E196" s="189">
        <v>20</v>
      </c>
      <c r="F196" s="192">
        <v>435</v>
      </c>
      <c r="G196" s="192">
        <v>8700</v>
      </c>
      <c r="H196" s="210"/>
      <c r="I196" s="232">
        <f t="shared" ref="I196:I244" si="6">G196*H196</f>
        <v>0</v>
      </c>
    </row>
    <row r="197" spans="1:9">
      <c r="A197" s="258" t="s">
        <v>1178</v>
      </c>
      <c r="B197" s="257" t="s">
        <v>1179</v>
      </c>
      <c r="C197" s="189" t="s">
        <v>84</v>
      </c>
      <c r="D197" s="189">
        <v>1</v>
      </c>
      <c r="E197" s="189">
        <v>24</v>
      </c>
      <c r="F197" s="192">
        <v>400</v>
      </c>
      <c r="G197" s="192">
        <v>9600</v>
      </c>
      <c r="H197" s="210"/>
      <c r="I197" s="232">
        <f t="shared" si="6"/>
        <v>0</v>
      </c>
    </row>
    <row r="198" spans="1:9">
      <c r="A198" s="189" t="s">
        <v>1180</v>
      </c>
      <c r="B198" s="190" t="s">
        <v>1181</v>
      </c>
      <c r="C198" s="189" t="s">
        <v>84</v>
      </c>
      <c r="D198" s="189">
        <v>1</v>
      </c>
      <c r="E198" s="189">
        <v>16</v>
      </c>
      <c r="F198" s="192">
        <v>535</v>
      </c>
      <c r="G198" s="192">
        <v>8560</v>
      </c>
      <c r="H198" s="210"/>
      <c r="I198" s="232">
        <f t="shared" si="6"/>
        <v>0</v>
      </c>
    </row>
    <row r="199" spans="1:9">
      <c r="A199" s="189" t="s">
        <v>1182</v>
      </c>
      <c r="B199" s="190" t="s">
        <v>1183</v>
      </c>
      <c r="C199" s="189" t="s">
        <v>84</v>
      </c>
      <c r="D199" s="189">
        <v>1</v>
      </c>
      <c r="E199" s="189">
        <v>18</v>
      </c>
      <c r="F199" s="192">
        <v>495</v>
      </c>
      <c r="G199" s="192">
        <v>8910</v>
      </c>
      <c r="H199" s="210"/>
      <c r="I199" s="232">
        <f t="shared" si="6"/>
        <v>0</v>
      </c>
    </row>
    <row r="200" spans="1:9">
      <c r="A200" s="189" t="s">
        <v>1184</v>
      </c>
      <c r="B200" s="190" t="s">
        <v>1185</v>
      </c>
      <c r="C200" s="189" t="s">
        <v>84</v>
      </c>
      <c r="D200" s="189">
        <v>1</v>
      </c>
      <c r="E200" s="189">
        <v>12</v>
      </c>
      <c r="F200" s="192">
        <v>630</v>
      </c>
      <c r="G200" s="192">
        <v>7560</v>
      </c>
      <c r="H200" s="210"/>
      <c r="I200" s="232">
        <f t="shared" si="6"/>
        <v>0</v>
      </c>
    </row>
    <row r="201" spans="1:9">
      <c r="A201" s="189" t="s">
        <v>1186</v>
      </c>
      <c r="B201" s="190" t="s">
        <v>1187</v>
      </c>
      <c r="C201" s="189" t="s">
        <v>84</v>
      </c>
      <c r="D201" s="189">
        <v>1</v>
      </c>
      <c r="E201" s="189">
        <v>18</v>
      </c>
      <c r="F201" s="192">
        <v>585</v>
      </c>
      <c r="G201" s="192">
        <v>10530</v>
      </c>
      <c r="H201" s="210"/>
      <c r="I201" s="232">
        <f t="shared" si="6"/>
        <v>0</v>
      </c>
    </row>
    <row r="202" spans="1:9">
      <c r="A202" s="258" t="s">
        <v>1188</v>
      </c>
      <c r="B202" s="257" t="s">
        <v>1189</v>
      </c>
      <c r="C202" s="189" t="s">
        <v>84</v>
      </c>
      <c r="D202" s="189">
        <v>1</v>
      </c>
      <c r="E202" s="189">
        <v>18</v>
      </c>
      <c r="F202" s="192">
        <v>735</v>
      </c>
      <c r="G202" s="192">
        <v>13230</v>
      </c>
      <c r="H202" s="210"/>
      <c r="I202" s="232">
        <f t="shared" si="6"/>
        <v>0</v>
      </c>
    </row>
    <row r="203" spans="1:9">
      <c r="A203" s="189" t="s">
        <v>1190</v>
      </c>
      <c r="B203" s="190" t="s">
        <v>1191</v>
      </c>
      <c r="C203" s="189" t="s">
        <v>84</v>
      </c>
      <c r="D203" s="189">
        <v>1</v>
      </c>
      <c r="E203" s="189">
        <v>18</v>
      </c>
      <c r="F203" s="192">
        <v>735</v>
      </c>
      <c r="G203" s="192">
        <v>13230</v>
      </c>
      <c r="H203" s="210"/>
      <c r="I203" s="232">
        <f t="shared" si="6"/>
        <v>0</v>
      </c>
    </row>
    <row r="204" spans="1:9">
      <c r="A204" s="258" t="s">
        <v>1192</v>
      </c>
      <c r="B204" s="257" t="s">
        <v>1193</v>
      </c>
      <c r="C204" s="189" t="s">
        <v>84</v>
      </c>
      <c r="D204" s="189">
        <v>1</v>
      </c>
      <c r="E204" s="189">
        <v>18</v>
      </c>
      <c r="F204" s="192">
        <v>735</v>
      </c>
      <c r="G204" s="192">
        <v>13230</v>
      </c>
      <c r="H204" s="210"/>
      <c r="I204" s="232">
        <f t="shared" si="6"/>
        <v>0</v>
      </c>
    </row>
    <row r="205" spans="1:9">
      <c r="A205" s="189" t="s">
        <v>1194</v>
      </c>
      <c r="B205" s="190" t="s">
        <v>1195</v>
      </c>
      <c r="C205" s="189" t="s">
        <v>84</v>
      </c>
      <c r="D205" s="189">
        <v>1</v>
      </c>
      <c r="E205" s="189">
        <v>12</v>
      </c>
      <c r="F205" s="192">
        <v>735</v>
      </c>
      <c r="G205" s="192">
        <v>8820</v>
      </c>
      <c r="H205" s="210"/>
      <c r="I205" s="232">
        <f t="shared" si="6"/>
        <v>0</v>
      </c>
    </row>
    <row r="206" spans="1:9">
      <c r="A206" s="189" t="s">
        <v>1196</v>
      </c>
      <c r="B206" s="190" t="s">
        <v>1197</v>
      </c>
      <c r="C206" s="191" t="s">
        <v>84</v>
      </c>
      <c r="D206" s="189">
        <v>1</v>
      </c>
      <c r="E206" s="189">
        <v>24</v>
      </c>
      <c r="F206" s="192">
        <v>300</v>
      </c>
      <c r="G206" s="192">
        <v>7200</v>
      </c>
      <c r="H206" s="210"/>
      <c r="I206" s="232">
        <f t="shared" si="6"/>
        <v>0</v>
      </c>
    </row>
    <row r="207" spans="1:9">
      <c r="A207" s="189" t="s">
        <v>1198</v>
      </c>
      <c r="B207" s="190" t="s">
        <v>1199</v>
      </c>
      <c r="C207" s="191" t="s">
        <v>84</v>
      </c>
      <c r="D207" s="189">
        <v>1</v>
      </c>
      <c r="E207" s="189">
        <v>16</v>
      </c>
      <c r="F207" s="192">
        <v>480</v>
      </c>
      <c r="G207" s="192">
        <v>7680</v>
      </c>
      <c r="H207" s="210"/>
      <c r="I207" s="232">
        <f t="shared" si="6"/>
        <v>0</v>
      </c>
    </row>
    <row r="208" spans="1:9">
      <c r="A208" s="189" t="s">
        <v>1200</v>
      </c>
      <c r="B208" s="190" t="s">
        <v>1201</v>
      </c>
      <c r="C208" s="191" t="s">
        <v>84</v>
      </c>
      <c r="D208" s="189">
        <v>1</v>
      </c>
      <c r="E208" s="189">
        <v>16</v>
      </c>
      <c r="F208" s="192">
        <v>480</v>
      </c>
      <c r="G208" s="192">
        <v>7680</v>
      </c>
      <c r="H208" s="210"/>
      <c r="I208" s="232">
        <f t="shared" si="6"/>
        <v>0</v>
      </c>
    </row>
    <row r="209" spans="1:9">
      <c r="A209" s="181" t="s">
        <v>1202</v>
      </c>
      <c r="B209" s="182" t="s">
        <v>1203</v>
      </c>
      <c r="C209" s="183" t="s">
        <v>84</v>
      </c>
      <c r="D209" s="181">
        <v>1</v>
      </c>
      <c r="E209" s="181">
        <v>12</v>
      </c>
      <c r="F209" s="184">
        <v>595</v>
      </c>
      <c r="G209" s="184">
        <v>7140</v>
      </c>
      <c r="H209" s="188"/>
      <c r="I209" s="235">
        <f t="shared" si="6"/>
        <v>0</v>
      </c>
    </row>
    <row r="210" spans="1:9">
      <c r="A210" s="181" t="s">
        <v>1204</v>
      </c>
      <c r="B210" s="182" t="s">
        <v>1205</v>
      </c>
      <c r="C210" s="183" t="s">
        <v>84</v>
      </c>
      <c r="D210" s="181">
        <v>1</v>
      </c>
      <c r="E210" s="181">
        <v>12</v>
      </c>
      <c r="F210" s="184">
        <v>595</v>
      </c>
      <c r="G210" s="184">
        <v>7140</v>
      </c>
      <c r="H210" s="188"/>
      <c r="I210" s="235">
        <f t="shared" si="6"/>
        <v>0</v>
      </c>
    </row>
    <row r="211" spans="1:9">
      <c r="A211" s="258" t="s">
        <v>1206</v>
      </c>
      <c r="B211" s="257" t="s">
        <v>1207</v>
      </c>
      <c r="C211" s="191" t="s">
        <v>84</v>
      </c>
      <c r="D211" s="189">
        <v>1</v>
      </c>
      <c r="E211" s="189">
        <v>12</v>
      </c>
      <c r="F211" s="192">
        <v>900</v>
      </c>
      <c r="G211" s="192">
        <v>10800</v>
      </c>
      <c r="H211" s="210"/>
      <c r="I211" s="232">
        <f t="shared" si="6"/>
        <v>0</v>
      </c>
    </row>
    <row r="212" spans="1:9">
      <c r="A212" s="189" t="s">
        <v>1208</v>
      </c>
      <c r="B212" s="190" t="s">
        <v>1209</v>
      </c>
      <c r="C212" s="191" t="s">
        <v>84</v>
      </c>
      <c r="D212" s="189">
        <v>1</v>
      </c>
      <c r="E212" s="189">
        <v>12</v>
      </c>
      <c r="F212" s="192">
        <v>900</v>
      </c>
      <c r="G212" s="192">
        <v>10800</v>
      </c>
      <c r="H212" s="210"/>
      <c r="I212" s="232">
        <f t="shared" si="6"/>
        <v>0</v>
      </c>
    </row>
    <row r="213" spans="1:9">
      <c r="A213" s="258" t="s">
        <v>1210</v>
      </c>
      <c r="B213" s="257" t="s">
        <v>1211</v>
      </c>
      <c r="C213" s="189" t="s">
        <v>84</v>
      </c>
      <c r="D213" s="189">
        <v>1</v>
      </c>
      <c r="E213" s="189">
        <v>12</v>
      </c>
      <c r="F213" s="192">
        <v>900</v>
      </c>
      <c r="G213" s="192">
        <v>10800</v>
      </c>
      <c r="H213" s="210"/>
      <c r="I213" s="232">
        <f t="shared" si="6"/>
        <v>0</v>
      </c>
    </row>
    <row r="214" spans="1:9">
      <c r="A214" s="189" t="s">
        <v>1212</v>
      </c>
      <c r="B214" s="190" t="s">
        <v>1213</v>
      </c>
      <c r="C214" s="189" t="s">
        <v>84</v>
      </c>
      <c r="D214" s="189">
        <v>1</v>
      </c>
      <c r="E214" s="189">
        <v>8</v>
      </c>
      <c r="F214" s="192">
        <v>950</v>
      </c>
      <c r="G214" s="192">
        <v>7600</v>
      </c>
      <c r="H214" s="210"/>
      <c r="I214" s="232">
        <f t="shared" si="6"/>
        <v>0</v>
      </c>
    </row>
    <row r="215" spans="1:9">
      <c r="A215" s="189" t="s">
        <v>1214</v>
      </c>
      <c r="B215" s="190" t="s">
        <v>1215</v>
      </c>
      <c r="C215" s="189" t="s">
        <v>84</v>
      </c>
      <c r="D215" s="189">
        <v>1</v>
      </c>
      <c r="E215" s="189">
        <v>8</v>
      </c>
      <c r="F215" s="192">
        <v>950</v>
      </c>
      <c r="G215" s="192">
        <v>7600</v>
      </c>
      <c r="H215" s="210"/>
      <c r="I215" s="232">
        <f t="shared" si="6"/>
        <v>0</v>
      </c>
    </row>
    <row r="216" spans="1:9">
      <c r="A216" s="181" t="s">
        <v>1216</v>
      </c>
      <c r="B216" s="182" t="s">
        <v>1217</v>
      </c>
      <c r="C216" s="181" t="s">
        <v>84</v>
      </c>
      <c r="D216" s="181">
        <v>1</v>
      </c>
      <c r="E216" s="181">
        <v>8</v>
      </c>
      <c r="F216" s="184">
        <v>950</v>
      </c>
      <c r="G216" s="184">
        <v>7600</v>
      </c>
      <c r="H216" s="188"/>
      <c r="I216" s="235">
        <f t="shared" si="6"/>
        <v>0</v>
      </c>
    </row>
    <row r="217" spans="1:9">
      <c r="A217" s="189" t="s">
        <v>1218</v>
      </c>
      <c r="B217" s="190" t="s">
        <v>1219</v>
      </c>
      <c r="C217" s="189" t="s">
        <v>84</v>
      </c>
      <c r="D217" s="189">
        <v>1</v>
      </c>
      <c r="E217" s="189">
        <v>8</v>
      </c>
      <c r="F217" s="192">
        <v>1400</v>
      </c>
      <c r="G217" s="192">
        <v>11200</v>
      </c>
      <c r="H217" s="210"/>
      <c r="I217" s="232">
        <f t="shared" si="6"/>
        <v>0</v>
      </c>
    </row>
    <row r="218" spans="1:9">
      <c r="A218" s="189" t="s">
        <v>1220</v>
      </c>
      <c r="B218" s="190" t="s">
        <v>1221</v>
      </c>
      <c r="C218" s="189" t="s">
        <v>84</v>
      </c>
      <c r="D218" s="189">
        <v>1</v>
      </c>
      <c r="E218" s="189">
        <v>8</v>
      </c>
      <c r="F218" s="192">
        <v>1400</v>
      </c>
      <c r="G218" s="192">
        <v>11200</v>
      </c>
      <c r="H218" s="210"/>
      <c r="I218" s="232">
        <f t="shared" si="6"/>
        <v>0</v>
      </c>
    </row>
    <row r="219" spans="1:9">
      <c r="A219" s="189" t="s">
        <v>1222</v>
      </c>
      <c r="B219" s="190" t="s">
        <v>1223</v>
      </c>
      <c r="C219" s="189" t="s">
        <v>84</v>
      </c>
      <c r="D219" s="189">
        <v>1</v>
      </c>
      <c r="E219" s="189">
        <v>8</v>
      </c>
      <c r="F219" s="192">
        <v>1400</v>
      </c>
      <c r="G219" s="192">
        <v>11200</v>
      </c>
      <c r="H219" s="210"/>
      <c r="I219" s="232">
        <f t="shared" si="6"/>
        <v>0</v>
      </c>
    </row>
    <row r="220" spans="1:9" ht="25.5">
      <c r="A220" s="181" t="s">
        <v>1224</v>
      </c>
      <c r="B220" s="182" t="s">
        <v>1225</v>
      </c>
      <c r="C220" s="181" t="s">
        <v>84</v>
      </c>
      <c r="D220" s="181">
        <v>1</v>
      </c>
      <c r="E220" s="181">
        <v>8</v>
      </c>
      <c r="F220" s="184">
        <v>1300</v>
      </c>
      <c r="G220" s="184">
        <v>10400</v>
      </c>
      <c r="H220" s="188"/>
      <c r="I220" s="235">
        <f t="shared" si="6"/>
        <v>0</v>
      </c>
    </row>
    <row r="221" spans="1:9">
      <c r="A221" s="189" t="s">
        <v>1226</v>
      </c>
      <c r="B221" s="190" t="s">
        <v>1227</v>
      </c>
      <c r="C221" s="191" t="s">
        <v>84</v>
      </c>
      <c r="D221" s="189">
        <v>1</v>
      </c>
      <c r="E221" s="189">
        <v>8</v>
      </c>
      <c r="F221" s="192">
        <v>1400</v>
      </c>
      <c r="G221" s="192">
        <v>11200</v>
      </c>
      <c r="H221" s="210"/>
      <c r="I221" s="232">
        <f t="shared" si="6"/>
        <v>0</v>
      </c>
    </row>
    <row r="222" spans="1:9">
      <c r="A222" s="189" t="s">
        <v>1228</v>
      </c>
      <c r="B222" s="190" t="s">
        <v>1229</v>
      </c>
      <c r="C222" s="191" t="s">
        <v>84</v>
      </c>
      <c r="D222" s="189">
        <v>1</v>
      </c>
      <c r="E222" s="189">
        <v>6</v>
      </c>
      <c r="F222" s="192">
        <v>1700</v>
      </c>
      <c r="G222" s="192">
        <v>10200</v>
      </c>
      <c r="H222" s="210"/>
      <c r="I222" s="232">
        <f t="shared" si="6"/>
        <v>0</v>
      </c>
    </row>
    <row r="223" spans="1:9">
      <c r="A223" s="258" t="s">
        <v>1230</v>
      </c>
      <c r="B223" s="257" t="s">
        <v>1231</v>
      </c>
      <c r="C223" s="191" t="s">
        <v>84</v>
      </c>
      <c r="D223" s="189">
        <v>1</v>
      </c>
      <c r="E223" s="189">
        <v>6</v>
      </c>
      <c r="F223" s="192">
        <v>1450</v>
      </c>
      <c r="G223" s="192">
        <v>8700</v>
      </c>
      <c r="H223" s="210"/>
      <c r="I223" s="232">
        <f t="shared" si="6"/>
        <v>0</v>
      </c>
    </row>
    <row r="224" spans="1:9">
      <c r="A224" s="181" t="s">
        <v>1232</v>
      </c>
      <c r="B224" s="182" t="s">
        <v>1233</v>
      </c>
      <c r="C224" s="183" t="s">
        <v>84</v>
      </c>
      <c r="D224" s="181">
        <v>1</v>
      </c>
      <c r="E224" s="181">
        <v>6</v>
      </c>
      <c r="F224" s="184">
        <v>1700</v>
      </c>
      <c r="G224" s="184">
        <v>10200</v>
      </c>
      <c r="H224" s="188"/>
      <c r="I224" s="235">
        <f t="shared" si="6"/>
        <v>0</v>
      </c>
    </row>
    <row r="225" spans="1:9">
      <c r="A225" s="189" t="s">
        <v>1234</v>
      </c>
      <c r="B225" s="190" t="s">
        <v>1235</v>
      </c>
      <c r="C225" s="189" t="s">
        <v>84</v>
      </c>
      <c r="D225" s="189">
        <v>1</v>
      </c>
      <c r="E225" s="189">
        <v>8</v>
      </c>
      <c r="F225" s="192">
        <v>1800</v>
      </c>
      <c r="G225" s="192">
        <v>14400</v>
      </c>
      <c r="H225" s="210"/>
      <c r="I225" s="232">
        <f t="shared" si="6"/>
        <v>0</v>
      </c>
    </row>
    <row r="226" spans="1:9">
      <c r="A226" s="191" t="s">
        <v>1236</v>
      </c>
      <c r="B226" s="190" t="s">
        <v>1237</v>
      </c>
      <c r="C226" s="191" t="s">
        <v>84</v>
      </c>
      <c r="D226" s="191">
        <v>1</v>
      </c>
      <c r="E226" s="191">
        <v>8</v>
      </c>
      <c r="F226" s="237">
        <v>1900</v>
      </c>
      <c r="G226" s="237">
        <v>15200</v>
      </c>
      <c r="H226" s="193"/>
      <c r="I226" s="232">
        <f t="shared" si="6"/>
        <v>0</v>
      </c>
    </row>
    <row r="227" spans="1:9">
      <c r="A227" s="191" t="s">
        <v>1238</v>
      </c>
      <c r="B227" s="190" t="s">
        <v>1239</v>
      </c>
      <c r="C227" s="191" t="s">
        <v>84</v>
      </c>
      <c r="D227" s="191">
        <v>1</v>
      </c>
      <c r="E227" s="191">
        <v>6</v>
      </c>
      <c r="F227" s="237">
        <v>1800</v>
      </c>
      <c r="G227" s="237">
        <v>10800</v>
      </c>
      <c r="H227" s="193"/>
      <c r="I227" s="232">
        <f t="shared" si="6"/>
        <v>0</v>
      </c>
    </row>
    <row r="228" spans="1:9">
      <c r="A228" s="189" t="s">
        <v>1240</v>
      </c>
      <c r="B228" s="190" t="s">
        <v>1241</v>
      </c>
      <c r="C228" s="189" t="s">
        <v>84</v>
      </c>
      <c r="D228" s="189">
        <v>1</v>
      </c>
      <c r="E228" s="189">
        <v>8</v>
      </c>
      <c r="F228" s="192">
        <v>1800</v>
      </c>
      <c r="G228" s="192">
        <v>14400</v>
      </c>
      <c r="H228" s="210"/>
      <c r="I228" s="232">
        <f t="shared" si="6"/>
        <v>0</v>
      </c>
    </row>
    <row r="229" spans="1:9">
      <c r="A229" s="189" t="s">
        <v>1242</v>
      </c>
      <c r="B229" s="190" t="s">
        <v>1243</v>
      </c>
      <c r="C229" s="189" t="s">
        <v>84</v>
      </c>
      <c r="D229" s="189">
        <v>1</v>
      </c>
      <c r="E229" s="189">
        <v>4</v>
      </c>
      <c r="F229" s="192">
        <v>2000</v>
      </c>
      <c r="G229" s="192">
        <v>8000</v>
      </c>
      <c r="H229" s="210"/>
      <c r="I229" s="232">
        <f t="shared" si="6"/>
        <v>0</v>
      </c>
    </row>
    <row r="230" spans="1:9">
      <c r="A230" s="181" t="s">
        <v>1244</v>
      </c>
      <c r="B230" s="182" t="s">
        <v>1245</v>
      </c>
      <c r="C230" s="181" t="s">
        <v>84</v>
      </c>
      <c r="D230" s="181">
        <v>1</v>
      </c>
      <c r="E230" s="181">
        <v>4</v>
      </c>
      <c r="F230" s="184">
        <v>2100</v>
      </c>
      <c r="G230" s="184">
        <v>8400</v>
      </c>
      <c r="H230" s="188"/>
      <c r="I230" s="235">
        <f t="shared" si="6"/>
        <v>0</v>
      </c>
    </row>
    <row r="231" spans="1:9">
      <c r="A231" s="189" t="s">
        <v>1246</v>
      </c>
      <c r="B231" s="190" t="s">
        <v>1247</v>
      </c>
      <c r="C231" s="189" t="s">
        <v>84</v>
      </c>
      <c r="D231" s="189">
        <v>1</v>
      </c>
      <c r="E231" s="189">
        <v>4</v>
      </c>
      <c r="F231" s="192">
        <v>2400</v>
      </c>
      <c r="G231" s="192">
        <v>9600</v>
      </c>
      <c r="H231" s="210"/>
      <c r="I231" s="232">
        <f t="shared" si="6"/>
        <v>0</v>
      </c>
    </row>
    <row r="232" spans="1:9">
      <c r="A232" s="189" t="s">
        <v>1248</v>
      </c>
      <c r="B232" s="190" t="s">
        <v>1249</v>
      </c>
      <c r="C232" s="189" t="s">
        <v>84</v>
      </c>
      <c r="D232" s="189">
        <v>1</v>
      </c>
      <c r="E232" s="189">
        <v>4</v>
      </c>
      <c r="F232" s="192">
        <v>2400</v>
      </c>
      <c r="G232" s="192">
        <v>9600</v>
      </c>
      <c r="H232" s="210"/>
      <c r="I232" s="232">
        <f t="shared" si="6"/>
        <v>0</v>
      </c>
    </row>
    <row r="233" spans="1:9">
      <c r="A233" s="181" t="s">
        <v>1250</v>
      </c>
      <c r="B233" s="182" t="s">
        <v>1251</v>
      </c>
      <c r="C233" s="181" t="s">
        <v>84</v>
      </c>
      <c r="D233" s="181">
        <v>1</v>
      </c>
      <c r="E233" s="181">
        <v>2</v>
      </c>
      <c r="F233" s="184">
        <v>3100</v>
      </c>
      <c r="G233" s="184">
        <v>6200</v>
      </c>
      <c r="H233" s="188"/>
      <c r="I233" s="235">
        <f t="shared" si="6"/>
        <v>0</v>
      </c>
    </row>
    <row r="234" spans="1:9" ht="25.5">
      <c r="A234" s="181" t="s">
        <v>1252</v>
      </c>
      <c r="B234" s="182" t="s">
        <v>1253</v>
      </c>
      <c r="C234" s="181" t="s">
        <v>84</v>
      </c>
      <c r="D234" s="181">
        <v>1</v>
      </c>
      <c r="E234" s="181">
        <v>2</v>
      </c>
      <c r="F234" s="184">
        <v>3750</v>
      </c>
      <c r="G234" s="184">
        <v>7500</v>
      </c>
      <c r="H234" s="188"/>
      <c r="I234" s="235">
        <f t="shared" si="6"/>
        <v>0</v>
      </c>
    </row>
    <row r="235" spans="1:9">
      <c r="A235" s="181" t="s">
        <v>1254</v>
      </c>
      <c r="B235" s="182" t="s">
        <v>1255</v>
      </c>
      <c r="C235" s="181" t="s">
        <v>84</v>
      </c>
      <c r="D235" s="181">
        <v>1</v>
      </c>
      <c r="E235" s="181">
        <v>2</v>
      </c>
      <c r="F235" s="184">
        <v>3750</v>
      </c>
      <c r="G235" s="184">
        <v>7500</v>
      </c>
      <c r="H235" s="188"/>
      <c r="I235" s="235">
        <f t="shared" si="6"/>
        <v>0</v>
      </c>
    </row>
    <row r="236" spans="1:9" ht="25.5">
      <c r="A236" s="181" t="s">
        <v>1256</v>
      </c>
      <c r="B236" s="182" t="s">
        <v>1257</v>
      </c>
      <c r="C236" s="181" t="s">
        <v>84</v>
      </c>
      <c r="D236" s="181">
        <v>1</v>
      </c>
      <c r="E236" s="181">
        <v>2</v>
      </c>
      <c r="F236" s="184">
        <v>3750</v>
      </c>
      <c r="G236" s="184">
        <v>7500</v>
      </c>
      <c r="H236" s="188"/>
      <c r="I236" s="235">
        <f t="shared" si="6"/>
        <v>0</v>
      </c>
    </row>
    <row r="237" spans="1:9" ht="25.5">
      <c r="A237" s="181" t="s">
        <v>1258</v>
      </c>
      <c r="B237" s="182" t="s">
        <v>1259</v>
      </c>
      <c r="C237" s="181" t="s">
        <v>84</v>
      </c>
      <c r="D237" s="181">
        <v>1</v>
      </c>
      <c r="E237" s="181">
        <v>2</v>
      </c>
      <c r="F237" s="184">
        <v>3750</v>
      </c>
      <c r="G237" s="184">
        <v>7500</v>
      </c>
      <c r="H237" s="188"/>
      <c r="I237" s="235">
        <f t="shared" si="6"/>
        <v>0</v>
      </c>
    </row>
    <row r="238" spans="1:9" ht="25.5">
      <c r="A238" s="181" t="s">
        <v>1260</v>
      </c>
      <c r="B238" s="182" t="s">
        <v>1261</v>
      </c>
      <c r="C238" s="183" t="s">
        <v>84</v>
      </c>
      <c r="D238" s="181">
        <v>1</v>
      </c>
      <c r="E238" s="181">
        <v>2</v>
      </c>
      <c r="F238" s="184">
        <v>3750</v>
      </c>
      <c r="G238" s="184">
        <v>7500</v>
      </c>
      <c r="H238" s="188"/>
      <c r="I238" s="235">
        <f t="shared" si="6"/>
        <v>0</v>
      </c>
    </row>
    <row r="239" spans="1:9" ht="25.5">
      <c r="A239" s="181" t="s">
        <v>1262</v>
      </c>
      <c r="B239" s="182" t="s">
        <v>1263</v>
      </c>
      <c r="C239" s="183" t="s">
        <v>84</v>
      </c>
      <c r="D239" s="181">
        <v>1</v>
      </c>
      <c r="E239" s="181">
        <v>1</v>
      </c>
      <c r="F239" s="184">
        <v>4600</v>
      </c>
      <c r="G239" s="184">
        <v>4600</v>
      </c>
      <c r="H239" s="188"/>
      <c r="I239" s="235">
        <f t="shared" si="6"/>
        <v>0</v>
      </c>
    </row>
    <row r="240" spans="1:9">
      <c r="A240" s="189" t="s">
        <v>1264</v>
      </c>
      <c r="B240" s="190" t="s">
        <v>1265</v>
      </c>
      <c r="C240" s="191" t="s">
        <v>84</v>
      </c>
      <c r="D240" s="189">
        <v>1</v>
      </c>
      <c r="E240" s="189">
        <v>2</v>
      </c>
      <c r="F240" s="192">
        <v>4600</v>
      </c>
      <c r="G240" s="192">
        <v>9200</v>
      </c>
      <c r="H240" s="210"/>
      <c r="I240" s="232">
        <f t="shared" si="6"/>
        <v>0</v>
      </c>
    </row>
    <row r="241" spans="1:9">
      <c r="A241" s="189" t="s">
        <v>1266</v>
      </c>
      <c r="B241" s="190" t="s">
        <v>1267</v>
      </c>
      <c r="C241" s="191" t="s">
        <v>84</v>
      </c>
      <c r="D241" s="189">
        <v>1</v>
      </c>
      <c r="E241" s="189">
        <v>2</v>
      </c>
      <c r="F241" s="192">
        <v>4600</v>
      </c>
      <c r="G241" s="192">
        <v>9200</v>
      </c>
      <c r="H241" s="210"/>
      <c r="I241" s="232">
        <f t="shared" si="6"/>
        <v>0</v>
      </c>
    </row>
    <row r="242" spans="1:9">
      <c r="A242" s="189" t="s">
        <v>1268</v>
      </c>
      <c r="B242" s="190" t="s">
        <v>1269</v>
      </c>
      <c r="C242" s="191" t="s">
        <v>84</v>
      </c>
      <c r="D242" s="189">
        <v>1</v>
      </c>
      <c r="E242" s="189">
        <v>2</v>
      </c>
      <c r="F242" s="192">
        <v>6500</v>
      </c>
      <c r="G242" s="192">
        <v>13000</v>
      </c>
      <c r="H242" s="210"/>
      <c r="I242" s="232">
        <f t="shared" si="6"/>
        <v>0</v>
      </c>
    </row>
    <row r="243" spans="1:9">
      <c r="A243" s="181" t="s">
        <v>1270</v>
      </c>
      <c r="B243" s="182" t="s">
        <v>1271</v>
      </c>
      <c r="C243" s="183" t="s">
        <v>84</v>
      </c>
      <c r="D243" s="181">
        <v>1</v>
      </c>
      <c r="E243" s="181">
        <v>1</v>
      </c>
      <c r="F243" s="184">
        <v>4600</v>
      </c>
      <c r="G243" s="184">
        <v>4600</v>
      </c>
      <c r="H243" s="188"/>
      <c r="I243" s="235">
        <f t="shared" si="6"/>
        <v>0</v>
      </c>
    </row>
    <row r="244" spans="1:9" ht="13.5" thickBot="1">
      <c r="A244" s="195" t="s">
        <v>1272</v>
      </c>
      <c r="B244" s="196" t="s">
        <v>1273</v>
      </c>
      <c r="C244" s="197" t="s">
        <v>84</v>
      </c>
      <c r="D244" s="195">
        <v>1</v>
      </c>
      <c r="E244" s="195">
        <v>1</v>
      </c>
      <c r="F244" s="198">
        <v>6500</v>
      </c>
      <c r="G244" s="198">
        <v>6500</v>
      </c>
      <c r="H244" s="211"/>
      <c r="I244" s="238">
        <f t="shared" si="6"/>
        <v>0</v>
      </c>
    </row>
    <row r="245" spans="1:9" ht="13.5" thickBot="1">
      <c r="A245" s="201"/>
      <c r="B245" s="202"/>
      <c r="C245" s="203"/>
      <c r="D245" s="201"/>
      <c r="E245" s="201"/>
      <c r="F245" s="204"/>
      <c r="G245" s="204"/>
      <c r="H245" s="212"/>
      <c r="I245" s="230">
        <f>SUM(I195:I244)</f>
        <v>0</v>
      </c>
    </row>
    <row r="246" spans="1:9" ht="13.5" thickBot="1">
      <c r="A246" s="325" t="s">
        <v>1274</v>
      </c>
      <c r="B246" s="325"/>
      <c r="C246" s="325"/>
      <c r="D246" s="174"/>
      <c r="E246" s="174"/>
      <c r="F246" s="174"/>
      <c r="G246" s="170"/>
      <c r="H246" s="171"/>
      <c r="I246" s="172"/>
    </row>
    <row r="247" spans="1:9">
      <c r="A247" s="175" t="s">
        <v>1275</v>
      </c>
      <c r="B247" s="176" t="s">
        <v>1276</v>
      </c>
      <c r="C247" s="175" t="s">
        <v>84</v>
      </c>
      <c r="D247" s="175">
        <v>1</v>
      </c>
      <c r="E247" s="175">
        <v>9</v>
      </c>
      <c r="F247" s="178">
        <v>570</v>
      </c>
      <c r="G247" s="178">
        <v>5130</v>
      </c>
      <c r="H247" s="209"/>
      <c r="I247" s="231">
        <f>G247*H247</f>
        <v>0</v>
      </c>
    </row>
    <row r="248" spans="1:9">
      <c r="A248" s="189" t="s">
        <v>1277</v>
      </c>
      <c r="B248" s="190" t="s">
        <v>1278</v>
      </c>
      <c r="C248" s="189" t="s">
        <v>84</v>
      </c>
      <c r="D248" s="189">
        <v>1</v>
      </c>
      <c r="E248" s="189">
        <v>8</v>
      </c>
      <c r="F248" s="192">
        <v>725</v>
      </c>
      <c r="G248" s="192">
        <v>5800</v>
      </c>
      <c r="H248" s="210"/>
      <c r="I248" s="232">
        <f t="shared" ref="I248:I311" si="7">G248*H248</f>
        <v>0</v>
      </c>
    </row>
    <row r="249" spans="1:9">
      <c r="A249" s="189" t="s">
        <v>1279</v>
      </c>
      <c r="B249" s="190" t="s">
        <v>1280</v>
      </c>
      <c r="C249" s="189" t="s">
        <v>84</v>
      </c>
      <c r="D249" s="189">
        <v>1</v>
      </c>
      <c r="E249" s="189">
        <v>12</v>
      </c>
      <c r="F249" s="192">
        <v>750</v>
      </c>
      <c r="G249" s="192">
        <v>9000</v>
      </c>
      <c r="H249" s="210"/>
      <c r="I249" s="232">
        <f t="shared" si="7"/>
        <v>0</v>
      </c>
    </row>
    <row r="250" spans="1:9">
      <c r="A250" s="189" t="s">
        <v>1281</v>
      </c>
      <c r="B250" s="190" t="s">
        <v>1282</v>
      </c>
      <c r="C250" s="189" t="s">
        <v>84</v>
      </c>
      <c r="D250" s="189">
        <v>1</v>
      </c>
      <c r="E250" s="189">
        <v>12</v>
      </c>
      <c r="F250" s="192">
        <v>750</v>
      </c>
      <c r="G250" s="192">
        <v>9000</v>
      </c>
      <c r="H250" s="210"/>
      <c r="I250" s="232">
        <f t="shared" si="7"/>
        <v>0</v>
      </c>
    </row>
    <row r="251" spans="1:9">
      <c r="A251" s="189" t="s">
        <v>1283</v>
      </c>
      <c r="B251" s="190" t="s">
        <v>1284</v>
      </c>
      <c r="C251" s="189" t="s">
        <v>84</v>
      </c>
      <c r="D251" s="189">
        <v>1</v>
      </c>
      <c r="E251" s="189">
        <v>12</v>
      </c>
      <c r="F251" s="192">
        <v>750</v>
      </c>
      <c r="G251" s="192">
        <v>9000</v>
      </c>
      <c r="H251" s="210"/>
      <c r="I251" s="232">
        <f t="shared" si="7"/>
        <v>0</v>
      </c>
    </row>
    <row r="252" spans="1:9">
      <c r="A252" s="189" t="s">
        <v>1285</v>
      </c>
      <c r="B252" s="190" t="s">
        <v>1286</v>
      </c>
      <c r="C252" s="189" t="s">
        <v>84</v>
      </c>
      <c r="D252" s="189">
        <v>1</v>
      </c>
      <c r="E252" s="189">
        <v>12</v>
      </c>
      <c r="F252" s="192">
        <v>750</v>
      </c>
      <c r="G252" s="192">
        <v>9000</v>
      </c>
      <c r="H252" s="210"/>
      <c r="I252" s="232">
        <f t="shared" si="7"/>
        <v>0</v>
      </c>
    </row>
    <row r="253" spans="1:9">
      <c r="A253" s="189" t="s">
        <v>1287</v>
      </c>
      <c r="B253" s="190" t="s">
        <v>1288</v>
      </c>
      <c r="C253" s="189" t="s">
        <v>84</v>
      </c>
      <c r="D253" s="189">
        <v>1</v>
      </c>
      <c r="E253" s="189">
        <v>12</v>
      </c>
      <c r="F253" s="192">
        <v>999</v>
      </c>
      <c r="G253" s="192">
        <v>11988</v>
      </c>
      <c r="H253" s="210"/>
      <c r="I253" s="232">
        <f t="shared" si="7"/>
        <v>0</v>
      </c>
    </row>
    <row r="254" spans="1:9">
      <c r="A254" s="189" t="s">
        <v>1289</v>
      </c>
      <c r="B254" s="190" t="s">
        <v>1290</v>
      </c>
      <c r="C254" s="189" t="s">
        <v>84</v>
      </c>
      <c r="D254" s="189">
        <v>1</v>
      </c>
      <c r="E254" s="189">
        <v>12</v>
      </c>
      <c r="F254" s="192">
        <v>999</v>
      </c>
      <c r="G254" s="192">
        <v>11988</v>
      </c>
      <c r="H254" s="210"/>
      <c r="I254" s="232">
        <f t="shared" si="7"/>
        <v>0</v>
      </c>
    </row>
    <row r="255" spans="1:9" ht="25.5">
      <c r="A255" s="189" t="s">
        <v>1291</v>
      </c>
      <c r="B255" s="190" t="s">
        <v>1292</v>
      </c>
      <c r="C255" s="189" t="s">
        <v>84</v>
      </c>
      <c r="D255" s="189">
        <v>1</v>
      </c>
      <c r="E255" s="189">
        <v>12</v>
      </c>
      <c r="F255" s="192">
        <v>999</v>
      </c>
      <c r="G255" s="192">
        <v>11988</v>
      </c>
      <c r="H255" s="210"/>
      <c r="I255" s="232">
        <f t="shared" si="7"/>
        <v>0</v>
      </c>
    </row>
    <row r="256" spans="1:9">
      <c r="A256" s="189" t="s">
        <v>1293</v>
      </c>
      <c r="B256" s="190" t="s">
        <v>1294</v>
      </c>
      <c r="C256" s="189" t="s">
        <v>84</v>
      </c>
      <c r="D256" s="189">
        <v>1</v>
      </c>
      <c r="E256" s="189">
        <v>12</v>
      </c>
      <c r="F256" s="192">
        <v>999</v>
      </c>
      <c r="G256" s="192">
        <v>11988</v>
      </c>
      <c r="H256" s="210"/>
      <c r="I256" s="232">
        <f t="shared" si="7"/>
        <v>0</v>
      </c>
    </row>
    <row r="257" spans="1:9">
      <c r="A257" s="189" t="s">
        <v>1295</v>
      </c>
      <c r="B257" s="190" t="s">
        <v>1296</v>
      </c>
      <c r="C257" s="189" t="s">
        <v>84</v>
      </c>
      <c r="D257" s="189">
        <v>1</v>
      </c>
      <c r="E257" s="189">
        <v>12</v>
      </c>
      <c r="F257" s="192">
        <v>999</v>
      </c>
      <c r="G257" s="192">
        <v>11988</v>
      </c>
      <c r="H257" s="210"/>
      <c r="I257" s="232">
        <f t="shared" si="7"/>
        <v>0</v>
      </c>
    </row>
    <row r="258" spans="1:9">
      <c r="A258" s="189" t="s">
        <v>1297</v>
      </c>
      <c r="B258" s="190" t="s">
        <v>1298</v>
      </c>
      <c r="C258" s="191" t="s">
        <v>84</v>
      </c>
      <c r="D258" s="189">
        <v>1</v>
      </c>
      <c r="E258" s="189">
        <v>12</v>
      </c>
      <c r="F258" s="192">
        <v>999</v>
      </c>
      <c r="G258" s="192">
        <v>11988</v>
      </c>
      <c r="H258" s="210"/>
      <c r="I258" s="232">
        <f t="shared" si="7"/>
        <v>0</v>
      </c>
    </row>
    <row r="259" spans="1:9">
      <c r="A259" s="189" t="s">
        <v>1299</v>
      </c>
      <c r="B259" s="190" t="s">
        <v>1300</v>
      </c>
      <c r="C259" s="191" t="s">
        <v>84</v>
      </c>
      <c r="D259" s="189">
        <v>1</v>
      </c>
      <c r="E259" s="189">
        <v>6</v>
      </c>
      <c r="F259" s="192">
        <v>1250</v>
      </c>
      <c r="G259" s="192">
        <v>7500</v>
      </c>
      <c r="H259" s="210"/>
      <c r="I259" s="232">
        <f t="shared" si="7"/>
        <v>0</v>
      </c>
    </row>
    <row r="260" spans="1:9">
      <c r="A260" s="181" t="s">
        <v>1301</v>
      </c>
      <c r="B260" s="182" t="s">
        <v>1302</v>
      </c>
      <c r="C260" s="183" t="s">
        <v>84</v>
      </c>
      <c r="D260" s="181">
        <v>1</v>
      </c>
      <c r="E260" s="181">
        <v>4</v>
      </c>
      <c r="F260" s="184">
        <v>1690</v>
      </c>
      <c r="G260" s="184">
        <v>6760</v>
      </c>
      <c r="H260" s="188"/>
      <c r="I260" s="235">
        <f t="shared" si="7"/>
        <v>0</v>
      </c>
    </row>
    <row r="261" spans="1:9">
      <c r="A261" s="189" t="s">
        <v>1303</v>
      </c>
      <c r="B261" s="190" t="s">
        <v>1304</v>
      </c>
      <c r="C261" s="191" t="s">
        <v>84</v>
      </c>
      <c r="D261" s="189">
        <v>1</v>
      </c>
      <c r="E261" s="189">
        <v>6</v>
      </c>
      <c r="F261" s="192">
        <v>1500</v>
      </c>
      <c r="G261" s="192">
        <v>9000</v>
      </c>
      <c r="H261" s="210"/>
      <c r="I261" s="232">
        <f t="shared" si="7"/>
        <v>0</v>
      </c>
    </row>
    <row r="262" spans="1:9" ht="25.5">
      <c r="A262" s="258" t="s">
        <v>1305</v>
      </c>
      <c r="B262" s="257" t="s">
        <v>1306</v>
      </c>
      <c r="C262" s="191" t="s">
        <v>84</v>
      </c>
      <c r="D262" s="189">
        <v>1</v>
      </c>
      <c r="E262" s="189">
        <v>8</v>
      </c>
      <c r="F262" s="192">
        <v>1350</v>
      </c>
      <c r="G262" s="192">
        <v>10800</v>
      </c>
      <c r="H262" s="210"/>
      <c r="I262" s="232">
        <f t="shared" si="7"/>
        <v>0</v>
      </c>
    </row>
    <row r="263" spans="1:9">
      <c r="A263" s="189" t="s">
        <v>1307</v>
      </c>
      <c r="B263" s="190" t="s">
        <v>1308</v>
      </c>
      <c r="C263" s="191" t="s">
        <v>84</v>
      </c>
      <c r="D263" s="189">
        <v>1</v>
      </c>
      <c r="E263" s="189">
        <v>8</v>
      </c>
      <c r="F263" s="192">
        <v>1350</v>
      </c>
      <c r="G263" s="192">
        <v>10800</v>
      </c>
      <c r="H263" s="210"/>
      <c r="I263" s="232">
        <f t="shared" si="7"/>
        <v>0</v>
      </c>
    </row>
    <row r="264" spans="1:9">
      <c r="A264" s="189" t="s">
        <v>1309</v>
      </c>
      <c r="B264" s="190" t="s">
        <v>1310</v>
      </c>
      <c r="C264" s="189" t="s">
        <v>84</v>
      </c>
      <c r="D264" s="189">
        <v>1</v>
      </c>
      <c r="E264" s="189">
        <v>8</v>
      </c>
      <c r="F264" s="192">
        <v>1350</v>
      </c>
      <c r="G264" s="192">
        <v>10800</v>
      </c>
      <c r="H264" s="210"/>
      <c r="I264" s="232">
        <f t="shared" si="7"/>
        <v>0</v>
      </c>
    </row>
    <row r="265" spans="1:9">
      <c r="A265" s="181" t="s">
        <v>1311</v>
      </c>
      <c r="B265" s="182" t="s">
        <v>1312</v>
      </c>
      <c r="C265" s="181" t="s">
        <v>84</v>
      </c>
      <c r="D265" s="181">
        <v>1</v>
      </c>
      <c r="E265" s="181">
        <v>4</v>
      </c>
      <c r="F265" s="184">
        <v>1450</v>
      </c>
      <c r="G265" s="184">
        <v>5800</v>
      </c>
      <c r="H265" s="188"/>
      <c r="I265" s="235">
        <f t="shared" si="7"/>
        <v>0</v>
      </c>
    </row>
    <row r="266" spans="1:9">
      <c r="A266" s="181" t="s">
        <v>1313</v>
      </c>
      <c r="B266" s="182" t="s">
        <v>1314</v>
      </c>
      <c r="C266" s="181" t="s">
        <v>84</v>
      </c>
      <c r="D266" s="181">
        <v>1</v>
      </c>
      <c r="E266" s="181">
        <v>4</v>
      </c>
      <c r="F266" s="184">
        <v>1450</v>
      </c>
      <c r="G266" s="184">
        <v>5800</v>
      </c>
      <c r="H266" s="188"/>
      <c r="I266" s="235">
        <f t="shared" si="7"/>
        <v>0</v>
      </c>
    </row>
    <row r="267" spans="1:9">
      <c r="A267" s="189" t="s">
        <v>1315</v>
      </c>
      <c r="B267" s="190" t="s">
        <v>1316</v>
      </c>
      <c r="C267" s="189" t="s">
        <v>84</v>
      </c>
      <c r="D267" s="189">
        <v>1</v>
      </c>
      <c r="E267" s="189">
        <v>8</v>
      </c>
      <c r="F267" s="192">
        <v>1350</v>
      </c>
      <c r="G267" s="192">
        <v>10800</v>
      </c>
      <c r="H267" s="210"/>
      <c r="I267" s="232">
        <f t="shared" si="7"/>
        <v>0</v>
      </c>
    </row>
    <row r="268" spans="1:9">
      <c r="A268" s="189" t="s">
        <v>1317</v>
      </c>
      <c r="B268" s="190" t="s">
        <v>1318</v>
      </c>
      <c r="C268" s="189" t="s">
        <v>84</v>
      </c>
      <c r="D268" s="189">
        <v>1</v>
      </c>
      <c r="E268" s="189">
        <v>8</v>
      </c>
      <c r="F268" s="192">
        <v>1350</v>
      </c>
      <c r="G268" s="192">
        <v>10800</v>
      </c>
      <c r="H268" s="210"/>
      <c r="I268" s="232">
        <f t="shared" si="7"/>
        <v>0</v>
      </c>
    </row>
    <row r="269" spans="1:9">
      <c r="A269" s="181" t="s">
        <v>1319</v>
      </c>
      <c r="B269" s="182" t="s">
        <v>1320</v>
      </c>
      <c r="C269" s="181" t="s">
        <v>84</v>
      </c>
      <c r="D269" s="181">
        <v>1</v>
      </c>
      <c r="E269" s="181">
        <v>4</v>
      </c>
      <c r="F269" s="184">
        <v>2300</v>
      </c>
      <c r="G269" s="184">
        <v>9200</v>
      </c>
      <c r="H269" s="188"/>
      <c r="I269" s="235">
        <f t="shared" si="7"/>
        <v>0</v>
      </c>
    </row>
    <row r="270" spans="1:9">
      <c r="A270" s="181" t="s">
        <v>1321</v>
      </c>
      <c r="B270" s="182" t="s">
        <v>1322</v>
      </c>
      <c r="C270" s="181" t="s">
        <v>84</v>
      </c>
      <c r="D270" s="181">
        <v>1</v>
      </c>
      <c r="E270" s="181">
        <v>4</v>
      </c>
      <c r="F270" s="184">
        <v>2300</v>
      </c>
      <c r="G270" s="184">
        <v>9200</v>
      </c>
      <c r="H270" s="188"/>
      <c r="I270" s="235">
        <f t="shared" si="7"/>
        <v>0</v>
      </c>
    </row>
    <row r="271" spans="1:9">
      <c r="A271" s="189" t="s">
        <v>1323</v>
      </c>
      <c r="B271" s="190" t="s">
        <v>1324</v>
      </c>
      <c r="C271" s="189" t="s">
        <v>84</v>
      </c>
      <c r="D271" s="189">
        <v>1</v>
      </c>
      <c r="E271" s="189">
        <v>8</v>
      </c>
      <c r="F271" s="192">
        <v>2100</v>
      </c>
      <c r="G271" s="192">
        <v>16800</v>
      </c>
      <c r="H271" s="210"/>
      <c r="I271" s="232">
        <f t="shared" si="7"/>
        <v>0</v>
      </c>
    </row>
    <row r="272" spans="1:9">
      <c r="A272" s="181" t="s">
        <v>1325</v>
      </c>
      <c r="B272" s="182" t="s">
        <v>1326</v>
      </c>
      <c r="C272" s="181" t="s">
        <v>84</v>
      </c>
      <c r="D272" s="181">
        <v>1</v>
      </c>
      <c r="E272" s="181">
        <v>4</v>
      </c>
      <c r="F272" s="184">
        <v>2300</v>
      </c>
      <c r="G272" s="184">
        <v>9200</v>
      </c>
      <c r="H272" s="188"/>
      <c r="I272" s="235">
        <f t="shared" si="7"/>
        <v>0</v>
      </c>
    </row>
    <row r="273" spans="1:9" ht="25.5">
      <c r="A273" s="181" t="s">
        <v>1327</v>
      </c>
      <c r="B273" s="182" t="s">
        <v>1328</v>
      </c>
      <c r="C273" s="181" t="s">
        <v>84</v>
      </c>
      <c r="D273" s="181">
        <v>1</v>
      </c>
      <c r="E273" s="181">
        <v>4</v>
      </c>
      <c r="F273" s="184">
        <v>2300</v>
      </c>
      <c r="G273" s="184">
        <v>9200</v>
      </c>
      <c r="H273" s="188"/>
      <c r="I273" s="235">
        <f t="shared" si="7"/>
        <v>0</v>
      </c>
    </row>
    <row r="274" spans="1:9">
      <c r="A274" s="189" t="s">
        <v>1329</v>
      </c>
      <c r="B274" s="190" t="s">
        <v>1330</v>
      </c>
      <c r="C274" s="189" t="s">
        <v>84</v>
      </c>
      <c r="D274" s="189">
        <v>1</v>
      </c>
      <c r="E274" s="189">
        <v>4</v>
      </c>
      <c r="F274" s="192">
        <v>2600</v>
      </c>
      <c r="G274" s="192">
        <v>10400</v>
      </c>
      <c r="H274" s="210"/>
      <c r="I274" s="232">
        <f t="shared" si="7"/>
        <v>0</v>
      </c>
    </row>
    <row r="275" spans="1:9">
      <c r="A275" s="189" t="s">
        <v>1331</v>
      </c>
      <c r="B275" s="190" t="s">
        <v>1332</v>
      </c>
      <c r="C275" s="189" t="s">
        <v>84</v>
      </c>
      <c r="D275" s="189">
        <v>1</v>
      </c>
      <c r="E275" s="189">
        <v>8</v>
      </c>
      <c r="F275" s="192">
        <v>2100</v>
      </c>
      <c r="G275" s="192">
        <v>16800</v>
      </c>
      <c r="H275" s="210"/>
      <c r="I275" s="232">
        <f t="shared" si="7"/>
        <v>0</v>
      </c>
    </row>
    <row r="276" spans="1:9">
      <c r="A276" s="189" t="s">
        <v>1333</v>
      </c>
      <c r="B276" s="190" t="s">
        <v>1334</v>
      </c>
      <c r="C276" s="189" t="s">
        <v>84</v>
      </c>
      <c r="D276" s="189">
        <v>1</v>
      </c>
      <c r="E276" s="189">
        <v>4</v>
      </c>
      <c r="F276" s="192">
        <v>2600</v>
      </c>
      <c r="G276" s="192">
        <v>10400</v>
      </c>
      <c r="H276" s="210"/>
      <c r="I276" s="232">
        <f t="shared" si="7"/>
        <v>0</v>
      </c>
    </row>
    <row r="277" spans="1:9">
      <c r="A277" s="189" t="s">
        <v>1335</v>
      </c>
      <c r="B277" s="190" t="s">
        <v>1336</v>
      </c>
      <c r="C277" s="191" t="s">
        <v>84</v>
      </c>
      <c r="D277" s="189">
        <v>1</v>
      </c>
      <c r="E277" s="189">
        <v>8</v>
      </c>
      <c r="F277" s="192">
        <v>2100</v>
      </c>
      <c r="G277" s="192">
        <v>16800</v>
      </c>
      <c r="H277" s="210"/>
      <c r="I277" s="232">
        <f t="shared" si="7"/>
        <v>0</v>
      </c>
    </row>
    <row r="278" spans="1:9">
      <c r="A278" s="181" t="s">
        <v>1337</v>
      </c>
      <c r="B278" s="182" t="s">
        <v>1338</v>
      </c>
      <c r="C278" s="183" t="s">
        <v>84</v>
      </c>
      <c r="D278" s="181">
        <v>1</v>
      </c>
      <c r="E278" s="181">
        <v>4</v>
      </c>
      <c r="F278" s="184">
        <v>2050</v>
      </c>
      <c r="G278" s="184">
        <v>8200</v>
      </c>
      <c r="H278" s="188"/>
      <c r="I278" s="235">
        <f t="shared" si="7"/>
        <v>0</v>
      </c>
    </row>
    <row r="279" spans="1:9">
      <c r="A279" s="181" t="s">
        <v>1339</v>
      </c>
      <c r="B279" s="182" t="s">
        <v>1340</v>
      </c>
      <c r="C279" s="183" t="s">
        <v>84</v>
      </c>
      <c r="D279" s="181">
        <v>1</v>
      </c>
      <c r="E279" s="181">
        <v>2</v>
      </c>
      <c r="F279" s="184">
        <v>2900</v>
      </c>
      <c r="G279" s="184">
        <v>5800</v>
      </c>
      <c r="H279" s="188"/>
      <c r="I279" s="235">
        <f t="shared" si="7"/>
        <v>0</v>
      </c>
    </row>
    <row r="280" spans="1:9">
      <c r="A280" s="189" t="s">
        <v>1341</v>
      </c>
      <c r="B280" s="190" t="s">
        <v>1342</v>
      </c>
      <c r="C280" s="191" t="s">
        <v>84</v>
      </c>
      <c r="D280" s="189">
        <v>1</v>
      </c>
      <c r="E280" s="189">
        <v>4</v>
      </c>
      <c r="F280" s="192">
        <v>2800</v>
      </c>
      <c r="G280" s="192">
        <v>11200</v>
      </c>
      <c r="H280" s="210"/>
      <c r="I280" s="232">
        <f t="shared" si="7"/>
        <v>0</v>
      </c>
    </row>
    <row r="281" spans="1:9">
      <c r="A281" s="189" t="s">
        <v>1343</v>
      </c>
      <c r="B281" s="190" t="s">
        <v>1344</v>
      </c>
      <c r="C281" s="191" t="s">
        <v>84</v>
      </c>
      <c r="D281" s="189">
        <v>1</v>
      </c>
      <c r="E281" s="189">
        <v>4</v>
      </c>
      <c r="F281" s="192">
        <v>2800</v>
      </c>
      <c r="G281" s="192">
        <v>11200</v>
      </c>
      <c r="H281" s="210"/>
      <c r="I281" s="232">
        <f t="shared" si="7"/>
        <v>0</v>
      </c>
    </row>
    <row r="282" spans="1:9">
      <c r="A282" s="189" t="s">
        <v>1345</v>
      </c>
      <c r="B282" s="190" t="s">
        <v>1346</v>
      </c>
      <c r="C282" s="189" t="s">
        <v>84</v>
      </c>
      <c r="D282" s="189">
        <v>1</v>
      </c>
      <c r="E282" s="189">
        <v>2</v>
      </c>
      <c r="F282" s="192">
        <v>3450</v>
      </c>
      <c r="G282" s="192">
        <v>6900</v>
      </c>
      <c r="H282" s="210"/>
      <c r="I282" s="232">
        <f t="shared" si="7"/>
        <v>0</v>
      </c>
    </row>
    <row r="283" spans="1:9">
      <c r="A283" s="189" t="s">
        <v>1347</v>
      </c>
      <c r="B283" s="190" t="s">
        <v>1348</v>
      </c>
      <c r="C283" s="189" t="s">
        <v>84</v>
      </c>
      <c r="D283" s="189">
        <v>1</v>
      </c>
      <c r="E283" s="189">
        <v>2</v>
      </c>
      <c r="F283" s="192">
        <v>3450</v>
      </c>
      <c r="G283" s="192">
        <v>6900</v>
      </c>
      <c r="H283" s="210"/>
      <c r="I283" s="232">
        <f t="shared" si="7"/>
        <v>0</v>
      </c>
    </row>
    <row r="284" spans="1:9">
      <c r="A284" s="189" t="s">
        <v>1349</v>
      </c>
      <c r="B284" s="190" t="s">
        <v>1350</v>
      </c>
      <c r="C284" s="189" t="s">
        <v>84</v>
      </c>
      <c r="D284" s="189">
        <v>1</v>
      </c>
      <c r="E284" s="189">
        <v>4</v>
      </c>
      <c r="F284" s="192">
        <v>2800</v>
      </c>
      <c r="G284" s="192">
        <v>11200</v>
      </c>
      <c r="H284" s="210"/>
      <c r="I284" s="232">
        <f t="shared" si="7"/>
        <v>0</v>
      </c>
    </row>
    <row r="285" spans="1:9">
      <c r="A285" s="189" t="s">
        <v>1351</v>
      </c>
      <c r="B285" s="190" t="s">
        <v>1352</v>
      </c>
      <c r="C285" s="189" t="s">
        <v>84</v>
      </c>
      <c r="D285" s="189">
        <v>1</v>
      </c>
      <c r="E285" s="189">
        <v>2</v>
      </c>
      <c r="F285" s="192">
        <v>3450</v>
      </c>
      <c r="G285" s="192">
        <v>6900</v>
      </c>
      <c r="H285" s="210"/>
      <c r="I285" s="232">
        <f t="shared" si="7"/>
        <v>0</v>
      </c>
    </row>
    <row r="286" spans="1:9">
      <c r="A286" s="189" t="s">
        <v>1353</v>
      </c>
      <c r="B286" s="190" t="s">
        <v>1354</v>
      </c>
      <c r="C286" s="189" t="s">
        <v>84</v>
      </c>
      <c r="D286" s="189">
        <v>1</v>
      </c>
      <c r="E286" s="189">
        <v>4</v>
      </c>
      <c r="F286" s="192">
        <v>3450</v>
      </c>
      <c r="G286" s="192">
        <v>13800</v>
      </c>
      <c r="H286" s="210"/>
      <c r="I286" s="232">
        <f t="shared" si="7"/>
        <v>0</v>
      </c>
    </row>
    <row r="287" spans="1:9">
      <c r="A287" s="181" t="s">
        <v>1355</v>
      </c>
      <c r="B287" s="182" t="s">
        <v>1356</v>
      </c>
      <c r="C287" s="181" t="s">
        <v>84</v>
      </c>
      <c r="D287" s="181">
        <v>1</v>
      </c>
      <c r="E287" s="181">
        <v>2</v>
      </c>
      <c r="F287" s="184">
        <v>3100</v>
      </c>
      <c r="G287" s="184">
        <v>6200</v>
      </c>
      <c r="H287" s="188"/>
      <c r="I287" s="235">
        <f t="shared" si="7"/>
        <v>0</v>
      </c>
    </row>
    <row r="288" spans="1:9">
      <c r="A288" s="189" t="s">
        <v>1357</v>
      </c>
      <c r="B288" s="190" t="s">
        <v>1358</v>
      </c>
      <c r="C288" s="189" t="s">
        <v>84</v>
      </c>
      <c r="D288" s="189">
        <v>1</v>
      </c>
      <c r="E288" s="189">
        <v>4</v>
      </c>
      <c r="F288" s="192">
        <v>2800</v>
      </c>
      <c r="G288" s="192">
        <v>11200</v>
      </c>
      <c r="H288" s="210"/>
      <c r="I288" s="232">
        <f t="shared" si="7"/>
        <v>0</v>
      </c>
    </row>
    <row r="289" spans="1:9">
      <c r="A289" s="189" t="s">
        <v>1359</v>
      </c>
      <c r="B289" s="190" t="s">
        <v>1360</v>
      </c>
      <c r="C289" s="189" t="s">
        <v>84</v>
      </c>
      <c r="D289" s="189">
        <v>1</v>
      </c>
      <c r="E289" s="189">
        <v>2</v>
      </c>
      <c r="F289" s="192">
        <v>3500</v>
      </c>
      <c r="G289" s="192">
        <v>7000</v>
      </c>
      <c r="H289" s="210"/>
      <c r="I289" s="232">
        <f t="shared" si="7"/>
        <v>0</v>
      </c>
    </row>
    <row r="290" spans="1:9">
      <c r="A290" s="189" t="s">
        <v>1361</v>
      </c>
      <c r="B290" s="190" t="s">
        <v>1362</v>
      </c>
      <c r="C290" s="189" t="s">
        <v>84</v>
      </c>
      <c r="D290" s="189">
        <v>1</v>
      </c>
      <c r="E290" s="189">
        <v>2</v>
      </c>
      <c r="F290" s="192">
        <v>4100</v>
      </c>
      <c r="G290" s="192">
        <v>8200</v>
      </c>
      <c r="H290" s="210"/>
      <c r="I290" s="232">
        <f t="shared" si="7"/>
        <v>0</v>
      </c>
    </row>
    <row r="291" spans="1:9">
      <c r="A291" s="189" t="s">
        <v>1363</v>
      </c>
      <c r="B291" s="190" t="s">
        <v>1364</v>
      </c>
      <c r="C291" s="189" t="s">
        <v>84</v>
      </c>
      <c r="D291" s="189">
        <v>1</v>
      </c>
      <c r="E291" s="189">
        <v>2</v>
      </c>
      <c r="F291" s="192">
        <v>3500</v>
      </c>
      <c r="G291" s="192">
        <v>7000</v>
      </c>
      <c r="H291" s="210"/>
      <c r="I291" s="232">
        <f t="shared" si="7"/>
        <v>0</v>
      </c>
    </row>
    <row r="292" spans="1:9">
      <c r="A292" s="189" t="s">
        <v>1365</v>
      </c>
      <c r="B292" s="190" t="s">
        <v>1366</v>
      </c>
      <c r="C292" s="189" t="s">
        <v>84</v>
      </c>
      <c r="D292" s="189">
        <v>1</v>
      </c>
      <c r="E292" s="189">
        <v>2</v>
      </c>
      <c r="F292" s="192">
        <v>4100</v>
      </c>
      <c r="G292" s="192">
        <v>8200</v>
      </c>
      <c r="H292" s="210"/>
      <c r="I292" s="232">
        <f t="shared" si="7"/>
        <v>0</v>
      </c>
    </row>
    <row r="293" spans="1:9">
      <c r="A293" s="181" t="s">
        <v>1367</v>
      </c>
      <c r="B293" s="182" t="s">
        <v>1368</v>
      </c>
      <c r="C293" s="181" t="s">
        <v>84</v>
      </c>
      <c r="D293" s="181">
        <v>1</v>
      </c>
      <c r="E293" s="181">
        <v>2</v>
      </c>
      <c r="F293" s="184">
        <v>3450</v>
      </c>
      <c r="G293" s="184">
        <v>6900</v>
      </c>
      <c r="H293" s="188"/>
      <c r="I293" s="235">
        <f t="shared" si="7"/>
        <v>0</v>
      </c>
    </row>
    <row r="294" spans="1:9">
      <c r="A294" s="189" t="s">
        <v>1369</v>
      </c>
      <c r="B294" s="190" t="s">
        <v>1370</v>
      </c>
      <c r="C294" s="191" t="s">
        <v>84</v>
      </c>
      <c r="D294" s="189">
        <v>1</v>
      </c>
      <c r="E294" s="189">
        <v>2</v>
      </c>
      <c r="F294" s="192">
        <v>5400</v>
      </c>
      <c r="G294" s="192">
        <v>10800</v>
      </c>
      <c r="H294" s="210"/>
      <c r="I294" s="232">
        <f t="shared" si="7"/>
        <v>0</v>
      </c>
    </row>
    <row r="295" spans="1:9">
      <c r="A295" s="189" t="s">
        <v>1371</v>
      </c>
      <c r="B295" s="190" t="s">
        <v>1372</v>
      </c>
      <c r="C295" s="189" t="s">
        <v>84</v>
      </c>
      <c r="D295" s="189">
        <v>1</v>
      </c>
      <c r="E295" s="189">
        <v>2</v>
      </c>
      <c r="F295" s="192">
        <v>4250</v>
      </c>
      <c r="G295" s="192">
        <v>8500</v>
      </c>
      <c r="H295" s="210"/>
      <c r="I295" s="232">
        <f t="shared" si="7"/>
        <v>0</v>
      </c>
    </row>
    <row r="296" spans="1:9">
      <c r="A296" s="189" t="s">
        <v>1373</v>
      </c>
      <c r="B296" s="190" t="s">
        <v>1374</v>
      </c>
      <c r="C296" s="189" t="s">
        <v>84</v>
      </c>
      <c r="D296" s="189">
        <v>1</v>
      </c>
      <c r="E296" s="189">
        <v>1</v>
      </c>
      <c r="F296" s="192">
        <v>5200</v>
      </c>
      <c r="G296" s="192">
        <v>5200</v>
      </c>
      <c r="H296" s="210"/>
      <c r="I296" s="232">
        <f t="shared" si="7"/>
        <v>0</v>
      </c>
    </row>
    <row r="297" spans="1:9">
      <c r="A297" s="189" t="s">
        <v>1375</v>
      </c>
      <c r="B297" s="190" t="s">
        <v>1376</v>
      </c>
      <c r="C297" s="189" t="s">
        <v>84</v>
      </c>
      <c r="D297" s="189">
        <v>1</v>
      </c>
      <c r="E297" s="189">
        <v>1</v>
      </c>
      <c r="F297" s="192">
        <v>5200</v>
      </c>
      <c r="G297" s="192">
        <v>5200</v>
      </c>
      <c r="H297" s="210"/>
      <c r="I297" s="232">
        <f t="shared" si="7"/>
        <v>0</v>
      </c>
    </row>
    <row r="298" spans="1:9">
      <c r="A298" s="189" t="s">
        <v>1377</v>
      </c>
      <c r="B298" s="190" t="s">
        <v>1378</v>
      </c>
      <c r="C298" s="189" t="s">
        <v>84</v>
      </c>
      <c r="D298" s="189">
        <v>1</v>
      </c>
      <c r="E298" s="189">
        <v>1</v>
      </c>
      <c r="F298" s="192">
        <v>5200</v>
      </c>
      <c r="G298" s="192">
        <v>5200</v>
      </c>
      <c r="H298" s="210"/>
      <c r="I298" s="232">
        <f t="shared" si="7"/>
        <v>0</v>
      </c>
    </row>
    <row r="299" spans="1:9">
      <c r="A299" s="189" t="s">
        <v>1379</v>
      </c>
      <c r="B299" s="190" t="s">
        <v>1380</v>
      </c>
      <c r="C299" s="191" t="s">
        <v>84</v>
      </c>
      <c r="D299" s="189">
        <v>1</v>
      </c>
      <c r="E299" s="189">
        <v>1</v>
      </c>
      <c r="F299" s="192">
        <v>5200</v>
      </c>
      <c r="G299" s="192">
        <v>5200</v>
      </c>
      <c r="H299" s="210"/>
      <c r="I299" s="232">
        <f t="shared" si="7"/>
        <v>0</v>
      </c>
    </row>
    <row r="300" spans="1:9">
      <c r="A300" s="181" t="s">
        <v>1381</v>
      </c>
      <c r="B300" s="182" t="s">
        <v>1382</v>
      </c>
      <c r="C300" s="183" t="s">
        <v>84</v>
      </c>
      <c r="D300" s="181">
        <v>1</v>
      </c>
      <c r="E300" s="181">
        <v>1</v>
      </c>
      <c r="F300" s="184">
        <v>7200</v>
      </c>
      <c r="G300" s="184">
        <v>7200</v>
      </c>
      <c r="H300" s="188"/>
      <c r="I300" s="235">
        <f t="shared" si="7"/>
        <v>0</v>
      </c>
    </row>
    <row r="301" spans="1:9" ht="25.5">
      <c r="A301" s="259" t="s">
        <v>1383</v>
      </c>
      <c r="B301" s="270" t="s">
        <v>1384</v>
      </c>
      <c r="C301" s="183" t="s">
        <v>84</v>
      </c>
      <c r="D301" s="181">
        <v>1</v>
      </c>
      <c r="E301" s="181">
        <v>2</v>
      </c>
      <c r="F301" s="184">
        <v>4500</v>
      </c>
      <c r="G301" s="184">
        <v>9000</v>
      </c>
      <c r="H301" s="188"/>
      <c r="I301" s="235">
        <f t="shared" si="7"/>
        <v>0</v>
      </c>
    </row>
    <row r="302" spans="1:9" ht="25.5">
      <c r="A302" s="259" t="s">
        <v>1385</v>
      </c>
      <c r="B302" s="270" t="s">
        <v>1386</v>
      </c>
      <c r="C302" s="183" t="s">
        <v>84</v>
      </c>
      <c r="D302" s="181">
        <v>1</v>
      </c>
      <c r="E302" s="181">
        <v>2</v>
      </c>
      <c r="F302" s="184">
        <v>4500</v>
      </c>
      <c r="G302" s="184">
        <v>9000</v>
      </c>
      <c r="H302" s="188"/>
      <c r="I302" s="235">
        <f t="shared" si="7"/>
        <v>0</v>
      </c>
    </row>
    <row r="303" spans="1:9">
      <c r="A303" s="189" t="s">
        <v>1387</v>
      </c>
      <c r="B303" s="190" t="s">
        <v>1388</v>
      </c>
      <c r="C303" s="191" t="s">
        <v>84</v>
      </c>
      <c r="D303" s="189">
        <v>1</v>
      </c>
      <c r="E303" s="189">
        <v>1</v>
      </c>
      <c r="F303" s="192">
        <v>6450</v>
      </c>
      <c r="G303" s="192">
        <v>6450</v>
      </c>
      <c r="H303" s="210"/>
      <c r="I303" s="232">
        <f t="shared" si="7"/>
        <v>0</v>
      </c>
    </row>
    <row r="304" spans="1:9">
      <c r="A304" s="189" t="s">
        <v>1389</v>
      </c>
      <c r="B304" s="190" t="s">
        <v>1390</v>
      </c>
      <c r="C304" s="191" t="s">
        <v>84</v>
      </c>
      <c r="D304" s="189">
        <v>1</v>
      </c>
      <c r="E304" s="189">
        <v>1</v>
      </c>
      <c r="F304" s="192">
        <v>6450</v>
      </c>
      <c r="G304" s="192">
        <v>6450</v>
      </c>
      <c r="H304" s="210"/>
      <c r="I304" s="232">
        <f t="shared" si="7"/>
        <v>0</v>
      </c>
    </row>
    <row r="305" spans="1:9">
      <c r="A305" s="189" t="s">
        <v>1391</v>
      </c>
      <c r="B305" s="190" t="s">
        <v>1392</v>
      </c>
      <c r="C305" s="189" t="s">
        <v>84</v>
      </c>
      <c r="D305" s="189">
        <v>1</v>
      </c>
      <c r="E305" s="189">
        <v>1</v>
      </c>
      <c r="F305" s="192">
        <v>6450</v>
      </c>
      <c r="G305" s="192">
        <v>6450</v>
      </c>
      <c r="H305" s="210"/>
      <c r="I305" s="232">
        <f t="shared" si="7"/>
        <v>0</v>
      </c>
    </row>
    <row r="306" spans="1:9">
      <c r="A306" s="189" t="s">
        <v>1393</v>
      </c>
      <c r="B306" s="190" t="s">
        <v>1394</v>
      </c>
      <c r="C306" s="189" t="s">
        <v>84</v>
      </c>
      <c r="D306" s="189">
        <v>1</v>
      </c>
      <c r="E306" s="189">
        <v>1</v>
      </c>
      <c r="F306" s="192">
        <v>6450</v>
      </c>
      <c r="G306" s="192">
        <v>6450</v>
      </c>
      <c r="H306" s="210"/>
      <c r="I306" s="232">
        <f t="shared" si="7"/>
        <v>0</v>
      </c>
    </row>
    <row r="307" spans="1:9">
      <c r="A307" s="181" t="s">
        <v>1395</v>
      </c>
      <c r="B307" s="182" t="s">
        <v>1396</v>
      </c>
      <c r="C307" s="181" t="s">
        <v>84</v>
      </c>
      <c r="D307" s="181">
        <v>1</v>
      </c>
      <c r="E307" s="181">
        <v>1</v>
      </c>
      <c r="F307" s="184">
        <v>6450</v>
      </c>
      <c r="G307" s="184">
        <v>6450</v>
      </c>
      <c r="H307" s="188"/>
      <c r="I307" s="235">
        <f t="shared" si="7"/>
        <v>0</v>
      </c>
    </row>
    <row r="308" spans="1:9">
      <c r="A308" s="189" t="s">
        <v>1397</v>
      </c>
      <c r="B308" s="190" t="s">
        <v>1398</v>
      </c>
      <c r="C308" s="189" t="s">
        <v>84</v>
      </c>
      <c r="D308" s="189">
        <v>1</v>
      </c>
      <c r="E308" s="189">
        <v>1</v>
      </c>
      <c r="F308" s="192">
        <v>6450</v>
      </c>
      <c r="G308" s="192">
        <v>6450</v>
      </c>
      <c r="H308" s="210"/>
      <c r="I308" s="232">
        <f t="shared" si="7"/>
        <v>0</v>
      </c>
    </row>
    <row r="309" spans="1:9">
      <c r="A309" s="189" t="s">
        <v>1399</v>
      </c>
      <c r="B309" s="190" t="s">
        <v>1400</v>
      </c>
      <c r="C309" s="189" t="s">
        <v>84</v>
      </c>
      <c r="D309" s="189">
        <v>1</v>
      </c>
      <c r="E309" s="189">
        <v>1</v>
      </c>
      <c r="F309" s="192">
        <v>10900</v>
      </c>
      <c r="G309" s="192">
        <v>10900</v>
      </c>
      <c r="H309" s="210"/>
      <c r="I309" s="232">
        <f t="shared" si="7"/>
        <v>0</v>
      </c>
    </row>
    <row r="310" spans="1:9">
      <c r="A310" s="189" t="s">
        <v>1401</v>
      </c>
      <c r="B310" s="190" t="s">
        <v>1402</v>
      </c>
      <c r="C310" s="189" t="s">
        <v>84</v>
      </c>
      <c r="D310" s="189">
        <v>1</v>
      </c>
      <c r="E310" s="189">
        <v>1</v>
      </c>
      <c r="F310" s="192">
        <v>10900</v>
      </c>
      <c r="G310" s="192">
        <v>10900</v>
      </c>
      <c r="H310" s="210"/>
      <c r="I310" s="232">
        <f t="shared" si="7"/>
        <v>0</v>
      </c>
    </row>
    <row r="311" spans="1:9">
      <c r="A311" s="189" t="s">
        <v>1403</v>
      </c>
      <c r="B311" s="190" t="s">
        <v>1404</v>
      </c>
      <c r="C311" s="189" t="s">
        <v>84</v>
      </c>
      <c r="D311" s="189">
        <v>1</v>
      </c>
      <c r="E311" s="189">
        <v>1</v>
      </c>
      <c r="F311" s="192">
        <v>10900</v>
      </c>
      <c r="G311" s="192">
        <v>10900</v>
      </c>
      <c r="H311" s="210"/>
      <c r="I311" s="232">
        <f t="shared" si="7"/>
        <v>0</v>
      </c>
    </row>
    <row r="312" spans="1:9">
      <c r="A312" s="189" t="s">
        <v>1405</v>
      </c>
      <c r="B312" s="190" t="s">
        <v>1406</v>
      </c>
      <c r="C312" s="189" t="s">
        <v>84</v>
      </c>
      <c r="D312" s="189">
        <v>1</v>
      </c>
      <c r="E312" s="189">
        <v>1</v>
      </c>
      <c r="F312" s="192">
        <v>10900</v>
      </c>
      <c r="G312" s="192">
        <v>10900</v>
      </c>
      <c r="H312" s="210"/>
      <c r="I312" s="232">
        <f t="shared" ref="I312:I317" si="8">G312*H312</f>
        <v>0</v>
      </c>
    </row>
    <row r="313" spans="1:9">
      <c r="A313" s="189" t="s">
        <v>1407</v>
      </c>
      <c r="B313" s="190" t="s">
        <v>1408</v>
      </c>
      <c r="C313" s="189" t="s">
        <v>84</v>
      </c>
      <c r="D313" s="189">
        <v>1</v>
      </c>
      <c r="E313" s="189">
        <v>1</v>
      </c>
      <c r="F313" s="192">
        <v>13000</v>
      </c>
      <c r="G313" s="192">
        <v>13000</v>
      </c>
      <c r="H313" s="210"/>
      <c r="I313" s="232">
        <f t="shared" si="8"/>
        <v>0</v>
      </c>
    </row>
    <row r="314" spans="1:9">
      <c r="A314" s="189" t="s">
        <v>1409</v>
      </c>
      <c r="B314" s="190" t="s">
        <v>1410</v>
      </c>
      <c r="C314" s="189" t="s">
        <v>84</v>
      </c>
      <c r="D314" s="189">
        <v>1</v>
      </c>
      <c r="E314" s="189">
        <v>1</v>
      </c>
      <c r="F314" s="192">
        <v>13700</v>
      </c>
      <c r="G314" s="192">
        <v>13700</v>
      </c>
      <c r="H314" s="210"/>
      <c r="I314" s="232">
        <f t="shared" si="8"/>
        <v>0</v>
      </c>
    </row>
    <row r="315" spans="1:9" ht="25.5">
      <c r="A315" s="189" t="s">
        <v>1411</v>
      </c>
      <c r="B315" s="190" t="s">
        <v>1412</v>
      </c>
      <c r="C315" s="189" t="s">
        <v>84</v>
      </c>
      <c r="D315" s="189">
        <v>1</v>
      </c>
      <c r="E315" s="189">
        <v>1</v>
      </c>
      <c r="F315" s="192">
        <v>20700</v>
      </c>
      <c r="G315" s="192">
        <v>20700</v>
      </c>
      <c r="H315" s="210"/>
      <c r="I315" s="232">
        <f t="shared" si="8"/>
        <v>0</v>
      </c>
    </row>
    <row r="316" spans="1:9">
      <c r="A316" s="181" t="s">
        <v>1413</v>
      </c>
      <c r="B316" s="182" t="s">
        <v>1414</v>
      </c>
      <c r="C316" s="181" t="s">
        <v>84</v>
      </c>
      <c r="D316" s="181">
        <v>1</v>
      </c>
      <c r="E316" s="181">
        <v>1</v>
      </c>
      <c r="F316" s="184">
        <v>10900</v>
      </c>
      <c r="G316" s="184">
        <v>10900</v>
      </c>
      <c r="H316" s="188"/>
      <c r="I316" s="235">
        <f t="shared" si="8"/>
        <v>0</v>
      </c>
    </row>
    <row r="317" spans="1:9" ht="13.5" thickBot="1">
      <c r="A317" s="195" t="s">
        <v>1415</v>
      </c>
      <c r="B317" s="196" t="s">
        <v>1416</v>
      </c>
      <c r="C317" s="195" t="s">
        <v>84</v>
      </c>
      <c r="D317" s="195">
        <v>1</v>
      </c>
      <c r="E317" s="195">
        <v>1</v>
      </c>
      <c r="F317" s="198">
        <v>20700</v>
      </c>
      <c r="G317" s="198">
        <v>20700</v>
      </c>
      <c r="H317" s="211"/>
      <c r="I317" s="238">
        <f t="shared" si="8"/>
        <v>0</v>
      </c>
    </row>
    <row r="318" spans="1:9" ht="13.5" thickBot="1">
      <c r="A318" s="201"/>
      <c r="B318" s="202"/>
      <c r="C318" s="201"/>
      <c r="D318" s="201"/>
      <c r="E318" s="201"/>
      <c r="F318" s="204"/>
      <c r="G318" s="204"/>
      <c r="H318" s="212"/>
      <c r="I318" s="236">
        <f>SUM(I247:I317)</f>
        <v>0</v>
      </c>
    </row>
    <row r="319" spans="1:9" ht="13.5" thickBot="1">
      <c r="A319" s="325" t="s">
        <v>1417</v>
      </c>
      <c r="B319" s="325"/>
      <c r="C319" s="325"/>
      <c r="D319" s="349"/>
      <c r="E319" s="349"/>
      <c r="F319" s="349"/>
      <c r="G319" s="170"/>
      <c r="H319" s="171"/>
      <c r="I319" s="172"/>
    </row>
    <row r="320" spans="1:9" ht="25.5">
      <c r="A320" s="175" t="s">
        <v>1418</v>
      </c>
      <c r="B320" s="176" t="s">
        <v>1419</v>
      </c>
      <c r="C320" s="175" t="s">
        <v>84</v>
      </c>
      <c r="D320" s="175">
        <v>1</v>
      </c>
      <c r="E320" s="175">
        <v>1</v>
      </c>
      <c r="F320" s="178">
        <v>4400</v>
      </c>
      <c r="G320" s="178">
        <v>4400</v>
      </c>
      <c r="H320" s="209"/>
      <c r="I320" s="231">
        <f>G320*H320</f>
        <v>0</v>
      </c>
    </row>
    <row r="321" spans="1:9">
      <c r="A321" s="189" t="s">
        <v>1420</v>
      </c>
      <c r="B321" s="190" t="s">
        <v>1421</v>
      </c>
      <c r="C321" s="189" t="s">
        <v>84</v>
      </c>
      <c r="D321" s="189">
        <v>1</v>
      </c>
      <c r="E321" s="189">
        <v>1</v>
      </c>
      <c r="F321" s="192">
        <v>4900</v>
      </c>
      <c r="G321" s="192">
        <v>4900</v>
      </c>
      <c r="H321" s="210"/>
      <c r="I321" s="232">
        <f t="shared" ref="I321:I332" si="9">G321*H321</f>
        <v>0</v>
      </c>
    </row>
    <row r="322" spans="1:9">
      <c r="A322" s="189" t="s">
        <v>1422</v>
      </c>
      <c r="B322" s="190" t="s">
        <v>1423</v>
      </c>
      <c r="C322" s="189" t="s">
        <v>84</v>
      </c>
      <c r="D322" s="189">
        <v>1</v>
      </c>
      <c r="E322" s="189">
        <v>1</v>
      </c>
      <c r="F322" s="192">
        <v>7350</v>
      </c>
      <c r="G322" s="192">
        <v>7350</v>
      </c>
      <c r="H322" s="210"/>
      <c r="I322" s="232">
        <f t="shared" si="9"/>
        <v>0</v>
      </c>
    </row>
    <row r="323" spans="1:9">
      <c r="A323" s="189" t="s">
        <v>1424</v>
      </c>
      <c r="B323" s="190" t="s">
        <v>1425</v>
      </c>
      <c r="C323" s="189" t="s">
        <v>84</v>
      </c>
      <c r="D323" s="189">
        <v>1</v>
      </c>
      <c r="E323" s="189">
        <v>1</v>
      </c>
      <c r="F323" s="192">
        <v>8700</v>
      </c>
      <c r="G323" s="192">
        <v>8700</v>
      </c>
      <c r="H323" s="210"/>
      <c r="I323" s="232">
        <f t="shared" si="9"/>
        <v>0</v>
      </c>
    </row>
    <row r="324" spans="1:9">
      <c r="A324" s="189" t="s">
        <v>1426</v>
      </c>
      <c r="B324" s="190" t="s">
        <v>1427</v>
      </c>
      <c r="C324" s="189" t="s">
        <v>84</v>
      </c>
      <c r="D324" s="189">
        <v>1</v>
      </c>
      <c r="E324" s="189">
        <v>1</v>
      </c>
      <c r="F324" s="192">
        <v>7400</v>
      </c>
      <c r="G324" s="192">
        <v>7400</v>
      </c>
      <c r="H324" s="210"/>
      <c r="I324" s="232">
        <f t="shared" si="9"/>
        <v>0</v>
      </c>
    </row>
    <row r="325" spans="1:9">
      <c r="A325" s="189" t="s">
        <v>1428</v>
      </c>
      <c r="B325" s="190" t="s">
        <v>1429</v>
      </c>
      <c r="C325" s="189" t="s">
        <v>84</v>
      </c>
      <c r="D325" s="189">
        <v>1</v>
      </c>
      <c r="E325" s="189">
        <v>1</v>
      </c>
      <c r="F325" s="192">
        <v>9700</v>
      </c>
      <c r="G325" s="192">
        <v>9700</v>
      </c>
      <c r="H325" s="210"/>
      <c r="I325" s="232">
        <f t="shared" si="9"/>
        <v>0</v>
      </c>
    </row>
    <row r="326" spans="1:9">
      <c r="A326" s="189" t="s">
        <v>1430</v>
      </c>
      <c r="B326" s="190" t="s">
        <v>1431</v>
      </c>
      <c r="C326" s="189" t="s">
        <v>84</v>
      </c>
      <c r="D326" s="189">
        <v>1</v>
      </c>
      <c r="E326" s="189">
        <v>1</v>
      </c>
      <c r="F326" s="192">
        <v>12500</v>
      </c>
      <c r="G326" s="192">
        <v>12500</v>
      </c>
      <c r="H326" s="210"/>
      <c r="I326" s="232">
        <f t="shared" si="9"/>
        <v>0</v>
      </c>
    </row>
    <row r="327" spans="1:9">
      <c r="A327" s="189" t="s">
        <v>1432</v>
      </c>
      <c r="B327" s="190" t="s">
        <v>1433</v>
      </c>
      <c r="C327" s="191" t="s">
        <v>84</v>
      </c>
      <c r="D327" s="189">
        <v>1</v>
      </c>
      <c r="E327" s="189">
        <v>2</v>
      </c>
      <c r="F327" s="192">
        <v>4000</v>
      </c>
      <c r="G327" s="192">
        <v>8000</v>
      </c>
      <c r="H327" s="210"/>
      <c r="I327" s="232">
        <f t="shared" si="9"/>
        <v>0</v>
      </c>
    </row>
    <row r="328" spans="1:9">
      <c r="A328" s="189" t="s">
        <v>1434</v>
      </c>
      <c r="B328" s="190" t="s">
        <v>1435</v>
      </c>
      <c r="C328" s="191" t="s">
        <v>84</v>
      </c>
      <c r="D328" s="189">
        <v>1</v>
      </c>
      <c r="E328" s="189">
        <v>2</v>
      </c>
      <c r="F328" s="192">
        <v>4000</v>
      </c>
      <c r="G328" s="192">
        <v>8000</v>
      </c>
      <c r="H328" s="210"/>
      <c r="I328" s="232">
        <f t="shared" si="9"/>
        <v>0</v>
      </c>
    </row>
    <row r="329" spans="1:9">
      <c r="A329" s="189" t="s">
        <v>1436</v>
      </c>
      <c r="B329" s="190" t="s">
        <v>1437</v>
      </c>
      <c r="C329" s="191" t="s">
        <v>84</v>
      </c>
      <c r="D329" s="189">
        <v>1</v>
      </c>
      <c r="E329" s="189">
        <v>2</v>
      </c>
      <c r="F329" s="192">
        <v>4400</v>
      </c>
      <c r="G329" s="192">
        <v>8800</v>
      </c>
      <c r="H329" s="210"/>
      <c r="I329" s="232">
        <f t="shared" si="9"/>
        <v>0</v>
      </c>
    </row>
    <row r="330" spans="1:9">
      <c r="A330" s="189" t="s">
        <v>1438</v>
      </c>
      <c r="B330" s="190" t="s">
        <v>1439</v>
      </c>
      <c r="C330" s="191" t="s">
        <v>84</v>
      </c>
      <c r="D330" s="189">
        <v>1</v>
      </c>
      <c r="E330" s="189">
        <v>2</v>
      </c>
      <c r="F330" s="192">
        <v>4000</v>
      </c>
      <c r="G330" s="192">
        <v>8000</v>
      </c>
      <c r="H330" s="210"/>
      <c r="I330" s="232">
        <f t="shared" si="9"/>
        <v>0</v>
      </c>
    </row>
    <row r="331" spans="1:9">
      <c r="A331" s="181" t="s">
        <v>1440</v>
      </c>
      <c r="B331" s="182" t="s">
        <v>1441</v>
      </c>
      <c r="C331" s="183" t="s">
        <v>84</v>
      </c>
      <c r="D331" s="181">
        <v>1</v>
      </c>
      <c r="E331" s="181">
        <v>1</v>
      </c>
      <c r="F331" s="184">
        <v>9500</v>
      </c>
      <c r="G331" s="184">
        <v>9500</v>
      </c>
      <c r="H331" s="188"/>
      <c r="I331" s="235">
        <f t="shared" si="9"/>
        <v>0</v>
      </c>
    </row>
    <row r="332" spans="1:9" ht="13.5" thickBot="1">
      <c r="A332" s="195" t="s">
        <v>1442</v>
      </c>
      <c r="B332" s="196" t="s">
        <v>1443</v>
      </c>
      <c r="C332" s="197" t="s">
        <v>84</v>
      </c>
      <c r="D332" s="195">
        <v>1</v>
      </c>
      <c r="E332" s="195">
        <v>1</v>
      </c>
      <c r="F332" s="198">
        <v>27500</v>
      </c>
      <c r="G332" s="198">
        <v>27500</v>
      </c>
      <c r="H332" s="211"/>
      <c r="I332" s="238">
        <f t="shared" si="9"/>
        <v>0</v>
      </c>
    </row>
    <row r="333" spans="1:9" ht="13.5" thickBot="1">
      <c r="A333" s="201"/>
      <c r="B333" s="202"/>
      <c r="C333" s="203"/>
      <c r="D333" s="201"/>
      <c r="E333" s="201"/>
      <c r="F333" s="204"/>
      <c r="G333" s="204"/>
      <c r="H333" s="212"/>
      <c r="I333" s="236">
        <f>SUM(I320:I332)</f>
        <v>0</v>
      </c>
    </row>
    <row r="334" spans="1:9" ht="13.5" thickBot="1">
      <c r="A334" s="325" t="s">
        <v>1444</v>
      </c>
      <c r="B334" s="325"/>
      <c r="C334" s="325"/>
      <c r="D334" s="174"/>
      <c r="E334" s="174"/>
      <c r="F334" s="174"/>
      <c r="G334" s="170"/>
      <c r="H334" s="171"/>
      <c r="I334" s="172"/>
    </row>
    <row r="335" spans="1:9">
      <c r="A335" s="239" t="s">
        <v>1445</v>
      </c>
      <c r="B335" s="176" t="s">
        <v>1446</v>
      </c>
      <c r="C335" s="177" t="s">
        <v>84</v>
      </c>
      <c r="D335" s="175">
        <v>1</v>
      </c>
      <c r="E335" s="175">
        <v>4</v>
      </c>
      <c r="F335" s="178">
        <v>2700</v>
      </c>
      <c r="G335" s="178">
        <v>10800</v>
      </c>
      <c r="H335" s="209"/>
      <c r="I335" s="231">
        <f>G335*H335</f>
        <v>0</v>
      </c>
    </row>
    <row r="336" spans="1:9">
      <c r="A336" s="225" t="s">
        <v>1447</v>
      </c>
      <c r="B336" s="190" t="s">
        <v>1448</v>
      </c>
      <c r="C336" s="189" t="s">
        <v>84</v>
      </c>
      <c r="D336" s="189">
        <v>1</v>
      </c>
      <c r="E336" s="189">
        <v>4</v>
      </c>
      <c r="F336" s="192">
        <v>2500</v>
      </c>
      <c r="G336" s="192">
        <v>10000</v>
      </c>
      <c r="H336" s="210"/>
      <c r="I336" s="232">
        <f t="shared" ref="I336:I354" si="10">G336*H336</f>
        <v>0</v>
      </c>
    </row>
    <row r="337" spans="1:9">
      <c r="A337" s="225" t="s">
        <v>1449</v>
      </c>
      <c r="B337" s="190" t="s">
        <v>1450</v>
      </c>
      <c r="C337" s="189" t="s">
        <v>84</v>
      </c>
      <c r="D337" s="189">
        <v>1</v>
      </c>
      <c r="E337" s="189">
        <v>4</v>
      </c>
      <c r="F337" s="192">
        <v>2600</v>
      </c>
      <c r="G337" s="192">
        <v>10400</v>
      </c>
      <c r="H337" s="210"/>
      <c r="I337" s="232">
        <f t="shared" si="10"/>
        <v>0</v>
      </c>
    </row>
    <row r="338" spans="1:9">
      <c r="A338" s="225" t="s">
        <v>1451</v>
      </c>
      <c r="B338" s="190" t="s">
        <v>1452</v>
      </c>
      <c r="C338" s="189" t="s">
        <v>84</v>
      </c>
      <c r="D338" s="189">
        <v>1</v>
      </c>
      <c r="E338" s="189">
        <v>2</v>
      </c>
      <c r="F338" s="192">
        <v>3300</v>
      </c>
      <c r="G338" s="192">
        <v>6600</v>
      </c>
      <c r="H338" s="210"/>
      <c r="I338" s="232">
        <f t="shared" si="10"/>
        <v>0</v>
      </c>
    </row>
    <row r="339" spans="1:9">
      <c r="A339" s="225" t="s">
        <v>1453</v>
      </c>
      <c r="B339" s="190" t="s">
        <v>1454</v>
      </c>
      <c r="C339" s="191" t="s">
        <v>84</v>
      </c>
      <c r="D339" s="189">
        <v>1</v>
      </c>
      <c r="E339" s="189">
        <v>4</v>
      </c>
      <c r="F339" s="192">
        <v>3300</v>
      </c>
      <c r="G339" s="192">
        <v>13200</v>
      </c>
      <c r="H339" s="210"/>
      <c r="I339" s="232">
        <f t="shared" si="10"/>
        <v>0</v>
      </c>
    </row>
    <row r="340" spans="1:9">
      <c r="A340" s="225" t="s">
        <v>1455</v>
      </c>
      <c r="B340" s="190" t="s">
        <v>1456</v>
      </c>
      <c r="C340" s="191" t="s">
        <v>84</v>
      </c>
      <c r="D340" s="189">
        <v>1</v>
      </c>
      <c r="E340" s="189">
        <v>4</v>
      </c>
      <c r="F340" s="192">
        <v>3300</v>
      </c>
      <c r="G340" s="192">
        <v>13200</v>
      </c>
      <c r="H340" s="210"/>
      <c r="I340" s="232">
        <f t="shared" si="10"/>
        <v>0</v>
      </c>
    </row>
    <row r="341" spans="1:9">
      <c r="A341" s="225" t="s">
        <v>1457</v>
      </c>
      <c r="B341" s="190" t="s">
        <v>1458</v>
      </c>
      <c r="C341" s="191" t="s">
        <v>84</v>
      </c>
      <c r="D341" s="189">
        <v>1</v>
      </c>
      <c r="E341" s="189">
        <v>6</v>
      </c>
      <c r="F341" s="192">
        <v>1700</v>
      </c>
      <c r="G341" s="192">
        <v>10200</v>
      </c>
      <c r="H341" s="210"/>
      <c r="I341" s="232">
        <f t="shared" si="10"/>
        <v>0</v>
      </c>
    </row>
    <row r="342" spans="1:9">
      <c r="A342" s="189" t="s">
        <v>1459</v>
      </c>
      <c r="B342" s="190" t="s">
        <v>1460</v>
      </c>
      <c r="C342" s="189" t="s">
        <v>84</v>
      </c>
      <c r="D342" s="189">
        <v>1</v>
      </c>
      <c r="E342" s="189">
        <v>1</v>
      </c>
      <c r="F342" s="192">
        <v>13500</v>
      </c>
      <c r="G342" s="192">
        <v>13500</v>
      </c>
      <c r="H342" s="210"/>
      <c r="I342" s="232">
        <f t="shared" si="10"/>
        <v>0</v>
      </c>
    </row>
    <row r="343" spans="1:9" ht="25.5">
      <c r="A343" s="189" t="s">
        <v>1461</v>
      </c>
      <c r="B343" s="190" t="s">
        <v>1462</v>
      </c>
      <c r="C343" s="191" t="s">
        <v>84</v>
      </c>
      <c r="D343" s="189">
        <v>1</v>
      </c>
      <c r="E343" s="189">
        <v>2</v>
      </c>
      <c r="F343" s="192">
        <v>4300</v>
      </c>
      <c r="G343" s="192">
        <v>8600</v>
      </c>
      <c r="H343" s="210"/>
      <c r="I343" s="232">
        <f t="shared" si="10"/>
        <v>0</v>
      </c>
    </row>
    <row r="344" spans="1:9">
      <c r="A344" s="189" t="s">
        <v>1463</v>
      </c>
      <c r="B344" s="190" t="s">
        <v>1464</v>
      </c>
      <c r="C344" s="191" t="s">
        <v>84</v>
      </c>
      <c r="D344" s="189">
        <v>1</v>
      </c>
      <c r="E344" s="189">
        <v>2</v>
      </c>
      <c r="F344" s="192">
        <v>4300</v>
      </c>
      <c r="G344" s="192">
        <v>8600</v>
      </c>
      <c r="H344" s="210"/>
      <c r="I344" s="232">
        <f t="shared" si="10"/>
        <v>0</v>
      </c>
    </row>
    <row r="345" spans="1:9">
      <c r="A345" s="189" t="s">
        <v>1465</v>
      </c>
      <c r="B345" s="190" t="s">
        <v>1466</v>
      </c>
      <c r="C345" s="191" t="s">
        <v>84</v>
      </c>
      <c r="D345" s="189">
        <v>1</v>
      </c>
      <c r="E345" s="189">
        <v>4</v>
      </c>
      <c r="F345" s="192">
        <v>2100</v>
      </c>
      <c r="G345" s="192">
        <v>8400</v>
      </c>
      <c r="H345" s="210"/>
      <c r="I345" s="232">
        <f t="shared" si="10"/>
        <v>0</v>
      </c>
    </row>
    <row r="346" spans="1:9">
      <c r="A346" s="189" t="s">
        <v>1467</v>
      </c>
      <c r="B346" s="190" t="s">
        <v>1468</v>
      </c>
      <c r="C346" s="191" t="s">
        <v>84</v>
      </c>
      <c r="D346" s="189">
        <v>1</v>
      </c>
      <c r="E346" s="189">
        <v>2</v>
      </c>
      <c r="F346" s="192">
        <v>6300</v>
      </c>
      <c r="G346" s="192">
        <v>12600</v>
      </c>
      <c r="H346" s="210"/>
      <c r="I346" s="232">
        <f t="shared" si="10"/>
        <v>0</v>
      </c>
    </row>
    <row r="347" spans="1:9">
      <c r="A347" s="189" t="s">
        <v>1469</v>
      </c>
      <c r="B347" s="190" t="s">
        <v>1470</v>
      </c>
      <c r="C347" s="191" t="s">
        <v>84</v>
      </c>
      <c r="D347" s="189">
        <v>1</v>
      </c>
      <c r="E347" s="189">
        <v>2</v>
      </c>
      <c r="F347" s="192">
        <v>6300</v>
      </c>
      <c r="G347" s="192">
        <v>12600</v>
      </c>
      <c r="H347" s="210"/>
      <c r="I347" s="232">
        <f t="shared" si="10"/>
        <v>0</v>
      </c>
    </row>
    <row r="348" spans="1:9">
      <c r="A348" s="189" t="s">
        <v>1471</v>
      </c>
      <c r="B348" s="190" t="s">
        <v>1472</v>
      </c>
      <c r="C348" s="191" t="s">
        <v>84</v>
      </c>
      <c r="D348" s="189">
        <v>1</v>
      </c>
      <c r="E348" s="189">
        <v>2</v>
      </c>
      <c r="F348" s="192">
        <v>7300</v>
      </c>
      <c r="G348" s="192">
        <v>14600</v>
      </c>
      <c r="H348" s="210"/>
      <c r="I348" s="232">
        <f t="shared" si="10"/>
        <v>0</v>
      </c>
    </row>
    <row r="349" spans="1:9">
      <c r="A349" s="189" t="s">
        <v>1473</v>
      </c>
      <c r="B349" s="190" t="s">
        <v>1474</v>
      </c>
      <c r="C349" s="191" t="s">
        <v>84</v>
      </c>
      <c r="D349" s="189">
        <v>1</v>
      </c>
      <c r="E349" s="189">
        <v>3</v>
      </c>
      <c r="F349" s="192">
        <v>3300</v>
      </c>
      <c r="G349" s="192">
        <v>9900</v>
      </c>
      <c r="H349" s="210"/>
      <c r="I349" s="232">
        <f t="shared" si="10"/>
        <v>0</v>
      </c>
    </row>
    <row r="350" spans="1:9">
      <c r="A350" s="189" t="s">
        <v>1475</v>
      </c>
      <c r="B350" s="190" t="s">
        <v>1476</v>
      </c>
      <c r="C350" s="189" t="s">
        <v>84</v>
      </c>
      <c r="D350" s="189">
        <v>1</v>
      </c>
      <c r="E350" s="189">
        <v>1</v>
      </c>
      <c r="F350" s="192">
        <v>10500</v>
      </c>
      <c r="G350" s="192">
        <v>10500</v>
      </c>
      <c r="H350" s="210"/>
      <c r="I350" s="232">
        <f t="shared" si="10"/>
        <v>0</v>
      </c>
    </row>
    <row r="351" spans="1:9">
      <c r="A351" s="189" t="s">
        <v>1477</v>
      </c>
      <c r="B351" s="190" t="s">
        <v>1478</v>
      </c>
      <c r="C351" s="191" t="s">
        <v>84</v>
      </c>
      <c r="D351" s="189">
        <v>1</v>
      </c>
      <c r="E351" s="189">
        <v>1</v>
      </c>
      <c r="F351" s="192">
        <v>9000</v>
      </c>
      <c r="G351" s="192">
        <v>9000</v>
      </c>
      <c r="H351" s="210"/>
      <c r="I351" s="232">
        <f t="shared" si="10"/>
        <v>0</v>
      </c>
    </row>
    <row r="352" spans="1:9">
      <c r="A352" s="189" t="s">
        <v>1479</v>
      </c>
      <c r="B352" s="190" t="s">
        <v>1480</v>
      </c>
      <c r="C352" s="191" t="s">
        <v>84</v>
      </c>
      <c r="D352" s="189">
        <v>1</v>
      </c>
      <c r="E352" s="189">
        <v>2</v>
      </c>
      <c r="F352" s="192">
        <v>5500</v>
      </c>
      <c r="G352" s="192">
        <v>11000</v>
      </c>
      <c r="H352" s="210"/>
      <c r="I352" s="232">
        <f t="shared" si="10"/>
        <v>0</v>
      </c>
    </row>
    <row r="353" spans="1:9" ht="25.5">
      <c r="A353" s="189" t="s">
        <v>1481</v>
      </c>
      <c r="B353" s="190" t="s">
        <v>1482</v>
      </c>
      <c r="C353" s="191" t="s">
        <v>84</v>
      </c>
      <c r="D353" s="189">
        <v>1</v>
      </c>
      <c r="E353" s="189">
        <v>1</v>
      </c>
      <c r="F353" s="192">
        <v>10500</v>
      </c>
      <c r="G353" s="192">
        <v>10500</v>
      </c>
      <c r="H353" s="210"/>
      <c r="I353" s="232">
        <f t="shared" si="10"/>
        <v>0</v>
      </c>
    </row>
    <row r="354" spans="1:9" ht="13.5" thickBot="1">
      <c r="A354" s="219" t="s">
        <v>1483</v>
      </c>
      <c r="B354" s="220" t="s">
        <v>1484</v>
      </c>
      <c r="C354" s="221" t="s">
        <v>84</v>
      </c>
      <c r="D354" s="219">
        <v>1</v>
      </c>
      <c r="E354" s="219">
        <v>1</v>
      </c>
      <c r="F354" s="222">
        <v>11300</v>
      </c>
      <c r="G354" s="222">
        <v>11300</v>
      </c>
      <c r="H354" s="223"/>
      <c r="I354" s="233">
        <f t="shared" si="10"/>
        <v>0</v>
      </c>
    </row>
    <row r="355" spans="1:9" ht="13.5" thickBot="1">
      <c r="A355" s="201"/>
      <c r="B355" s="202"/>
      <c r="C355" s="203"/>
      <c r="D355" s="201"/>
      <c r="E355" s="201"/>
      <c r="F355" s="204"/>
      <c r="G355" s="204"/>
      <c r="H355" s="212"/>
      <c r="I355" s="236">
        <f>SUM(I335:I354)</f>
        <v>0</v>
      </c>
    </row>
    <row r="356" spans="1:9" ht="13.5" thickBot="1">
      <c r="A356" s="325" t="s">
        <v>1485</v>
      </c>
      <c r="B356" s="325"/>
      <c r="C356" s="325"/>
      <c r="D356" s="174"/>
      <c r="E356" s="174"/>
      <c r="F356" s="174"/>
      <c r="G356" s="170"/>
      <c r="H356" s="171"/>
      <c r="I356" s="172"/>
    </row>
    <row r="357" spans="1:9" ht="25.5">
      <c r="A357" s="175" t="s">
        <v>1486</v>
      </c>
      <c r="B357" s="176" t="s">
        <v>1487</v>
      </c>
      <c r="C357" s="177" t="s">
        <v>1488</v>
      </c>
      <c r="D357" s="175">
        <v>1</v>
      </c>
      <c r="E357" s="175">
        <v>8</v>
      </c>
      <c r="F357" s="178">
        <v>1450</v>
      </c>
      <c r="G357" s="178">
        <v>11600</v>
      </c>
      <c r="H357" s="209"/>
      <c r="I357" s="231">
        <f>G357*H357</f>
        <v>0</v>
      </c>
    </row>
    <row r="358" spans="1:9" ht="39" thickBot="1">
      <c r="A358" s="219" t="s">
        <v>1489</v>
      </c>
      <c r="B358" s="220" t="s">
        <v>1490</v>
      </c>
      <c r="C358" s="221" t="s">
        <v>1488</v>
      </c>
      <c r="D358" s="219">
        <v>1</v>
      </c>
      <c r="E358" s="219">
        <v>2</v>
      </c>
      <c r="F358" s="222">
        <v>3200</v>
      </c>
      <c r="G358" s="222">
        <v>6400</v>
      </c>
      <c r="H358" s="223"/>
      <c r="I358" s="233">
        <f>G358*H358</f>
        <v>0</v>
      </c>
    </row>
    <row r="359" spans="1:9" ht="13.5" thickBot="1">
      <c r="A359" s="201"/>
      <c r="B359" s="202"/>
      <c r="C359" s="203"/>
      <c r="D359" s="201"/>
      <c r="E359" s="201"/>
      <c r="F359" s="204"/>
      <c r="G359" s="204"/>
      <c r="H359" s="212"/>
      <c r="I359" s="230">
        <f>SUM(I357:I358)</f>
        <v>0</v>
      </c>
    </row>
    <row r="360" spans="1:9" ht="16.5" thickBot="1">
      <c r="A360" s="201"/>
      <c r="B360" s="127" t="s">
        <v>1497</v>
      </c>
      <c r="C360" s="203"/>
      <c r="D360" s="201"/>
      <c r="E360" s="201"/>
      <c r="F360" s="241"/>
      <c r="G360" s="242"/>
      <c r="H360" s="243"/>
      <c r="I360" s="230">
        <f>I41+I50+I58+I105+I135+I142+I187+I193+I245+I318+I333+I355+I359</f>
        <v>0</v>
      </c>
    </row>
    <row r="361" spans="1:9" ht="15.75">
      <c r="A361" s="201"/>
      <c r="B361" s="127"/>
      <c r="C361" s="203"/>
      <c r="D361" s="201"/>
      <c r="E361" s="201"/>
      <c r="F361" s="241"/>
      <c r="G361" s="242"/>
      <c r="H361" s="242"/>
      <c r="I361" s="244"/>
    </row>
    <row r="362" spans="1:9" ht="15.75">
      <c r="A362" s="201"/>
      <c r="B362" s="127"/>
      <c r="C362" s="203"/>
      <c r="D362" s="201"/>
      <c r="E362" s="201"/>
      <c r="F362" s="241"/>
      <c r="G362" s="242"/>
      <c r="H362" s="242"/>
      <c r="I362" s="244"/>
    </row>
    <row r="363" spans="1:9" ht="13.5" thickBot="1">
      <c r="A363" s="325" t="s">
        <v>1491</v>
      </c>
      <c r="B363" s="325"/>
      <c r="C363" s="325"/>
      <c r="D363" s="174"/>
      <c r="E363" s="174"/>
      <c r="F363" s="174"/>
      <c r="G363" s="170"/>
      <c r="H363" s="171"/>
      <c r="I363" s="172"/>
    </row>
    <row r="364" spans="1:9" ht="25.5">
      <c r="A364" s="175" t="s">
        <v>1492</v>
      </c>
      <c r="B364" s="176" t="s">
        <v>1493</v>
      </c>
      <c r="C364" s="175" t="s">
        <v>15</v>
      </c>
      <c r="D364" s="175">
        <v>50</v>
      </c>
      <c r="E364" s="175">
        <v>20</v>
      </c>
      <c r="F364" s="178">
        <v>2750</v>
      </c>
      <c r="G364" s="178">
        <v>55000</v>
      </c>
      <c r="H364" s="209"/>
      <c r="I364" s="231">
        <f>G364*H364</f>
        <v>0</v>
      </c>
    </row>
    <row r="365" spans="1:9" ht="25.5">
      <c r="A365" s="189" t="s">
        <v>1494</v>
      </c>
      <c r="B365" s="190" t="s">
        <v>1498</v>
      </c>
      <c r="C365" s="189" t="s">
        <v>84</v>
      </c>
      <c r="D365" s="189">
        <v>1</v>
      </c>
      <c r="E365" s="191">
        <v>100</v>
      </c>
      <c r="F365" s="192">
        <v>900</v>
      </c>
      <c r="G365" s="192">
        <v>90000</v>
      </c>
      <c r="H365" s="210"/>
      <c r="I365" s="232">
        <f>G365*H365</f>
        <v>0</v>
      </c>
    </row>
    <row r="366" spans="1:9" ht="26.25" thickBot="1">
      <c r="A366" s="219" t="s">
        <v>1495</v>
      </c>
      <c r="B366" s="220" t="s">
        <v>1499</v>
      </c>
      <c r="C366" s="219" t="s">
        <v>84</v>
      </c>
      <c r="D366" s="219">
        <v>1</v>
      </c>
      <c r="E366" s="221">
        <v>20</v>
      </c>
      <c r="F366" s="222">
        <v>3400</v>
      </c>
      <c r="G366" s="222">
        <v>68000</v>
      </c>
      <c r="H366" s="223"/>
      <c r="I366" s="233">
        <f>G366*H366</f>
        <v>0</v>
      </c>
    </row>
    <row r="367" spans="1:9" ht="13.5" thickBot="1">
      <c r="A367" s="174"/>
      <c r="B367" s="240"/>
      <c r="C367" s="174"/>
      <c r="D367" s="174"/>
      <c r="E367" s="174"/>
      <c r="F367" s="170"/>
      <c r="G367" s="170"/>
      <c r="H367" s="171"/>
      <c r="I367" s="206">
        <f>SUM(I364:I366)</f>
        <v>0</v>
      </c>
    </row>
  </sheetData>
  <mergeCells count="26">
    <mergeCell ref="A59:D59"/>
    <mergeCell ref="A106:C106"/>
    <mergeCell ref="A363:C363"/>
    <mergeCell ref="A21:A24"/>
    <mergeCell ref="B21:B24"/>
    <mergeCell ref="A319:F319"/>
    <mergeCell ref="A334:C334"/>
    <mergeCell ref="A356:C356"/>
    <mergeCell ref="A144:C144"/>
    <mergeCell ref="A188:C188"/>
    <mergeCell ref="A194:C194"/>
    <mergeCell ref="A246:C246"/>
    <mergeCell ref="A136:C136"/>
    <mergeCell ref="A143:C143"/>
    <mergeCell ref="A25:F25"/>
    <mergeCell ref="A27:D27"/>
    <mergeCell ref="A42:D42"/>
    <mergeCell ref="A51:D51"/>
    <mergeCell ref="H21:H24"/>
    <mergeCell ref="I21:I24"/>
    <mergeCell ref="D23:D24"/>
    <mergeCell ref="E23:E24"/>
    <mergeCell ref="C21:C24"/>
    <mergeCell ref="D21:E22"/>
    <mergeCell ref="F21:F24"/>
    <mergeCell ref="G21:G24"/>
  </mergeCells>
  <phoneticPr fontId="9" type="noConversion"/>
  <pageMargins left="0.75" right="0.75" top="0.6" bottom="0.28000000000000003" header="0.5" footer="0.16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Zeros="0" topLeftCell="A4" workbookViewId="0">
      <selection activeCell="B28" sqref="B28"/>
    </sheetView>
  </sheetViews>
  <sheetFormatPr defaultRowHeight="12.75"/>
  <cols>
    <col min="1" max="1" width="5.7109375" style="108" bestFit="1" customWidth="1"/>
    <col min="2" max="2" width="44.7109375" style="108" customWidth="1"/>
    <col min="3" max="5" width="7.140625" style="108" customWidth="1"/>
    <col min="6" max="6" width="7.7109375" style="131" customWidth="1"/>
    <col min="7" max="9" width="9.140625" style="108"/>
    <col min="10" max="11" width="9.140625" style="148"/>
    <col min="12" max="12" width="10.28515625" style="149" bestFit="1" customWidth="1"/>
    <col min="13" max="16384" width="9.140625" style="108"/>
  </cols>
  <sheetData>
    <row r="1" spans="1:12" s="2" customFormat="1" ht="33">
      <c r="B1" s="108"/>
      <c r="C1" s="104" t="s">
        <v>761</v>
      </c>
      <c r="D1" s="108"/>
      <c r="E1" s="108"/>
      <c r="F1" s="131"/>
      <c r="G1" s="132"/>
      <c r="H1" s="108"/>
      <c r="I1" s="108"/>
      <c r="J1" s="119"/>
      <c r="K1" s="119"/>
      <c r="L1" s="120"/>
    </row>
    <row r="2" spans="1:12" ht="18.75">
      <c r="C2" s="105" t="s">
        <v>816</v>
      </c>
      <c r="D2" s="109"/>
      <c r="E2" s="109"/>
      <c r="F2" s="105"/>
      <c r="G2" s="109"/>
      <c r="H2" s="109"/>
      <c r="I2" s="109"/>
    </row>
    <row r="3" spans="1:12" ht="20.25">
      <c r="C3" s="106" t="s">
        <v>763</v>
      </c>
    </row>
    <row r="4" spans="1:12" ht="15">
      <c r="B4" s="107"/>
      <c r="C4" s="107"/>
      <c r="D4" s="107"/>
      <c r="E4" s="107"/>
      <c r="F4" s="133"/>
      <c r="G4" s="107"/>
      <c r="H4" s="107"/>
      <c r="I4" s="107"/>
    </row>
    <row r="5" spans="1:12">
      <c r="C5" s="108" t="s">
        <v>762</v>
      </c>
    </row>
    <row r="6" spans="1:12" s="2" customFormat="1">
      <c r="B6" s="108"/>
      <c r="D6" s="108"/>
      <c r="E6" s="108"/>
      <c r="F6" s="131"/>
      <c r="G6" s="108"/>
      <c r="H6" s="108"/>
      <c r="I6" s="108"/>
      <c r="J6" s="119"/>
      <c r="K6" s="119"/>
      <c r="L6" s="120"/>
    </row>
    <row r="7" spans="1:12" s="2" customFormat="1" ht="12.75" customHeight="1">
      <c r="A7" s="312" t="s">
        <v>0</v>
      </c>
      <c r="B7" s="312" t="s">
        <v>1</v>
      </c>
      <c r="C7" s="312" t="s">
        <v>2</v>
      </c>
      <c r="D7" s="312"/>
      <c r="E7" s="312"/>
      <c r="F7" s="316" t="s">
        <v>3</v>
      </c>
      <c r="G7" s="310" t="s">
        <v>4</v>
      </c>
      <c r="H7" s="310" t="s">
        <v>5</v>
      </c>
      <c r="I7" s="310" t="s">
        <v>6</v>
      </c>
      <c r="J7" s="351" t="s">
        <v>1530</v>
      </c>
      <c r="K7" s="317" t="s">
        <v>1531</v>
      </c>
      <c r="L7" s="311" t="s">
        <v>818</v>
      </c>
    </row>
    <row r="8" spans="1:12" s="2" customFormat="1" ht="34.5" customHeight="1">
      <c r="A8" s="312"/>
      <c r="B8" s="312"/>
      <c r="C8" s="1" t="s">
        <v>7</v>
      </c>
      <c r="D8" s="1" t="s">
        <v>8</v>
      </c>
      <c r="E8" s="1" t="s">
        <v>9</v>
      </c>
      <c r="F8" s="316"/>
      <c r="G8" s="310"/>
      <c r="H8" s="310"/>
      <c r="I8" s="310"/>
      <c r="J8" s="351"/>
      <c r="K8" s="318"/>
      <c r="L8" s="311"/>
    </row>
    <row r="9" spans="1:12">
      <c r="A9" s="134"/>
      <c r="B9" s="134"/>
      <c r="C9" s="134"/>
      <c r="D9" s="134"/>
      <c r="E9" s="134"/>
      <c r="F9" s="135"/>
      <c r="G9" s="134"/>
      <c r="H9" s="134"/>
      <c r="I9" s="134"/>
      <c r="J9" s="145"/>
      <c r="K9" s="145"/>
      <c r="L9" s="146"/>
    </row>
    <row r="10" spans="1:12">
      <c r="A10" s="134"/>
      <c r="B10" s="92" t="s">
        <v>774</v>
      </c>
      <c r="C10" s="15"/>
      <c r="D10" s="15"/>
      <c r="E10" s="15"/>
      <c r="F10" s="15"/>
      <c r="G10" s="30"/>
      <c r="H10" s="134"/>
      <c r="I10" s="134"/>
      <c r="J10" s="145"/>
      <c r="K10" s="145"/>
      <c r="L10" s="146"/>
    </row>
    <row r="11" spans="1:12">
      <c r="A11" s="134"/>
      <c r="B11" s="14"/>
      <c r="C11" s="15"/>
      <c r="D11" s="15"/>
      <c r="E11" s="15"/>
      <c r="F11" s="15"/>
      <c r="G11" s="30"/>
      <c r="H11" s="134"/>
      <c r="I11" s="134"/>
      <c r="J11" s="145"/>
      <c r="K11" s="145"/>
      <c r="L11" s="146"/>
    </row>
    <row r="12" spans="1:12">
      <c r="A12" s="134" t="s">
        <v>777</v>
      </c>
      <c r="B12" s="114" t="s">
        <v>778</v>
      </c>
      <c r="C12" s="31">
        <v>1</v>
      </c>
      <c r="D12" s="31">
        <v>116</v>
      </c>
      <c r="E12" s="31">
        <v>1</v>
      </c>
      <c r="F12" s="31" t="s">
        <v>84</v>
      </c>
      <c r="G12" s="116">
        <v>13.66</v>
      </c>
      <c r="H12" s="116">
        <f>G12*E12</f>
        <v>13.66</v>
      </c>
      <c r="I12" s="116">
        <f>G12*E12*D12*C12</f>
        <v>1584.56</v>
      </c>
      <c r="J12" s="145">
        <v>0</v>
      </c>
      <c r="K12" s="145"/>
      <c r="L12" s="146">
        <f>J12*I12</f>
        <v>0</v>
      </c>
    </row>
    <row r="13" spans="1:12">
      <c r="A13" s="134" t="s">
        <v>779</v>
      </c>
      <c r="B13" s="114" t="s">
        <v>780</v>
      </c>
      <c r="C13" s="31">
        <v>1</v>
      </c>
      <c r="D13" s="31">
        <v>150</v>
      </c>
      <c r="E13" s="31">
        <v>3</v>
      </c>
      <c r="F13" s="31" t="s">
        <v>15</v>
      </c>
      <c r="G13" s="116">
        <v>6.76</v>
      </c>
      <c r="H13" s="116">
        <f t="shared" ref="H13:H38" si="0">G13*E13</f>
        <v>20.28</v>
      </c>
      <c r="I13" s="116">
        <f t="shared" ref="I13:I38" si="1">G13*E13*D13*C13</f>
        <v>3042</v>
      </c>
      <c r="J13" s="145">
        <v>0</v>
      </c>
      <c r="K13" s="145"/>
      <c r="L13" s="146">
        <f t="shared" ref="L13:L20" si="2">J13*I13</f>
        <v>0</v>
      </c>
    </row>
    <row r="14" spans="1:12">
      <c r="A14" s="261" t="s">
        <v>781</v>
      </c>
      <c r="B14" s="262" t="s">
        <v>782</v>
      </c>
      <c r="C14" s="291">
        <v>1</v>
      </c>
      <c r="D14" s="291">
        <v>150</v>
      </c>
      <c r="E14" s="291">
        <v>3</v>
      </c>
      <c r="F14" s="291" t="s">
        <v>15</v>
      </c>
      <c r="G14" s="292">
        <v>13.33</v>
      </c>
      <c r="H14" s="292">
        <v>40</v>
      </c>
      <c r="I14" s="292">
        <f t="shared" si="1"/>
        <v>5998.5</v>
      </c>
      <c r="J14" s="145">
        <v>0</v>
      </c>
      <c r="K14" s="145"/>
      <c r="L14" s="146">
        <f t="shared" si="2"/>
        <v>0</v>
      </c>
    </row>
    <row r="15" spans="1:12">
      <c r="A15" s="261" t="s">
        <v>783</v>
      </c>
      <c r="B15" s="262" t="s">
        <v>784</v>
      </c>
      <c r="C15" s="291">
        <v>1</v>
      </c>
      <c r="D15" s="291">
        <v>150</v>
      </c>
      <c r="E15" s="291">
        <v>3</v>
      </c>
      <c r="F15" s="291" t="s">
        <v>15</v>
      </c>
      <c r="G15" s="292">
        <v>15</v>
      </c>
      <c r="H15" s="292">
        <v>45</v>
      </c>
      <c r="I15" s="292">
        <f t="shared" si="1"/>
        <v>6750</v>
      </c>
      <c r="J15" s="145">
        <v>0</v>
      </c>
      <c r="K15" s="145"/>
      <c r="L15" s="146">
        <f t="shared" si="2"/>
        <v>0</v>
      </c>
    </row>
    <row r="16" spans="1:12">
      <c r="A16" s="134" t="s">
        <v>785</v>
      </c>
      <c r="B16" s="114" t="s">
        <v>786</v>
      </c>
      <c r="C16" s="31">
        <v>1</v>
      </c>
      <c r="D16" s="31">
        <v>116</v>
      </c>
      <c r="E16" s="31">
        <v>1</v>
      </c>
      <c r="F16" s="31" t="s">
        <v>84</v>
      </c>
      <c r="G16" s="116">
        <v>27</v>
      </c>
      <c r="H16" s="116">
        <f t="shared" si="0"/>
        <v>27</v>
      </c>
      <c r="I16" s="116">
        <f t="shared" si="1"/>
        <v>3132</v>
      </c>
      <c r="J16" s="145">
        <v>0</v>
      </c>
      <c r="K16" s="145"/>
      <c r="L16" s="146">
        <f t="shared" si="2"/>
        <v>0</v>
      </c>
    </row>
    <row r="17" spans="1:12">
      <c r="A17" s="134" t="s">
        <v>787</v>
      </c>
      <c r="B17" s="114" t="s">
        <v>788</v>
      </c>
      <c r="C17" s="31">
        <v>1</v>
      </c>
      <c r="D17" s="31">
        <v>116</v>
      </c>
      <c r="E17" s="31">
        <v>1</v>
      </c>
      <c r="F17" s="31" t="s">
        <v>84</v>
      </c>
      <c r="G17" s="116">
        <v>26</v>
      </c>
      <c r="H17" s="116">
        <f t="shared" si="0"/>
        <v>26</v>
      </c>
      <c r="I17" s="116">
        <f t="shared" si="1"/>
        <v>3016</v>
      </c>
      <c r="J17" s="145">
        <v>0</v>
      </c>
      <c r="K17" s="145"/>
      <c r="L17" s="146">
        <f t="shared" si="2"/>
        <v>0</v>
      </c>
    </row>
    <row r="18" spans="1:12">
      <c r="A18" s="134" t="s">
        <v>789</v>
      </c>
      <c r="B18" s="114" t="s">
        <v>790</v>
      </c>
      <c r="C18" s="31">
        <v>1</v>
      </c>
      <c r="D18" s="31">
        <v>20</v>
      </c>
      <c r="E18" s="31">
        <v>1</v>
      </c>
      <c r="F18" s="31" t="s">
        <v>84</v>
      </c>
      <c r="G18" s="116">
        <v>225</v>
      </c>
      <c r="H18" s="116">
        <f t="shared" si="0"/>
        <v>225</v>
      </c>
      <c r="I18" s="116">
        <f t="shared" si="1"/>
        <v>4500</v>
      </c>
      <c r="J18" s="145">
        <v>0</v>
      </c>
      <c r="K18" s="145"/>
      <c r="L18" s="146">
        <f t="shared" si="2"/>
        <v>0</v>
      </c>
    </row>
    <row r="19" spans="1:12">
      <c r="A19" s="134" t="s">
        <v>791</v>
      </c>
      <c r="B19" s="114" t="s">
        <v>792</v>
      </c>
      <c r="C19" s="31">
        <v>1</v>
      </c>
      <c r="D19" s="31">
        <v>20</v>
      </c>
      <c r="E19" s="31">
        <v>1</v>
      </c>
      <c r="F19" s="31" t="s">
        <v>84</v>
      </c>
      <c r="G19" s="116">
        <v>225</v>
      </c>
      <c r="H19" s="116">
        <f t="shared" si="0"/>
        <v>225</v>
      </c>
      <c r="I19" s="116">
        <f t="shared" si="1"/>
        <v>4500</v>
      </c>
      <c r="J19" s="145">
        <v>0</v>
      </c>
      <c r="K19" s="145"/>
      <c r="L19" s="146">
        <f t="shared" si="2"/>
        <v>0</v>
      </c>
    </row>
    <row r="20" spans="1:12">
      <c r="A20" s="134" t="s">
        <v>793</v>
      </c>
      <c r="B20" s="114" t="s">
        <v>794</v>
      </c>
      <c r="C20" s="31">
        <v>1</v>
      </c>
      <c r="D20" s="31">
        <v>30</v>
      </c>
      <c r="E20" s="31">
        <v>1</v>
      </c>
      <c r="F20" s="31" t="s">
        <v>84</v>
      </c>
      <c r="G20" s="116">
        <v>144</v>
      </c>
      <c r="H20" s="116">
        <f t="shared" si="0"/>
        <v>144</v>
      </c>
      <c r="I20" s="116">
        <f t="shared" si="1"/>
        <v>4320</v>
      </c>
      <c r="J20" s="145">
        <v>0</v>
      </c>
      <c r="K20" s="145"/>
      <c r="L20" s="146">
        <f t="shared" si="2"/>
        <v>0</v>
      </c>
    </row>
    <row r="21" spans="1:12" s="21" customFormat="1">
      <c r="A21" s="14"/>
      <c r="B21" s="118" t="s">
        <v>819</v>
      </c>
      <c r="C21" s="15"/>
      <c r="D21" s="15"/>
      <c r="E21" s="15"/>
      <c r="F21" s="17"/>
      <c r="G21" s="16"/>
      <c r="H21" s="28"/>
      <c r="I21" s="29"/>
      <c r="J21" s="145">
        <f>SUM(J12:J20)</f>
        <v>0</v>
      </c>
      <c r="K21" s="145"/>
      <c r="L21" s="146">
        <f>SUM(L12:L20)</f>
        <v>0</v>
      </c>
    </row>
    <row r="22" spans="1:12">
      <c r="A22" s="134" t="s">
        <v>795</v>
      </c>
      <c r="B22" s="114" t="s">
        <v>795</v>
      </c>
      <c r="C22" s="31"/>
      <c r="D22" s="31"/>
      <c r="E22" s="31"/>
      <c r="F22" s="31"/>
      <c r="G22" s="116"/>
      <c r="H22" s="116"/>
      <c r="I22" s="116"/>
      <c r="J22" s="145"/>
      <c r="K22" s="145"/>
      <c r="L22" s="146"/>
    </row>
    <row r="23" spans="1:12" s="137" customFormat="1">
      <c r="A23" s="136"/>
      <c r="B23" s="92" t="s">
        <v>775</v>
      </c>
      <c r="C23" s="115"/>
      <c r="D23" s="115"/>
      <c r="E23" s="115"/>
      <c r="F23" s="115"/>
      <c r="G23" s="117"/>
      <c r="H23" s="117"/>
      <c r="I23" s="117"/>
      <c r="J23" s="150"/>
      <c r="K23" s="150"/>
      <c r="L23" s="146"/>
    </row>
    <row r="24" spans="1:12">
      <c r="A24" s="261" t="s">
        <v>1535</v>
      </c>
      <c r="B24" s="262" t="s">
        <v>803</v>
      </c>
      <c r="C24" s="31">
        <v>1</v>
      </c>
      <c r="D24" s="31">
        <v>200</v>
      </c>
      <c r="E24" s="31">
        <v>6</v>
      </c>
      <c r="F24" s="31" t="s">
        <v>15</v>
      </c>
      <c r="G24" s="116">
        <v>9</v>
      </c>
      <c r="H24" s="116">
        <v>9</v>
      </c>
      <c r="I24" s="116">
        <v>1800</v>
      </c>
      <c r="J24" s="145"/>
      <c r="K24" s="145"/>
      <c r="L24" s="146"/>
    </row>
    <row r="25" spans="1:12">
      <c r="A25" s="289" t="s">
        <v>796</v>
      </c>
      <c r="B25" s="290" t="s">
        <v>797</v>
      </c>
      <c r="C25" s="31">
        <v>1</v>
      </c>
      <c r="D25" s="31">
        <v>50</v>
      </c>
      <c r="E25" s="31">
        <v>3</v>
      </c>
      <c r="F25" s="31" t="s">
        <v>773</v>
      </c>
      <c r="G25" s="116">
        <v>46.03</v>
      </c>
      <c r="H25" s="116">
        <f>G25*D25*C25</f>
        <v>2301.5</v>
      </c>
      <c r="I25" s="116">
        <f>G25*D25*C25</f>
        <v>2301.5</v>
      </c>
      <c r="J25" s="145">
        <v>0</v>
      </c>
      <c r="K25" s="145"/>
      <c r="L25" s="146">
        <f>J25*I25</f>
        <v>0</v>
      </c>
    </row>
    <row r="26" spans="1:12">
      <c r="A26" s="134" t="s">
        <v>798</v>
      </c>
      <c r="B26" s="114" t="s">
        <v>799</v>
      </c>
      <c r="C26" s="31">
        <v>1</v>
      </c>
      <c r="D26" s="31">
        <v>44</v>
      </c>
      <c r="E26" s="31">
        <v>3</v>
      </c>
      <c r="F26" s="31" t="s">
        <v>773</v>
      </c>
      <c r="G26" s="116">
        <v>44.55</v>
      </c>
      <c r="H26" s="116">
        <f>G26*D26*C26</f>
        <v>1960.1999999999998</v>
      </c>
      <c r="I26" s="116">
        <f>G26*D26*C26</f>
        <v>1960.1999999999998</v>
      </c>
      <c r="J26" s="145">
        <v>0</v>
      </c>
      <c r="K26" s="145"/>
      <c r="L26" s="146">
        <f>J26*I26</f>
        <v>0</v>
      </c>
    </row>
    <row r="27" spans="1:12">
      <c r="A27" s="134" t="s">
        <v>800</v>
      </c>
      <c r="B27" s="114" t="s">
        <v>801</v>
      </c>
      <c r="C27" s="31">
        <v>1</v>
      </c>
      <c r="D27" s="31">
        <v>20</v>
      </c>
      <c r="E27" s="31">
        <v>3</v>
      </c>
      <c r="F27" s="31" t="s">
        <v>773</v>
      </c>
      <c r="G27" s="116">
        <v>63.56</v>
      </c>
      <c r="H27" s="116">
        <f>G27*D27*C27</f>
        <v>1271.2</v>
      </c>
      <c r="I27" s="116">
        <f>G27*D27*C27</f>
        <v>1271.2</v>
      </c>
      <c r="J27" s="145">
        <v>0</v>
      </c>
      <c r="K27" s="145"/>
      <c r="L27" s="146">
        <f>J27*I27</f>
        <v>0</v>
      </c>
    </row>
    <row r="28" spans="1:12">
      <c r="A28" s="289" t="s">
        <v>802</v>
      </c>
      <c r="B28" s="290" t="s">
        <v>803</v>
      </c>
      <c r="C28" s="31">
        <v>1</v>
      </c>
      <c r="D28" s="31">
        <v>200</v>
      </c>
      <c r="E28" s="31">
        <v>6</v>
      </c>
      <c r="F28" s="31" t="s">
        <v>773</v>
      </c>
      <c r="G28" s="116">
        <v>8</v>
      </c>
      <c r="H28" s="116">
        <f>G28*D28*C28</f>
        <v>1600</v>
      </c>
      <c r="I28" s="116">
        <f>G28*D28*C28</f>
        <v>1600</v>
      </c>
      <c r="J28" s="145">
        <v>0</v>
      </c>
      <c r="K28" s="145"/>
      <c r="L28" s="146">
        <f>J28*I28</f>
        <v>0</v>
      </c>
    </row>
    <row r="29" spans="1:12">
      <c r="A29" s="261" t="s">
        <v>804</v>
      </c>
      <c r="B29" s="262" t="s">
        <v>805</v>
      </c>
      <c r="C29" s="31">
        <v>1</v>
      </c>
      <c r="D29" s="31">
        <v>200</v>
      </c>
      <c r="E29" s="31">
        <v>6</v>
      </c>
      <c r="F29" s="31" t="s">
        <v>773</v>
      </c>
      <c r="G29" s="116">
        <v>10</v>
      </c>
      <c r="H29" s="116">
        <v>10</v>
      </c>
      <c r="I29" s="116">
        <f>G29*D29*C29</f>
        <v>2000</v>
      </c>
      <c r="J29" s="145">
        <v>0</v>
      </c>
      <c r="K29" s="145"/>
      <c r="L29" s="146">
        <f>J29*I29</f>
        <v>0</v>
      </c>
    </row>
    <row r="30" spans="1:12" s="21" customFormat="1">
      <c r="A30" s="14"/>
      <c r="B30" s="118" t="s">
        <v>819</v>
      </c>
      <c r="C30" s="15"/>
      <c r="D30" s="15"/>
      <c r="E30" s="15"/>
      <c r="F30" s="17"/>
      <c r="G30" s="16"/>
      <c r="H30" s="28"/>
      <c r="I30" s="29"/>
      <c r="J30" s="145">
        <f>SUM(J25:J29)</f>
        <v>0</v>
      </c>
      <c r="K30" s="145"/>
      <c r="L30" s="146">
        <f>SUM(L25:L29)</f>
        <v>0</v>
      </c>
    </row>
    <row r="31" spans="1:12">
      <c r="A31" s="134" t="s">
        <v>795</v>
      </c>
      <c r="B31" s="114" t="s">
        <v>795</v>
      </c>
      <c r="C31" s="31"/>
      <c r="D31" s="31"/>
      <c r="E31" s="31"/>
      <c r="F31" s="31"/>
      <c r="G31" s="116"/>
      <c r="H31" s="116"/>
      <c r="I31" s="116"/>
      <c r="J31" s="145"/>
      <c r="K31" s="145"/>
      <c r="L31" s="146"/>
    </row>
    <row r="32" spans="1:12" s="137" customFormat="1">
      <c r="A32" s="136"/>
      <c r="B32" s="92" t="s">
        <v>776</v>
      </c>
      <c r="C32" s="115"/>
      <c r="D32" s="115"/>
      <c r="E32" s="115"/>
      <c r="F32" s="115"/>
      <c r="G32" s="117"/>
      <c r="H32" s="117"/>
      <c r="I32" s="117"/>
      <c r="J32" s="150"/>
      <c r="K32" s="150"/>
      <c r="L32" s="146"/>
    </row>
    <row r="33" spans="1:12">
      <c r="A33" s="134" t="s">
        <v>795</v>
      </c>
      <c r="B33" s="114" t="s">
        <v>795</v>
      </c>
      <c r="C33" s="31"/>
      <c r="D33" s="31"/>
      <c r="E33" s="31"/>
      <c r="F33" s="31"/>
      <c r="G33" s="116"/>
      <c r="H33" s="116"/>
      <c r="I33" s="116"/>
      <c r="J33" s="145"/>
      <c r="K33" s="145"/>
      <c r="L33" s="146"/>
    </row>
    <row r="34" spans="1:12">
      <c r="A34" s="134" t="s">
        <v>806</v>
      </c>
      <c r="B34" s="114" t="s">
        <v>807</v>
      </c>
      <c r="C34" s="31">
        <v>1</v>
      </c>
      <c r="D34" s="31">
        <v>50</v>
      </c>
      <c r="E34" s="31">
        <v>2</v>
      </c>
      <c r="F34" s="31" t="s">
        <v>15</v>
      </c>
      <c r="G34" s="116">
        <v>14.85</v>
      </c>
      <c r="H34" s="116">
        <f t="shared" si="0"/>
        <v>29.7</v>
      </c>
      <c r="I34" s="116">
        <f t="shared" si="1"/>
        <v>1485</v>
      </c>
      <c r="J34" s="145">
        <v>0</v>
      </c>
      <c r="K34" s="145"/>
      <c r="L34" s="146">
        <f>J34*I34</f>
        <v>0</v>
      </c>
    </row>
    <row r="35" spans="1:12">
      <c r="A35" s="134" t="s">
        <v>808</v>
      </c>
      <c r="B35" s="114" t="s">
        <v>809</v>
      </c>
      <c r="C35" s="31">
        <v>1</v>
      </c>
      <c r="D35" s="31">
        <v>60</v>
      </c>
      <c r="E35" s="31">
        <v>2</v>
      </c>
      <c r="F35" s="31" t="s">
        <v>15</v>
      </c>
      <c r="G35" s="116">
        <v>14.85</v>
      </c>
      <c r="H35" s="116">
        <f t="shared" si="0"/>
        <v>29.7</v>
      </c>
      <c r="I35" s="116">
        <f t="shared" si="1"/>
        <v>1782</v>
      </c>
      <c r="J35" s="145">
        <v>0</v>
      </c>
      <c r="K35" s="145"/>
      <c r="L35" s="146">
        <f>J35*I35</f>
        <v>0</v>
      </c>
    </row>
    <row r="36" spans="1:12">
      <c r="A36" s="134" t="s">
        <v>810</v>
      </c>
      <c r="B36" s="114" t="s">
        <v>811</v>
      </c>
      <c r="C36" s="31">
        <v>1</v>
      </c>
      <c r="D36" s="31">
        <v>70</v>
      </c>
      <c r="E36" s="31">
        <v>3</v>
      </c>
      <c r="F36" s="31" t="s">
        <v>15</v>
      </c>
      <c r="G36" s="116">
        <v>9.9</v>
      </c>
      <c r="H36" s="116">
        <f t="shared" si="0"/>
        <v>29.700000000000003</v>
      </c>
      <c r="I36" s="116">
        <f t="shared" si="1"/>
        <v>2079</v>
      </c>
      <c r="J36" s="145">
        <v>0</v>
      </c>
      <c r="K36" s="145"/>
      <c r="L36" s="146">
        <f>J36*I36</f>
        <v>0</v>
      </c>
    </row>
    <row r="37" spans="1:12">
      <c r="A37" s="134" t="s">
        <v>812</v>
      </c>
      <c r="B37" s="114" t="s">
        <v>813</v>
      </c>
      <c r="C37" s="31">
        <v>1</v>
      </c>
      <c r="D37" s="31">
        <v>70</v>
      </c>
      <c r="E37" s="31">
        <v>3</v>
      </c>
      <c r="F37" s="31" t="s">
        <v>15</v>
      </c>
      <c r="G37" s="116">
        <v>9.9</v>
      </c>
      <c r="H37" s="116">
        <f t="shared" si="0"/>
        <v>29.700000000000003</v>
      </c>
      <c r="I37" s="116">
        <f t="shared" si="1"/>
        <v>2079</v>
      </c>
      <c r="J37" s="145">
        <v>0</v>
      </c>
      <c r="K37" s="145"/>
      <c r="L37" s="146">
        <f>J37*I37</f>
        <v>0</v>
      </c>
    </row>
    <row r="38" spans="1:12">
      <c r="A38" s="134" t="s">
        <v>814</v>
      </c>
      <c r="B38" s="114" t="s">
        <v>815</v>
      </c>
      <c r="C38" s="31">
        <v>1</v>
      </c>
      <c r="D38" s="31">
        <v>70</v>
      </c>
      <c r="E38" s="31">
        <v>2</v>
      </c>
      <c r="F38" s="31" t="s">
        <v>15</v>
      </c>
      <c r="G38" s="116">
        <v>14.85</v>
      </c>
      <c r="H38" s="116">
        <f t="shared" si="0"/>
        <v>29.7</v>
      </c>
      <c r="I38" s="116">
        <f t="shared" si="1"/>
        <v>2079</v>
      </c>
      <c r="J38" s="145">
        <v>0</v>
      </c>
      <c r="K38" s="145"/>
      <c r="L38" s="146">
        <f>J38*I38</f>
        <v>0</v>
      </c>
    </row>
    <row r="39" spans="1:12" s="21" customFormat="1">
      <c r="A39" s="14"/>
      <c r="B39" s="92" t="s">
        <v>819</v>
      </c>
      <c r="C39" s="15"/>
      <c r="D39" s="15"/>
      <c r="E39" s="15"/>
      <c r="F39" s="17"/>
      <c r="G39" s="16"/>
      <c r="H39" s="28"/>
      <c r="I39" s="29"/>
      <c r="J39" s="145">
        <f>SUM(J34:J38)</f>
        <v>0</v>
      </c>
      <c r="K39" s="145"/>
      <c r="L39" s="146">
        <f>SUM(L34:L38)</f>
        <v>0</v>
      </c>
    </row>
    <row r="41" spans="1:12" ht="15.75">
      <c r="B41" s="127" t="s">
        <v>857</v>
      </c>
      <c r="J41" s="148">
        <f>SUM(J39,J30,J21)</f>
        <v>0</v>
      </c>
      <c r="L41" s="149">
        <f>SUM(L39,L30,L21)</f>
        <v>0</v>
      </c>
    </row>
    <row r="45" spans="1:12">
      <c r="B45" s="138"/>
      <c r="C45" s="139"/>
      <c r="D45" s="138"/>
      <c r="E45" s="138"/>
    </row>
  </sheetData>
  <mergeCells count="10">
    <mergeCell ref="A7:A8"/>
    <mergeCell ref="B7:B8"/>
    <mergeCell ref="C7:E7"/>
    <mergeCell ref="F7:F8"/>
    <mergeCell ref="L7:L8"/>
    <mergeCell ref="G7:G8"/>
    <mergeCell ref="H7:H8"/>
    <mergeCell ref="I7:I8"/>
    <mergeCell ref="J7:J8"/>
    <mergeCell ref="K7:K8"/>
  </mergeCells>
  <phoneticPr fontId="9" type="noConversion"/>
  <pageMargins left="0.75" right="0.75" top="0.17" bottom="0.16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Zeros="0" topLeftCell="A28" workbookViewId="0">
      <selection activeCell="C33" sqref="C33"/>
    </sheetView>
  </sheetViews>
  <sheetFormatPr defaultRowHeight="12.75"/>
  <cols>
    <col min="1" max="1" width="9" style="108" customWidth="1"/>
    <col min="2" max="2" width="19.7109375" style="108" bestFit="1" customWidth="1"/>
    <col min="3" max="3" width="33.42578125" style="108" customWidth="1"/>
    <col min="4" max="4" width="6.42578125" style="108" customWidth="1"/>
    <col min="5" max="6" width="6.85546875" style="108" customWidth="1"/>
    <col min="7" max="7" width="7.140625" style="131" customWidth="1"/>
    <col min="8" max="8" width="9.140625" style="108"/>
    <col min="9" max="9" width="8.140625" style="108" customWidth="1"/>
    <col min="10" max="16384" width="9.140625" style="108"/>
  </cols>
  <sheetData>
    <row r="1" spans="1:9" s="2" customFormat="1" ht="29.25" customHeight="1">
      <c r="B1" s="108"/>
      <c r="C1" s="104" t="s">
        <v>761</v>
      </c>
      <c r="D1" s="108"/>
      <c r="E1" s="108"/>
      <c r="F1" s="131"/>
      <c r="G1" s="144"/>
      <c r="H1" s="108"/>
      <c r="I1" s="108"/>
    </row>
    <row r="2" spans="1:9" ht="18" customHeight="1">
      <c r="C2" s="105" t="s">
        <v>851</v>
      </c>
      <c r="D2" s="109"/>
      <c r="E2" s="109"/>
      <c r="F2" s="105"/>
      <c r="G2" s="105"/>
      <c r="H2" s="109"/>
      <c r="I2" s="109"/>
    </row>
    <row r="3" spans="1:9" ht="20.25">
      <c r="C3" s="106" t="s">
        <v>763</v>
      </c>
      <c r="F3" s="131"/>
    </row>
    <row r="4" spans="1:9" ht="20.25">
      <c r="C4" s="106"/>
      <c r="F4" s="131"/>
    </row>
    <row r="5" spans="1:9" ht="20.25">
      <c r="A5" s="108" t="s">
        <v>1502</v>
      </c>
      <c r="C5" s="106"/>
      <c r="F5" s="131"/>
    </row>
    <row r="6" spans="1:9" ht="20.25">
      <c r="A6" s="108" t="s">
        <v>1503</v>
      </c>
      <c r="C6" s="106"/>
      <c r="F6" s="131"/>
    </row>
    <row r="7" spans="1:9" ht="20.25">
      <c r="A7" s="108" t="s">
        <v>1504</v>
      </c>
      <c r="C7" s="106"/>
      <c r="F7" s="131"/>
    </row>
    <row r="8" spans="1:9" ht="20.25">
      <c r="A8" s="108" t="s">
        <v>1505</v>
      </c>
      <c r="C8" s="106"/>
      <c r="F8" s="131"/>
    </row>
    <row r="9" spans="1:9" ht="20.25">
      <c r="A9" s="108" t="s">
        <v>1506</v>
      </c>
      <c r="C9" s="106"/>
      <c r="F9" s="131"/>
    </row>
    <row r="10" spans="1:9" ht="20.25">
      <c r="A10" s="108" t="s">
        <v>1507</v>
      </c>
      <c r="C10" s="106"/>
      <c r="F10" s="131"/>
    </row>
    <row r="11" spans="1:9" ht="20.25">
      <c r="A11" s="108" t="s">
        <v>1508</v>
      </c>
      <c r="C11" s="106"/>
      <c r="F11" s="131"/>
    </row>
    <row r="12" spans="1:9" ht="20.25">
      <c r="A12" s="108" t="s">
        <v>1509</v>
      </c>
      <c r="C12" s="106"/>
      <c r="F12" s="131"/>
    </row>
    <row r="13" spans="1:9" ht="20.25">
      <c r="A13" s="108" t="s">
        <v>1510</v>
      </c>
      <c r="C13" s="106"/>
      <c r="F13" s="131"/>
    </row>
    <row r="14" spans="1:9" ht="20.25">
      <c r="A14" s="108" t="s">
        <v>1511</v>
      </c>
      <c r="C14" s="106"/>
      <c r="F14" s="131"/>
    </row>
    <row r="15" spans="1:9" ht="20.25">
      <c r="A15" s="108" t="s">
        <v>1512</v>
      </c>
      <c r="C15" s="106"/>
      <c r="F15" s="131"/>
    </row>
    <row r="16" spans="1:9" ht="20.25">
      <c r="A16" s="108" t="s">
        <v>1513</v>
      </c>
      <c r="C16" s="106"/>
      <c r="F16" s="131"/>
    </row>
    <row r="17" spans="1:13" ht="10.5" customHeight="1">
      <c r="B17" s="107"/>
      <c r="C17" s="107"/>
      <c r="D17" s="107"/>
      <c r="E17" s="107"/>
      <c r="F17" s="133"/>
      <c r="G17" s="133"/>
      <c r="H17" s="107"/>
      <c r="I17" s="107"/>
    </row>
    <row r="18" spans="1:13">
      <c r="C18" s="108" t="s">
        <v>762</v>
      </c>
      <c r="F18" s="131"/>
    </row>
    <row r="19" spans="1:13" s="2" customFormat="1" ht="7.5" customHeight="1">
      <c r="B19" s="108"/>
      <c r="D19" s="108"/>
      <c r="E19" s="108"/>
      <c r="F19" s="131"/>
      <c r="G19" s="131"/>
      <c r="H19" s="108"/>
      <c r="I19" s="108"/>
    </row>
    <row r="20" spans="1:13" s="2" customFormat="1">
      <c r="A20" s="321" t="s">
        <v>0</v>
      </c>
      <c r="B20" s="321" t="s">
        <v>1</v>
      </c>
      <c r="C20" s="352" t="s">
        <v>849</v>
      </c>
      <c r="D20" s="312" t="s">
        <v>2</v>
      </c>
      <c r="E20" s="312"/>
      <c r="F20" s="312"/>
      <c r="G20" s="316" t="s">
        <v>3</v>
      </c>
      <c r="H20" s="310" t="s">
        <v>4</v>
      </c>
      <c r="I20" s="319" t="s">
        <v>5</v>
      </c>
      <c r="J20" s="310" t="s">
        <v>6</v>
      </c>
      <c r="K20" s="319" t="s">
        <v>1533</v>
      </c>
      <c r="L20" s="310" t="s">
        <v>817</v>
      </c>
      <c r="M20" s="310" t="s">
        <v>818</v>
      </c>
    </row>
    <row r="21" spans="1:13" s="2" customFormat="1" ht="48">
      <c r="A21" s="322"/>
      <c r="B21" s="322"/>
      <c r="C21" s="353"/>
      <c r="D21" s="1" t="s">
        <v>7</v>
      </c>
      <c r="E21" s="1" t="s">
        <v>8</v>
      </c>
      <c r="F21" s="1" t="s">
        <v>9</v>
      </c>
      <c r="G21" s="316"/>
      <c r="H21" s="310"/>
      <c r="I21" s="320"/>
      <c r="J21" s="310"/>
      <c r="K21" s="320"/>
      <c r="L21" s="310"/>
      <c r="M21" s="310"/>
    </row>
    <row r="22" spans="1:13">
      <c r="A22" s="134"/>
      <c r="B22" s="134"/>
      <c r="C22" s="134"/>
      <c r="D22" s="134"/>
      <c r="E22" s="134"/>
      <c r="F22" s="134"/>
      <c r="G22" s="135"/>
      <c r="H22" s="134"/>
      <c r="I22" s="134"/>
      <c r="J22" s="134"/>
      <c r="K22" s="134"/>
      <c r="L22" s="134"/>
      <c r="M22" s="134"/>
    </row>
    <row r="23" spans="1:13">
      <c r="A23" s="134"/>
      <c r="B23" s="92" t="s">
        <v>838</v>
      </c>
      <c r="C23" s="92"/>
      <c r="D23" s="15"/>
      <c r="E23" s="15"/>
      <c r="F23" s="15"/>
      <c r="G23" s="15"/>
      <c r="H23" s="30"/>
      <c r="I23" s="134"/>
      <c r="J23" s="134"/>
      <c r="K23" s="134"/>
      <c r="L23" s="134"/>
      <c r="M23" s="134"/>
    </row>
    <row r="24" spans="1:13">
      <c r="A24" s="134"/>
      <c r="B24" s="14"/>
      <c r="C24" s="14"/>
      <c r="D24" s="15"/>
      <c r="E24" s="15"/>
      <c r="F24" s="15"/>
      <c r="G24" s="15"/>
      <c r="H24" s="30"/>
      <c r="I24" s="134"/>
      <c r="J24" s="134"/>
      <c r="K24" s="134"/>
      <c r="L24" s="134"/>
      <c r="M24" s="134"/>
    </row>
    <row r="25" spans="1:13" s="2" customFormat="1">
      <c r="A25" s="128" t="s">
        <v>822</v>
      </c>
      <c r="B25" s="128" t="s">
        <v>839</v>
      </c>
      <c r="C25" s="129" t="s">
        <v>823</v>
      </c>
      <c r="D25" s="26">
        <v>1</v>
      </c>
      <c r="E25" s="26">
        <v>6</v>
      </c>
      <c r="F25" s="26">
        <v>32</v>
      </c>
      <c r="G25" s="26" t="s">
        <v>15</v>
      </c>
      <c r="H25" s="130">
        <v>24</v>
      </c>
      <c r="I25" s="140">
        <f>H25*F25</f>
        <v>768</v>
      </c>
      <c r="J25" s="140">
        <f>H25*F25*E25*D25</f>
        <v>4608</v>
      </c>
      <c r="K25" s="140"/>
      <c r="L25" s="128">
        <v>0</v>
      </c>
      <c r="M25" s="143">
        <f>L25*J25</f>
        <v>0</v>
      </c>
    </row>
    <row r="26" spans="1:13" s="2" customFormat="1">
      <c r="A26" s="128" t="s">
        <v>824</v>
      </c>
      <c r="B26" s="128" t="s">
        <v>840</v>
      </c>
      <c r="C26" s="129" t="s">
        <v>825</v>
      </c>
      <c r="D26" s="26">
        <v>1</v>
      </c>
      <c r="E26" s="26">
        <v>72</v>
      </c>
      <c r="F26" s="26">
        <v>1</v>
      </c>
      <c r="G26" s="26" t="s">
        <v>84</v>
      </c>
      <c r="H26" s="130">
        <v>47</v>
      </c>
      <c r="I26" s="140">
        <f t="shared" ref="I26:I37" si="0">H26*F26</f>
        <v>47</v>
      </c>
      <c r="J26" s="140">
        <f t="shared" ref="J26:J37" si="1">H26*F26*E26*D26</f>
        <v>3384</v>
      </c>
      <c r="K26" s="140"/>
      <c r="L26" s="128"/>
      <c r="M26" s="143">
        <f t="shared" ref="M26:M37" si="2">L26*J26</f>
        <v>0</v>
      </c>
    </row>
    <row r="27" spans="1:13" s="2" customFormat="1">
      <c r="A27" s="128" t="s">
        <v>826</v>
      </c>
      <c r="B27" s="128" t="s">
        <v>840</v>
      </c>
      <c r="C27" s="129" t="s">
        <v>823</v>
      </c>
      <c r="D27" s="26">
        <v>1</v>
      </c>
      <c r="E27" s="26">
        <v>72</v>
      </c>
      <c r="F27" s="26">
        <v>1</v>
      </c>
      <c r="G27" s="26" t="s">
        <v>84</v>
      </c>
      <c r="H27" s="130">
        <v>58</v>
      </c>
      <c r="I27" s="140">
        <f t="shared" si="0"/>
        <v>58</v>
      </c>
      <c r="J27" s="140">
        <f t="shared" si="1"/>
        <v>4176</v>
      </c>
      <c r="K27" s="140"/>
      <c r="L27" s="128">
        <v>0</v>
      </c>
      <c r="M27" s="143">
        <f t="shared" si="2"/>
        <v>0</v>
      </c>
    </row>
    <row r="28" spans="1:13" s="2" customFormat="1">
      <c r="A28" s="262" t="s">
        <v>827</v>
      </c>
      <c r="B28" s="262" t="s">
        <v>1529</v>
      </c>
      <c r="C28" s="273" t="s">
        <v>1528</v>
      </c>
      <c r="D28" s="26">
        <v>1</v>
      </c>
      <c r="E28" s="26">
        <v>72</v>
      </c>
      <c r="F28" s="26">
        <v>1</v>
      </c>
      <c r="G28" s="26" t="s">
        <v>84</v>
      </c>
      <c r="H28" s="130">
        <v>190</v>
      </c>
      <c r="I28" s="140">
        <f t="shared" si="0"/>
        <v>190</v>
      </c>
      <c r="J28" s="140">
        <f t="shared" si="1"/>
        <v>13680</v>
      </c>
      <c r="K28" s="140"/>
      <c r="L28" s="128">
        <v>0</v>
      </c>
      <c r="M28" s="143">
        <f t="shared" si="2"/>
        <v>0</v>
      </c>
    </row>
    <row r="29" spans="1:13" s="2" customFormat="1" ht="25.5">
      <c r="A29" s="262" t="s">
        <v>828</v>
      </c>
      <c r="B29" s="262" t="s">
        <v>841</v>
      </c>
      <c r="C29" s="272" t="s">
        <v>1526</v>
      </c>
      <c r="D29" s="26">
        <v>1</v>
      </c>
      <c r="E29" s="26">
        <v>72</v>
      </c>
      <c r="F29" s="26">
        <v>1</v>
      </c>
      <c r="G29" s="26" t="s">
        <v>84</v>
      </c>
      <c r="H29" s="130">
        <v>65</v>
      </c>
      <c r="I29" s="140">
        <f t="shared" si="0"/>
        <v>65</v>
      </c>
      <c r="J29" s="140">
        <f t="shared" si="1"/>
        <v>4680</v>
      </c>
      <c r="K29" s="140"/>
      <c r="L29" s="128">
        <v>0</v>
      </c>
      <c r="M29" s="143">
        <f t="shared" si="2"/>
        <v>0</v>
      </c>
    </row>
    <row r="30" spans="1:13" s="2" customFormat="1" ht="25.5">
      <c r="A30" s="262" t="s">
        <v>829</v>
      </c>
      <c r="B30" s="262" t="s">
        <v>840</v>
      </c>
      <c r="C30" s="272" t="s">
        <v>1527</v>
      </c>
      <c r="D30" s="26">
        <v>1</v>
      </c>
      <c r="E30" s="26">
        <v>72</v>
      </c>
      <c r="F30" s="26">
        <v>1</v>
      </c>
      <c r="G30" s="26" t="s">
        <v>84</v>
      </c>
      <c r="H30" s="130">
        <v>65</v>
      </c>
      <c r="I30" s="140">
        <f t="shared" si="0"/>
        <v>65</v>
      </c>
      <c r="J30" s="140">
        <f t="shared" si="1"/>
        <v>4680</v>
      </c>
      <c r="K30" s="140"/>
      <c r="L30" s="128">
        <v>0</v>
      </c>
      <c r="M30" s="143">
        <f t="shared" si="2"/>
        <v>0</v>
      </c>
    </row>
    <row r="31" spans="1:13" s="2" customFormat="1" ht="25.5">
      <c r="A31" s="262" t="s">
        <v>830</v>
      </c>
      <c r="B31" s="262" t="s">
        <v>1542</v>
      </c>
      <c r="C31" s="272" t="s">
        <v>1543</v>
      </c>
      <c r="D31" s="26">
        <v>1</v>
      </c>
      <c r="E31" s="26">
        <v>36</v>
      </c>
      <c r="F31" s="26">
        <v>1</v>
      </c>
      <c r="G31" s="26" t="s">
        <v>84</v>
      </c>
      <c r="H31" s="130">
        <v>75</v>
      </c>
      <c r="I31" s="140">
        <f t="shared" si="0"/>
        <v>75</v>
      </c>
      <c r="J31" s="140">
        <f t="shared" si="1"/>
        <v>2700</v>
      </c>
      <c r="K31" s="140"/>
      <c r="L31" s="128">
        <v>0</v>
      </c>
      <c r="M31" s="143">
        <f t="shared" si="2"/>
        <v>0</v>
      </c>
    </row>
    <row r="32" spans="1:13" s="2" customFormat="1" ht="25.5">
      <c r="A32" s="290" t="s">
        <v>831</v>
      </c>
      <c r="B32" s="290" t="s">
        <v>1542</v>
      </c>
      <c r="C32" s="295" t="s">
        <v>1544</v>
      </c>
      <c r="D32" s="26">
        <v>1</v>
      </c>
      <c r="E32" s="26">
        <v>36</v>
      </c>
      <c r="F32" s="26">
        <v>1</v>
      </c>
      <c r="G32" s="26" t="s">
        <v>84</v>
      </c>
      <c r="H32" s="130">
        <v>75</v>
      </c>
      <c r="I32" s="140">
        <f t="shared" si="0"/>
        <v>75</v>
      </c>
      <c r="J32" s="140">
        <f t="shared" si="1"/>
        <v>2700</v>
      </c>
      <c r="K32" s="140"/>
      <c r="L32" s="128">
        <v>0</v>
      </c>
      <c r="M32" s="143">
        <f t="shared" si="2"/>
        <v>0</v>
      </c>
    </row>
    <row r="33" spans="1:13" s="2" customFormat="1" ht="25.5">
      <c r="A33" s="262" t="s">
        <v>832</v>
      </c>
      <c r="B33" s="262" t="s">
        <v>843</v>
      </c>
      <c r="C33" s="272" t="s">
        <v>1539</v>
      </c>
      <c r="D33" s="26">
        <v>1</v>
      </c>
      <c r="E33" s="26">
        <v>36</v>
      </c>
      <c r="F33" s="26">
        <v>1</v>
      </c>
      <c r="G33" s="26" t="s">
        <v>84</v>
      </c>
      <c r="H33" s="130">
        <v>110</v>
      </c>
      <c r="I33" s="140">
        <f t="shared" si="0"/>
        <v>110</v>
      </c>
      <c r="J33" s="140">
        <f t="shared" si="1"/>
        <v>3960</v>
      </c>
      <c r="K33" s="140"/>
      <c r="L33" s="128">
        <v>0</v>
      </c>
      <c r="M33" s="143">
        <f t="shared" si="2"/>
        <v>0</v>
      </c>
    </row>
    <row r="34" spans="1:13" s="2" customFormat="1" ht="25.5">
      <c r="A34" s="262" t="s">
        <v>833</v>
      </c>
      <c r="B34" s="262" t="s">
        <v>843</v>
      </c>
      <c r="C34" s="273" t="s">
        <v>1538</v>
      </c>
      <c r="D34" s="26">
        <v>1</v>
      </c>
      <c r="E34" s="26">
        <v>36</v>
      </c>
      <c r="F34" s="26">
        <v>1</v>
      </c>
      <c r="G34" s="26" t="s">
        <v>84</v>
      </c>
      <c r="H34" s="130">
        <v>110</v>
      </c>
      <c r="I34" s="140">
        <f t="shared" si="0"/>
        <v>110</v>
      </c>
      <c r="J34" s="140">
        <f t="shared" si="1"/>
        <v>3960</v>
      </c>
      <c r="K34" s="140"/>
      <c r="L34" s="128">
        <v>0</v>
      </c>
      <c r="M34" s="143">
        <f t="shared" si="2"/>
        <v>0</v>
      </c>
    </row>
    <row r="35" spans="1:13" s="2" customFormat="1" ht="25.5">
      <c r="A35" s="262" t="s">
        <v>834</v>
      </c>
      <c r="B35" s="262" t="s">
        <v>842</v>
      </c>
      <c r="C35" s="273" t="s">
        <v>1540</v>
      </c>
      <c r="D35" s="26">
        <v>1</v>
      </c>
      <c r="E35" s="26">
        <v>36</v>
      </c>
      <c r="F35" s="26">
        <v>1</v>
      </c>
      <c r="G35" s="26" t="s">
        <v>84</v>
      </c>
      <c r="H35" s="130">
        <v>110</v>
      </c>
      <c r="I35" s="140">
        <f t="shared" si="0"/>
        <v>110</v>
      </c>
      <c r="J35" s="140">
        <f t="shared" si="1"/>
        <v>3960</v>
      </c>
      <c r="K35" s="140"/>
      <c r="L35" s="128">
        <v>0</v>
      </c>
      <c r="M35" s="143">
        <f t="shared" si="2"/>
        <v>0</v>
      </c>
    </row>
    <row r="36" spans="1:13" s="2" customFormat="1" ht="25.5">
      <c r="A36" s="262" t="s">
        <v>835</v>
      </c>
      <c r="B36" s="262" t="s">
        <v>842</v>
      </c>
      <c r="C36" s="272" t="s">
        <v>1541</v>
      </c>
      <c r="D36" s="26">
        <v>1</v>
      </c>
      <c r="E36" s="26">
        <v>36</v>
      </c>
      <c r="F36" s="26">
        <v>1</v>
      </c>
      <c r="G36" s="26" t="s">
        <v>84</v>
      </c>
      <c r="H36" s="130">
        <v>110</v>
      </c>
      <c r="I36" s="140">
        <f t="shared" si="0"/>
        <v>110</v>
      </c>
      <c r="J36" s="140">
        <f t="shared" si="1"/>
        <v>3960</v>
      </c>
      <c r="K36" s="140"/>
      <c r="L36" s="128">
        <v>0</v>
      </c>
      <c r="M36" s="143">
        <f t="shared" si="2"/>
        <v>0</v>
      </c>
    </row>
    <row r="37" spans="1:13" s="2" customFormat="1" ht="25.5">
      <c r="A37" s="128" t="s">
        <v>836</v>
      </c>
      <c r="B37" s="128" t="s">
        <v>844</v>
      </c>
      <c r="C37" s="130" t="s">
        <v>837</v>
      </c>
      <c r="D37" s="26">
        <v>1</v>
      </c>
      <c r="E37" s="26">
        <v>36</v>
      </c>
      <c r="F37" s="26">
        <v>1</v>
      </c>
      <c r="G37" s="26" t="s">
        <v>84</v>
      </c>
      <c r="H37" s="130">
        <v>222</v>
      </c>
      <c r="I37" s="140">
        <f t="shared" si="0"/>
        <v>222</v>
      </c>
      <c r="J37" s="140">
        <f t="shared" si="1"/>
        <v>7992</v>
      </c>
      <c r="K37" s="140"/>
      <c r="L37" s="128">
        <v>0</v>
      </c>
      <c r="M37" s="143">
        <f t="shared" si="2"/>
        <v>0</v>
      </c>
    </row>
    <row r="38" spans="1:13" s="21" customFormat="1">
      <c r="A38" s="14"/>
      <c r="B38" s="92" t="s">
        <v>819</v>
      </c>
      <c r="C38" s="15"/>
      <c r="D38" s="15"/>
      <c r="E38" s="15"/>
      <c r="F38" s="17"/>
      <c r="G38" s="16"/>
      <c r="H38" s="28"/>
      <c r="I38" s="29"/>
      <c r="L38" s="145">
        <f>SUM(L25:L37)</f>
        <v>0</v>
      </c>
      <c r="M38" s="146">
        <f>SUM(M25:M37)</f>
        <v>0</v>
      </c>
    </row>
    <row r="39" spans="1:13" s="2" customFormat="1">
      <c r="A39" s="128"/>
      <c r="B39" s="128"/>
      <c r="C39" s="130"/>
      <c r="D39" s="26"/>
      <c r="E39" s="26"/>
      <c r="F39" s="26"/>
      <c r="G39" s="26"/>
      <c r="H39" s="130"/>
      <c r="I39" s="140"/>
      <c r="J39" s="140"/>
      <c r="K39" s="140"/>
      <c r="L39" s="128"/>
      <c r="M39" s="143"/>
    </row>
    <row r="40" spans="1:13" s="2" customFormat="1">
      <c r="A40" s="128"/>
      <c r="B40" s="92" t="s">
        <v>848</v>
      </c>
      <c r="C40" s="130"/>
      <c r="D40" s="141"/>
      <c r="E40" s="130"/>
      <c r="F40" s="130"/>
      <c r="G40" s="142"/>
      <c r="H40" s="128"/>
      <c r="I40" s="128"/>
      <c r="J40" s="128"/>
      <c r="K40" s="128"/>
      <c r="L40" s="128"/>
      <c r="M40" s="143"/>
    </row>
    <row r="41" spans="1:13" s="2" customFormat="1" ht="38.25">
      <c r="A41" s="128" t="s">
        <v>845</v>
      </c>
      <c r="B41" s="128" t="s">
        <v>852</v>
      </c>
      <c r="C41" s="130" t="s">
        <v>854</v>
      </c>
      <c r="D41" s="26">
        <v>1</v>
      </c>
      <c r="E41" s="26">
        <v>10</v>
      </c>
      <c r="F41" s="26">
        <v>25</v>
      </c>
      <c r="G41" s="26" t="s">
        <v>15</v>
      </c>
      <c r="H41" s="130">
        <v>35</v>
      </c>
      <c r="I41" s="130">
        <f>H41*F41</f>
        <v>875</v>
      </c>
      <c r="J41" s="130">
        <f>H41*F41*E41*D41</f>
        <v>8750</v>
      </c>
      <c r="K41" s="130"/>
      <c r="L41" s="128">
        <v>0</v>
      </c>
      <c r="M41" s="143">
        <f>L41*J41</f>
        <v>0</v>
      </c>
    </row>
    <row r="42" spans="1:13" s="2" customFormat="1" ht="38.25">
      <c r="A42" s="128" t="s">
        <v>846</v>
      </c>
      <c r="B42" s="128" t="s">
        <v>853</v>
      </c>
      <c r="C42" s="130" t="s">
        <v>854</v>
      </c>
      <c r="D42" s="26">
        <v>1</v>
      </c>
      <c r="E42" s="26">
        <v>10</v>
      </c>
      <c r="F42" s="26">
        <v>25</v>
      </c>
      <c r="G42" s="26" t="s">
        <v>15</v>
      </c>
      <c r="H42" s="130">
        <v>32</v>
      </c>
      <c r="I42" s="130">
        <f>H42*F42</f>
        <v>800</v>
      </c>
      <c r="J42" s="130">
        <f>H42*F42*E42*D42</f>
        <v>8000</v>
      </c>
      <c r="K42" s="130"/>
      <c r="L42" s="128">
        <v>0</v>
      </c>
      <c r="M42" s="143">
        <f>L42*J42</f>
        <v>0</v>
      </c>
    </row>
    <row r="43" spans="1:13" ht="25.5">
      <c r="A43" s="128" t="s">
        <v>847</v>
      </c>
      <c r="B43" s="128" t="s">
        <v>855</v>
      </c>
      <c r="C43" s="130" t="s">
        <v>856</v>
      </c>
      <c r="D43" s="26">
        <v>1</v>
      </c>
      <c r="E43" s="26">
        <v>10</v>
      </c>
      <c r="F43" s="26">
        <v>25</v>
      </c>
      <c r="G43" s="26" t="s">
        <v>15</v>
      </c>
      <c r="H43" s="130">
        <v>38</v>
      </c>
      <c r="I43" s="130">
        <f>H43*F43</f>
        <v>950</v>
      </c>
      <c r="J43" s="130">
        <f>H43*F43*E43*D43</f>
        <v>9500</v>
      </c>
      <c r="K43" s="130"/>
      <c r="L43" s="128">
        <v>0</v>
      </c>
      <c r="M43" s="143">
        <f>L43*J43</f>
        <v>0</v>
      </c>
    </row>
    <row r="44" spans="1:13" s="21" customFormat="1">
      <c r="A44" s="14"/>
      <c r="B44" s="92" t="s">
        <v>819</v>
      </c>
      <c r="C44" s="15"/>
      <c r="D44" s="15"/>
      <c r="E44" s="15"/>
      <c r="F44" s="17"/>
      <c r="G44" s="16"/>
      <c r="H44" s="28"/>
      <c r="I44" s="29"/>
      <c r="J44" s="19"/>
      <c r="K44" s="19"/>
      <c r="L44" s="145">
        <f>SUM(L41:L43)</f>
        <v>0</v>
      </c>
      <c r="M44" s="146">
        <f>SUM(M41:M43)</f>
        <v>0</v>
      </c>
    </row>
    <row r="45" spans="1:13">
      <c r="C45" s="147"/>
    </row>
    <row r="46" spans="1:13" ht="15.75">
      <c r="B46" s="127" t="s">
        <v>850</v>
      </c>
      <c r="L46" s="148">
        <f>SUM(L44,L38)</f>
        <v>0</v>
      </c>
      <c r="M46" s="149">
        <f>SUM(M44,M38)</f>
        <v>0</v>
      </c>
    </row>
  </sheetData>
  <mergeCells count="11">
    <mergeCell ref="A20:A21"/>
    <mergeCell ref="B20:B21"/>
    <mergeCell ref="D20:F20"/>
    <mergeCell ref="G20:G21"/>
    <mergeCell ref="L20:L21"/>
    <mergeCell ref="K20:K21"/>
    <mergeCell ref="M20:M21"/>
    <mergeCell ref="H20:H21"/>
    <mergeCell ref="C20:C21"/>
    <mergeCell ref="I20:I21"/>
    <mergeCell ref="J20:J21"/>
  </mergeCells>
  <phoneticPr fontId="9" type="noConversion"/>
  <pageMargins left="0.75" right="0.17" top="0.17" bottom="0.16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Русский фейерверк</vt:lpstr>
      <vt:lpstr>ФейерЛэнд</vt:lpstr>
      <vt:lpstr>Русская пиротехника</vt:lpstr>
      <vt:lpstr>ТСЗ</vt:lpstr>
      <vt:lpstr>Товары для праздника</vt:lpstr>
      <vt:lpstr>'Русский фейерверк'!Заголовки_для_печати</vt:lpstr>
      <vt:lpstr>ФейерЛэнд!Заголовки_для_печати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Sergey</cp:lastModifiedBy>
  <cp:lastPrinted>2014-12-02T05:45:22Z</cp:lastPrinted>
  <dcterms:created xsi:type="dcterms:W3CDTF">2014-01-29T08:17:53Z</dcterms:created>
  <dcterms:modified xsi:type="dcterms:W3CDTF">2014-12-11T03:40:37Z</dcterms:modified>
</cp:coreProperties>
</file>