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1" i="1"/>
  <c r="I149"/>
  <c r="I148"/>
  <c r="I147"/>
  <c r="I146"/>
  <c r="I145"/>
  <c r="I144"/>
  <c r="I143"/>
  <c r="I142"/>
  <c r="I141"/>
  <c r="I140"/>
  <c r="I139"/>
  <c r="I138"/>
  <c r="I137"/>
  <c r="I136"/>
  <c r="I134"/>
  <c r="I133"/>
  <c r="I132"/>
  <c r="I131"/>
  <c r="I130"/>
  <c r="I129"/>
  <c r="I127"/>
  <c r="I126"/>
  <c r="I125"/>
  <c r="I121"/>
  <c r="I120"/>
  <c r="I119"/>
  <c r="I118"/>
  <c r="I117"/>
  <c r="I115"/>
  <c r="I114"/>
  <c r="I113"/>
  <c r="I112"/>
  <c r="I111"/>
  <c r="I110"/>
  <c r="I109"/>
  <c r="I108"/>
  <c r="I107"/>
  <c r="I106"/>
  <c r="I105"/>
  <c r="I103"/>
  <c r="I102"/>
  <c r="I100"/>
  <c r="I99"/>
  <c r="I98"/>
  <c r="I97"/>
  <c r="I95"/>
  <c r="I94"/>
  <c r="I93"/>
  <c r="I91"/>
  <c r="I90"/>
  <c r="I89"/>
  <c r="I88"/>
  <c r="I87"/>
  <c r="I85"/>
  <c r="I84"/>
  <c r="I83"/>
  <c r="I82"/>
  <c r="I81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0"/>
  <c r="I29"/>
  <c r="I28"/>
  <c r="I27"/>
  <c r="I26"/>
  <c r="I25"/>
  <c r="I24"/>
  <c r="I23"/>
  <c r="I22"/>
  <c r="I21"/>
  <c r="I20"/>
  <c r="I19"/>
  <c r="I18"/>
  <c r="I17"/>
  <c r="I15"/>
  <c r="I9"/>
  <c r="I10"/>
  <c r="I11"/>
  <c r="I12"/>
  <c r="I13"/>
  <c r="I8"/>
  <c r="G151"/>
  <c r="G149"/>
  <c r="G148"/>
  <c r="G147"/>
  <c r="G146"/>
  <c r="G145"/>
  <c r="G144"/>
  <c r="G143"/>
  <c r="G142"/>
  <c r="G141"/>
  <c r="G140"/>
  <c r="G139"/>
  <c r="G138"/>
  <c r="G137"/>
  <c r="G136"/>
  <c r="G134"/>
  <c r="G133"/>
  <c r="G132"/>
  <c r="G131"/>
  <c r="G130"/>
  <c r="G129"/>
  <c r="G127"/>
  <c r="G126"/>
  <c r="G125"/>
  <c r="G121"/>
  <c r="G120"/>
  <c r="G119"/>
  <c r="G118"/>
  <c r="G117"/>
  <c r="G115"/>
  <c r="G114"/>
  <c r="G113"/>
  <c r="G112"/>
  <c r="G111"/>
  <c r="G110"/>
  <c r="G109"/>
  <c r="G108"/>
  <c r="G107"/>
  <c r="G106"/>
  <c r="G105"/>
  <c r="G103"/>
  <c r="G102"/>
  <c r="G100"/>
  <c r="G99"/>
  <c r="G98"/>
  <c r="G97"/>
  <c r="G95"/>
  <c r="G94"/>
  <c r="G93"/>
  <c r="G91"/>
  <c r="G90"/>
  <c r="G89"/>
  <c r="G88"/>
  <c r="G87"/>
  <c r="G85"/>
  <c r="G84"/>
  <c r="G83"/>
  <c r="G82"/>
  <c r="G81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6"/>
  <c r="G55"/>
  <c r="G54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0"/>
  <c r="G29"/>
  <c r="G28"/>
  <c r="G27"/>
  <c r="G26"/>
  <c r="G25"/>
  <c r="G24"/>
  <c r="G23"/>
  <c r="G22"/>
  <c r="G21"/>
  <c r="G20"/>
  <c r="G19"/>
  <c r="G18"/>
  <c r="G17"/>
  <c r="G15"/>
  <c r="G9"/>
  <c r="G10"/>
  <c r="G8"/>
  <c r="I124"/>
  <c r="I123"/>
  <c r="I33"/>
  <c r="I32"/>
  <c r="A20"/>
  <c r="A15"/>
  <c r="A10"/>
  <c r="A9"/>
  <c r="A8"/>
</calcChain>
</file>

<file path=xl/sharedStrings.xml><?xml version="1.0" encoding="utf-8"?>
<sst xmlns="http://schemas.openxmlformats.org/spreadsheetml/2006/main" count="420" uniqueCount="170">
  <si>
    <t>ОПТ</t>
  </si>
  <si>
    <t>e-mail: kоroldin@yandex.ru</t>
  </si>
  <si>
    <t>№п/п</t>
  </si>
  <si>
    <t>Наименование продукта</t>
  </si>
  <si>
    <t>Вид тары</t>
  </si>
  <si>
    <t>вес</t>
  </si>
  <si>
    <t>Кол-во шт /месте</t>
  </si>
  <si>
    <t>срок реализации</t>
  </si>
  <si>
    <t>Цена за кг.</t>
  </si>
  <si>
    <t>Цена за кор.</t>
  </si>
  <si>
    <t>ВЕСОВОЕ В ТЕЛЕВИЗОРЕ</t>
  </si>
  <si>
    <t>Курабье Домашнее</t>
  </si>
  <si>
    <t>ТВ</t>
  </si>
  <si>
    <t>45 сут.</t>
  </si>
  <si>
    <t>Печенье "Любимое"</t>
  </si>
  <si>
    <t>Печенье "Журавушка"</t>
  </si>
  <si>
    <t>Печенье "Славяночка"</t>
  </si>
  <si>
    <t>Печенье "Шалунишка" с малиновым конфитюром</t>
  </si>
  <si>
    <t xml:space="preserve">Печенье "Премьера"с зефиром и конфитюром в глазури </t>
  </si>
  <si>
    <t>Печенье Овсянное</t>
  </si>
  <si>
    <t>Печенье овсяное</t>
  </si>
  <si>
    <t>Овсянка</t>
  </si>
  <si>
    <t>Суфле</t>
  </si>
  <si>
    <t>Печенье бисквитное</t>
  </si>
  <si>
    <t>Рулет "Шарм" темный бисквит белое суфле</t>
  </si>
  <si>
    <t>20 сут.</t>
  </si>
  <si>
    <t>Рулет "Восточный аромат" белый бисквит белое суфле</t>
  </si>
  <si>
    <t>Рулет "Любава" белый бисквит темное суфле</t>
  </si>
  <si>
    <t>Биск.печ. с суфле "Южанка" в глазури</t>
  </si>
  <si>
    <t>гоф/тв</t>
  </si>
  <si>
    <t>30 сут.</t>
  </si>
  <si>
    <t>Биск.печ. с суфле "Северянка" в белой глазури</t>
  </si>
  <si>
    <t>Печенье "Аргентинское танго" (какао)</t>
  </si>
  <si>
    <t>Печенье "Влюблённая парочка" (лимон)</t>
  </si>
  <si>
    <t>Печенье "Поцелуй ангела" (птичка)</t>
  </si>
  <si>
    <t>Печенье "Печевасики" цукаты в белой глазури</t>
  </si>
  <si>
    <t>Печенье "Печевасики" цукаты в глазури</t>
  </si>
  <si>
    <t>Печенье "Печевасики" с арахисом в белой глазури</t>
  </si>
  <si>
    <t>Печенье "Печевасики" с арахисом в глазури</t>
  </si>
  <si>
    <t>Печенье "Клеопатра" медовое в глазури</t>
  </si>
  <si>
    <t>Печенье Офисное</t>
  </si>
  <si>
    <t>Эклер</t>
  </si>
  <si>
    <t>Печенье заварное</t>
  </si>
  <si>
    <t>"Печевкусики с начинкой фруктовой в глазури тёмной"</t>
  </si>
  <si>
    <t>"Печевкусики с начинкой фруктовой в глазури белой"</t>
  </si>
  <si>
    <t>Печенье "Паутинка" с конфитюром, декором и глаз. дном</t>
  </si>
  <si>
    <t>Печенье "Секрет" с конфитюром и с сахарной пудрой</t>
  </si>
  <si>
    <t>Печенье "Фокус" пустышки с декором и глазированным дном</t>
  </si>
  <si>
    <t>Печенье "Крошка" пустышка в глазури тёмной</t>
  </si>
  <si>
    <t>Печенье "Хаврошка" пустышка в глазури белой</t>
  </si>
  <si>
    <t>Печенье "Золотые купола" пустышка с сахарной пудрой</t>
  </si>
  <si>
    <t>Мечта белая</t>
  </si>
  <si>
    <t xml:space="preserve">Мечта черная </t>
  </si>
  <si>
    <t>Мечта белая 1 кг</t>
  </si>
  <si>
    <t>Мечта черная 1 кг</t>
  </si>
  <si>
    <t>Сливочный берег в белой глазури</t>
  </si>
  <si>
    <t>Шоколадный остров в глазури</t>
  </si>
  <si>
    <t>Печенье "Чудесное" эклер с ванильным кремом</t>
  </si>
  <si>
    <t>Печенье "Искушение" эклер с карамельным кремом</t>
  </si>
  <si>
    <t>Печенье "Венера" эклер с шоколадным кремом</t>
  </si>
  <si>
    <t>Эклер "Дворянское гнездо" с вареной сгущенкой</t>
  </si>
  <si>
    <t>Эклер "Услада" со вкусом клубники со сливками</t>
  </si>
  <si>
    <t>Эклер "Фартуна" со вкусом крем-брюле</t>
  </si>
  <si>
    <t>ВАФЛИ</t>
  </si>
  <si>
    <t>Вафельное изделие с арахисом "Роз-Мари"</t>
  </si>
  <si>
    <t>Вафельное изделие с кокосом "Модница"</t>
  </si>
  <si>
    <t>Вафельное изделие в глазури "Шоколадное чудо"</t>
  </si>
  <si>
    <t>Вафельное изделие в белой глазури "Сладкоежка"</t>
  </si>
  <si>
    <t>ПРЯНИК</t>
  </si>
  <si>
    <t>Пряник Банановый 5</t>
  </si>
  <si>
    <t>гофра</t>
  </si>
  <si>
    <t>Пряник Сердце 5</t>
  </si>
  <si>
    <t>Пряник Ирисный 5</t>
  </si>
  <si>
    <t>Пряник Мятный 5</t>
  </si>
  <si>
    <t>Пряник Ореховый 5</t>
  </si>
  <si>
    <t>Пряник Кофейный 5</t>
  </si>
  <si>
    <t>Пряник Банановый 3</t>
  </si>
  <si>
    <t>Пряник Сердце 3</t>
  </si>
  <si>
    <t>Пряник Ирисный 3</t>
  </si>
  <si>
    <t>Пряник Мятный 3</t>
  </si>
  <si>
    <t>Пряник Ореховый 3</t>
  </si>
  <si>
    <t>Пряник Кофейный 3</t>
  </si>
  <si>
    <t>Пряник Ванильный 5</t>
  </si>
  <si>
    <t>Пряник Лимонный 5</t>
  </si>
  <si>
    <t>Пряник Клюквенный 5</t>
  </si>
  <si>
    <t>Пряник Сливочный 5</t>
  </si>
  <si>
    <t>Пряник Шоколадный 5</t>
  </si>
  <si>
    <t>Пряник Ванильный 3</t>
  </si>
  <si>
    <t>Пряник Лимонный 3</t>
  </si>
  <si>
    <t>Пряник Клюквенный 3</t>
  </si>
  <si>
    <t>Пряник Сливочный 3</t>
  </si>
  <si>
    <t>Пряник Шоколадный 3</t>
  </si>
  <si>
    <t>ПРЯНИК ФАСОВАННЫЙ</t>
  </si>
  <si>
    <t>Пряник Ванильный фасовка 0,400</t>
  </si>
  <si>
    <t>Пряник Лимонный фасовка 0,400</t>
  </si>
  <si>
    <t>Пряник Клюквенный фасовка 0,400</t>
  </si>
  <si>
    <t>Пряник Сливочный фасовка 0,400</t>
  </si>
  <si>
    <t>Пряник Шоколадный  фасовка 0,400</t>
  </si>
  <si>
    <t>ПЕЧЕНЬЕ САХАРНОЕ</t>
  </si>
  <si>
    <t>Печенье сахарное "Земляничное"</t>
  </si>
  <si>
    <t>90 сут.</t>
  </si>
  <si>
    <t>Печенье сахарное "Топлёное молоко"</t>
  </si>
  <si>
    <t>Печенье сахарное "Сливочное"</t>
  </si>
  <si>
    <t>Печенье сахарное "Вкус детства"</t>
  </si>
  <si>
    <t>Печенье сахарное "К кофе"</t>
  </si>
  <si>
    <t>Печенье крошковое</t>
  </si>
  <si>
    <t>Печенье с кокосом "Жемчужина"</t>
  </si>
  <si>
    <t>Печенье в глазури "Улыбка"</t>
  </si>
  <si>
    <t>Печенье в  белой глазури "Веселая зебра"</t>
  </si>
  <si>
    <t>Печенье слоеное</t>
  </si>
  <si>
    <t xml:space="preserve">Кексы  </t>
  </si>
  <si>
    <t>Хворост с сахарной пудрой</t>
  </si>
  <si>
    <t>Слойка сахарная "Ассоль"</t>
  </si>
  <si>
    <t>Слойка с маком</t>
  </si>
  <si>
    <t>Слоеное с сахаром</t>
  </si>
  <si>
    <t>Орешки</t>
  </si>
  <si>
    <t>Орешек со сгущёным молоком 1,5 кг</t>
  </si>
  <si>
    <t>Орешек со сгущёным молоком</t>
  </si>
  <si>
    <t>Кекс</t>
  </si>
  <si>
    <t>Кекс "Анютины глазки"</t>
  </si>
  <si>
    <t xml:space="preserve">Кекс "Дуэт" </t>
  </si>
  <si>
    <t>Кекс "Изюминка"</t>
  </si>
  <si>
    <t>Кекс "Люкс" шарлотка с брусничным конфитюром</t>
  </si>
  <si>
    <t>Кекс "Недотрога" лев со сгущеным молоком</t>
  </si>
  <si>
    <t>Круассаны</t>
  </si>
  <si>
    <t>Кекс "Возрождение" с конфитюром</t>
  </si>
  <si>
    <t>Кекс "Возрождение" с вареным сгущенным молоком</t>
  </si>
  <si>
    <t>Кекс "Вдохновение" с конфитюром</t>
  </si>
  <si>
    <t>Кекс "Вдохновение" с вареным сгущенным молоком</t>
  </si>
  <si>
    <t>Неженка</t>
  </si>
  <si>
    <t>Кекс "Кармен" шарлотка с темной сгущёнкой</t>
  </si>
  <si>
    <t xml:space="preserve">Кекс "Мадлен" шарлотка с белой сгущенкой </t>
  </si>
  <si>
    <t xml:space="preserve">Мини Круассан с брусничной начинкой </t>
  </si>
  <si>
    <t xml:space="preserve">Мини Круассан с вареным сгущеным молоком  </t>
  </si>
  <si>
    <t>Мини Круассан с начинкой лесная ягода</t>
  </si>
  <si>
    <t xml:space="preserve">Мини Круассан со сгущеным молоком  </t>
  </si>
  <si>
    <t xml:space="preserve">Мини Круассан с персиковым джемом </t>
  </si>
  <si>
    <t>Печенье сдобное</t>
  </si>
  <si>
    <t>Печенье "Неженка с повидлом-абрикос "</t>
  </si>
  <si>
    <t>Печенье "Неженка с повидлом-клубника"</t>
  </si>
  <si>
    <t>Корзинка с розовым зефиром</t>
  </si>
  <si>
    <t>Корзинка с ванильным зефиром</t>
  </si>
  <si>
    <t>Зефиры</t>
  </si>
  <si>
    <t>Корзинка с конфитюром</t>
  </si>
  <si>
    <t>Мармелад</t>
  </si>
  <si>
    <t>Мармелад в глазури "Жар-птица"</t>
  </si>
  <si>
    <t>90 сут</t>
  </si>
  <si>
    <t>Мармелад в белой глазури "Восторг"</t>
  </si>
  <si>
    <t>Мармелад двух-слойный "Вернисаж"</t>
  </si>
  <si>
    <t>Мармелад двух-слойный"Клубника и сливки</t>
  </si>
  <si>
    <t>Мармелад двух-слойный "Салют"</t>
  </si>
  <si>
    <t xml:space="preserve">Мармелад ассорти "Великолепная тройка" </t>
  </si>
  <si>
    <t>Зефир "Топлёное молоко"</t>
  </si>
  <si>
    <t>Зефир "Крем-брюле"</t>
  </si>
  <si>
    <t>Зефир "Эпотаж" со вкусом чёрной смородины</t>
  </si>
  <si>
    <t>Зефир "Эпотаж" со вкусом персика</t>
  </si>
  <si>
    <t xml:space="preserve">Зефир ванильный </t>
  </si>
  <si>
    <t>Зефир ванильный  1 кг</t>
  </si>
  <si>
    <t xml:space="preserve">Зефир бел/розовый </t>
  </si>
  <si>
    <t>Зефир в белой глазури</t>
  </si>
  <si>
    <t xml:space="preserve">Зефир в шоколаде </t>
  </si>
  <si>
    <t>Зефир в шоколаде 1 кг</t>
  </si>
  <si>
    <t>Зефир "Нежный"(палочки бел/розовые)</t>
  </si>
  <si>
    <t xml:space="preserve">Зефир "Экзотика"( палочки грушевые) </t>
  </si>
  <si>
    <t>Зефирные палочки c земляничным конфитюром</t>
  </si>
  <si>
    <t>Зефирные палочки c земляничным конфитюром в глазури</t>
  </si>
  <si>
    <t>Грильяж</t>
  </si>
  <si>
    <t>Грильяж в шоколаде</t>
  </si>
  <si>
    <t>15 сут.</t>
  </si>
  <si>
    <t>от  01 ноября 2014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</si>
</sst>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_р_.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0"/>
      <color indexed="10"/>
      <name val="Arial Cyr"/>
      <charset val="204"/>
    </font>
    <font>
      <i/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rgb="FF00B050"/>
      <name val="Arial Cyr"/>
      <charset val="204"/>
    </font>
    <font>
      <b/>
      <sz val="10"/>
      <color rgb="FF00B05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</cellStyleXfs>
  <cellXfs count="256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1" fillId="0" borderId="4" xfId="0" applyFont="1" applyBorder="1" applyAlignment="1"/>
    <xf numFmtId="0" fontId="3" fillId="0" borderId="6" xfId="0" applyFont="1" applyBorder="1" applyAlignment="1"/>
    <xf numFmtId="164" fontId="4" fillId="0" borderId="6" xfId="0" applyNumberFormat="1" applyFont="1" applyBorder="1" applyAlignment="1">
      <alignment horizontal="left" indent="1"/>
    </xf>
    <xf numFmtId="164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/>
    <xf numFmtId="0" fontId="1" fillId="0" borderId="4" xfId="0" applyFont="1" applyBorder="1" applyAlignment="1">
      <alignment horizontal="center"/>
    </xf>
    <xf numFmtId="0" fontId="6" fillId="0" borderId="6" xfId="1" applyFont="1" applyBorder="1" applyAlignment="1" applyProtection="1">
      <alignment horizontal="left"/>
    </xf>
    <xf numFmtId="0" fontId="6" fillId="0" borderId="6" xfId="1" applyFont="1" applyBorder="1" applyAlignment="1" applyProtection="1">
      <alignment horizontal="left" indent="1"/>
    </xf>
    <xf numFmtId="0" fontId="4" fillId="0" borderId="6" xfId="0" applyFont="1" applyBorder="1" applyAlignment="1"/>
    <xf numFmtId="2" fontId="4" fillId="0" borderId="6" xfId="0" applyNumberFormat="1" applyFont="1" applyBorder="1" applyAlignment="1"/>
    <xf numFmtId="0" fontId="0" fillId="0" borderId="6" xfId="0" applyFont="1" applyBorder="1" applyAlignme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wrapText="1" indent="1"/>
    </xf>
    <xf numFmtId="2" fontId="4" fillId="2" borderId="11" xfId="0" applyNumberFormat="1" applyFont="1" applyFill="1" applyBorder="1" applyAlignment="1">
      <alignment horizontal="center" wrapText="1"/>
    </xf>
    <xf numFmtId="0" fontId="9" fillId="3" borderId="12" xfId="2" applyFont="1" applyFill="1" applyBorder="1" applyAlignment="1">
      <alignment horizontal="left" vertical="top" wrapText="1"/>
    </xf>
    <xf numFmtId="0" fontId="4" fillId="0" borderId="0" xfId="0" applyFont="1"/>
    <xf numFmtId="0" fontId="0" fillId="2" borderId="15" xfId="0" applyFont="1" applyFill="1" applyBorder="1"/>
    <xf numFmtId="165" fontId="10" fillId="2" borderId="9" xfId="2" applyNumberFormat="1" applyFont="1" applyFill="1" applyBorder="1" applyAlignment="1">
      <alignment vertical="top" wrapText="1"/>
    </xf>
    <xf numFmtId="165" fontId="0" fillId="2" borderId="16" xfId="0" applyNumberFormat="1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left" indent="1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/>
    <xf numFmtId="165" fontId="11" fillId="2" borderId="19" xfId="2" applyNumberFormat="1" applyFont="1" applyFill="1" applyBorder="1" applyAlignment="1">
      <alignment vertical="top" wrapText="1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left" indent="1"/>
    </xf>
    <xf numFmtId="2" fontId="0" fillId="2" borderId="6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5" fontId="10" fillId="2" borderId="19" xfId="2" applyNumberFormat="1" applyFont="1" applyFill="1" applyBorder="1" applyAlignment="1">
      <alignment vertical="top" wrapText="1"/>
    </xf>
    <xf numFmtId="0" fontId="11" fillId="4" borderId="4" xfId="2" applyFont="1" applyFill="1" applyBorder="1" applyAlignment="1">
      <alignment horizontal="left" vertical="top" wrapText="1"/>
    </xf>
    <xf numFmtId="165" fontId="11" fillId="2" borderId="19" xfId="2" applyNumberFormat="1" applyFont="1" applyFill="1" applyBorder="1" applyAlignment="1">
      <alignment horizontal="left" vertical="top" wrapText="1"/>
    </xf>
    <xf numFmtId="165" fontId="10" fillId="5" borderId="19" xfId="2" applyNumberFormat="1" applyFont="1" applyFill="1" applyBorder="1" applyAlignment="1">
      <alignment vertical="top" wrapText="1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left" indent="1"/>
    </xf>
    <xf numFmtId="2" fontId="0" fillId="5" borderId="6" xfId="0" applyNumberFormat="1" applyFont="1" applyFill="1" applyBorder="1" applyAlignment="1">
      <alignment horizontal="center" vertical="center"/>
    </xf>
    <xf numFmtId="165" fontId="11" fillId="5" borderId="10" xfId="2" applyNumberFormat="1" applyFont="1" applyFill="1" applyBorder="1" applyAlignment="1">
      <alignment horizontal="left" vertical="top" wrapText="1"/>
    </xf>
    <xf numFmtId="165" fontId="0" fillId="5" borderId="11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left" indent="1"/>
    </xf>
    <xf numFmtId="2" fontId="0" fillId="5" borderId="11" xfId="0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top" wrapText="1"/>
    </xf>
    <xf numFmtId="165" fontId="10" fillId="2" borderId="5" xfId="2" applyNumberFormat="1" applyFont="1" applyFill="1" applyBorder="1" applyAlignment="1">
      <alignment vertical="top" wrapText="1"/>
    </xf>
    <xf numFmtId="165" fontId="0" fillId="2" borderId="22" xfId="0" applyNumberFormat="1" applyFont="1" applyFill="1" applyBorder="1" applyAlignment="1">
      <alignment horizontal="center" vertical="center"/>
    </xf>
    <xf numFmtId="165" fontId="0" fillId="2" borderId="22" xfId="0" applyNumberFormat="1" applyFont="1" applyFill="1" applyBorder="1" applyAlignment="1">
      <alignment horizontal="left" indent="1"/>
    </xf>
    <xf numFmtId="2" fontId="0" fillId="2" borderId="22" xfId="0" applyNumberFormat="1" applyFont="1" applyFill="1" applyBorder="1" applyAlignment="1">
      <alignment horizontal="center" vertical="center"/>
    </xf>
    <xf numFmtId="165" fontId="11" fillId="5" borderId="16" xfId="2" applyNumberFormat="1" applyFont="1" applyFill="1" applyBorder="1" applyAlignment="1">
      <alignment horizontal="center" vertical="center" wrapText="1"/>
    </xf>
    <xf numFmtId="165" fontId="11" fillId="5" borderId="19" xfId="2" applyNumberFormat="1" applyFont="1" applyFill="1" applyBorder="1" applyAlignment="1">
      <alignment horizontal="left" vertical="top" wrapText="1"/>
    </xf>
    <xf numFmtId="165" fontId="11" fillId="5" borderId="6" xfId="2" applyNumberFormat="1" applyFont="1" applyFill="1" applyBorder="1" applyAlignment="1">
      <alignment horizontal="center" vertical="center" wrapText="1"/>
    </xf>
    <xf numFmtId="165" fontId="11" fillId="5" borderId="6" xfId="2" applyNumberFormat="1" applyFont="1" applyFill="1" applyBorder="1" applyAlignment="1">
      <alignment horizontal="left" wrapText="1" indent="1"/>
    </xf>
    <xf numFmtId="2" fontId="11" fillId="5" borderId="6" xfId="2" applyNumberFormat="1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/>
    </xf>
    <xf numFmtId="0" fontId="0" fillId="2" borderId="23" xfId="0" applyFont="1" applyFill="1" applyBorder="1"/>
    <xf numFmtId="0" fontId="0" fillId="2" borderId="4" xfId="0" applyFont="1" applyFill="1" applyBorder="1"/>
    <xf numFmtId="0" fontId="10" fillId="2" borderId="10" xfId="2" applyFont="1" applyFill="1" applyBorder="1" applyAlignment="1">
      <alignment vertical="top" wrapText="1"/>
    </xf>
    <xf numFmtId="0" fontId="0" fillId="2" borderId="11" xfId="0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left" indent="1"/>
    </xf>
    <xf numFmtId="2" fontId="0" fillId="2" borderId="11" xfId="0" applyNumberFormat="1" applyFont="1" applyFill="1" applyBorder="1" applyAlignment="1">
      <alignment horizontal="center" vertical="center"/>
    </xf>
    <xf numFmtId="165" fontId="11" fillId="6" borderId="9" xfId="2" applyNumberFormat="1" applyFont="1" applyFill="1" applyBorder="1" applyAlignment="1">
      <alignment horizontal="left" vertical="top" wrapText="1"/>
    </xf>
    <xf numFmtId="165" fontId="11" fillId="6" borderId="16" xfId="2" applyNumberFormat="1" applyFont="1" applyFill="1" applyBorder="1" applyAlignment="1">
      <alignment horizontal="center" vertical="top" wrapText="1"/>
    </xf>
    <xf numFmtId="165" fontId="11" fillId="6" borderId="16" xfId="2" applyNumberFormat="1" applyFont="1" applyFill="1" applyBorder="1" applyAlignment="1">
      <alignment horizontal="left" wrapText="1" indent="1"/>
    </xf>
    <xf numFmtId="2" fontId="11" fillId="6" borderId="16" xfId="2" applyNumberFormat="1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left" vertical="top" wrapText="1"/>
    </xf>
    <xf numFmtId="165" fontId="11" fillId="5" borderId="6" xfId="2" applyNumberFormat="1" applyFont="1" applyFill="1" applyBorder="1" applyAlignment="1">
      <alignment horizontal="center" vertical="top" wrapText="1"/>
    </xf>
    <xf numFmtId="0" fontId="0" fillId="5" borderId="0" xfId="0" applyFont="1" applyFill="1"/>
    <xf numFmtId="0" fontId="0" fillId="5" borderId="4" xfId="0" applyFont="1" applyFill="1" applyBorder="1"/>
    <xf numFmtId="165" fontId="10" fillId="2" borderId="10" xfId="2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 horizontal="center" vertical="center"/>
    </xf>
    <xf numFmtId="165" fontId="10" fillId="5" borderId="9" xfId="2" applyNumberFormat="1" applyFont="1" applyFill="1" applyBorder="1" applyAlignment="1">
      <alignment vertical="top" wrapText="1"/>
    </xf>
    <xf numFmtId="165" fontId="11" fillId="5" borderId="16" xfId="0" applyNumberFormat="1" applyFont="1" applyFill="1" applyBorder="1" applyAlignment="1">
      <alignment horizontal="center"/>
    </xf>
    <xf numFmtId="165" fontId="11" fillId="5" borderId="16" xfId="0" applyNumberFormat="1" applyFont="1" applyFill="1" applyBorder="1" applyAlignment="1">
      <alignment horizontal="left" indent="1"/>
    </xf>
    <xf numFmtId="2" fontId="11" fillId="5" borderId="16" xfId="0" applyNumberFormat="1" applyFont="1" applyFill="1" applyBorder="1" applyAlignment="1">
      <alignment horizontal="center"/>
    </xf>
    <xf numFmtId="165" fontId="11" fillId="5" borderId="6" xfId="0" applyNumberFormat="1" applyFont="1" applyFill="1" applyBorder="1" applyAlignment="1">
      <alignment horizontal="center"/>
    </xf>
    <xf numFmtId="165" fontId="11" fillId="5" borderId="6" xfId="0" applyNumberFormat="1" applyFont="1" applyFill="1" applyBorder="1" applyAlignment="1">
      <alignment horizontal="left" indent="1"/>
    </xf>
    <xf numFmtId="2" fontId="11" fillId="5" borderId="6" xfId="0" applyNumberFormat="1" applyFont="1" applyFill="1" applyBorder="1" applyAlignment="1">
      <alignment horizontal="center"/>
    </xf>
    <xf numFmtId="165" fontId="10" fillId="5" borderId="10" xfId="2" applyNumberFormat="1" applyFont="1" applyFill="1" applyBorder="1" applyAlignment="1">
      <alignment vertical="top" wrapText="1"/>
    </xf>
    <xf numFmtId="165" fontId="11" fillId="5" borderId="11" xfId="0" applyNumberFormat="1" applyFont="1" applyFill="1" applyBorder="1" applyAlignment="1">
      <alignment horizontal="center"/>
    </xf>
    <xf numFmtId="165" fontId="11" fillId="5" borderId="11" xfId="0" applyNumberFormat="1" applyFont="1" applyFill="1" applyBorder="1" applyAlignment="1">
      <alignment horizontal="left" indent="1"/>
    </xf>
    <xf numFmtId="2" fontId="11" fillId="5" borderId="11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165" fontId="10" fillId="5" borderId="24" xfId="2" applyNumberFormat="1" applyFont="1" applyFill="1" applyBorder="1" applyAlignment="1">
      <alignment vertical="top" wrapText="1"/>
    </xf>
    <xf numFmtId="165" fontId="10" fillId="5" borderId="2" xfId="2" applyNumberFormat="1" applyFont="1" applyFill="1" applyBorder="1" applyAlignment="1">
      <alignment vertical="top" wrapText="1"/>
    </xf>
    <xf numFmtId="165" fontId="11" fillId="5" borderId="25" xfId="0" applyNumberFormat="1" applyFont="1" applyFill="1" applyBorder="1" applyAlignment="1">
      <alignment horizontal="center"/>
    </xf>
    <xf numFmtId="165" fontId="11" fillId="5" borderId="25" xfId="0" applyNumberFormat="1" applyFont="1" applyFill="1" applyBorder="1" applyAlignment="1">
      <alignment horizontal="left" indent="1"/>
    </xf>
    <xf numFmtId="2" fontId="11" fillId="5" borderId="25" xfId="0" applyNumberFormat="1" applyFont="1" applyFill="1" applyBorder="1" applyAlignment="1">
      <alignment horizontal="center"/>
    </xf>
    <xf numFmtId="165" fontId="10" fillId="5" borderId="26" xfId="2" applyNumberFormat="1" applyFont="1" applyFill="1" applyBorder="1" applyAlignment="1">
      <alignment vertical="top" wrapText="1"/>
    </xf>
    <xf numFmtId="165" fontId="11" fillId="5" borderId="27" xfId="0" applyNumberFormat="1" applyFont="1" applyFill="1" applyBorder="1" applyAlignment="1">
      <alignment horizontal="center"/>
    </xf>
    <xf numFmtId="165" fontId="11" fillId="5" borderId="27" xfId="0" applyNumberFormat="1" applyFont="1" applyFill="1" applyBorder="1" applyAlignment="1">
      <alignment horizontal="left" indent="1"/>
    </xf>
    <xf numFmtId="2" fontId="11" fillId="5" borderId="27" xfId="0" applyNumberFormat="1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left" indent="1"/>
    </xf>
    <xf numFmtId="2" fontId="11" fillId="5" borderId="3" xfId="0" applyNumberFormat="1" applyFont="1" applyFill="1" applyBorder="1" applyAlignment="1">
      <alignment horizontal="center"/>
    </xf>
    <xf numFmtId="165" fontId="10" fillId="5" borderId="9" xfId="2" applyNumberFormat="1" applyFont="1" applyFill="1" applyBorder="1" applyAlignment="1">
      <alignment horizontal="left" wrapText="1"/>
    </xf>
    <xf numFmtId="166" fontId="0" fillId="5" borderId="16" xfId="0" applyNumberFormat="1" applyFont="1" applyFill="1" applyBorder="1" applyAlignment="1">
      <alignment horizontal="left" wrapText="1" indent="1"/>
    </xf>
    <xf numFmtId="2" fontId="0" fillId="5" borderId="16" xfId="0" applyNumberFormat="1" applyFont="1" applyFill="1" applyBorder="1" applyAlignment="1">
      <alignment horizontal="center" vertical="center" wrapText="1"/>
    </xf>
    <xf numFmtId="165" fontId="10" fillId="5" borderId="19" xfId="2" applyNumberFormat="1" applyFont="1" applyFill="1" applyBorder="1" applyAlignment="1">
      <alignment horizontal="left" wrapText="1"/>
    </xf>
    <xf numFmtId="166" fontId="0" fillId="5" borderId="6" xfId="0" applyNumberFormat="1" applyFont="1" applyFill="1" applyBorder="1" applyAlignment="1">
      <alignment horizontal="left" wrapText="1" indent="1"/>
    </xf>
    <xf numFmtId="2" fontId="0" fillId="5" borderId="6" xfId="0" applyNumberFormat="1" applyFont="1" applyFill="1" applyBorder="1" applyAlignment="1">
      <alignment horizontal="center" vertical="center" wrapText="1"/>
    </xf>
    <xf numFmtId="166" fontId="0" fillId="5" borderId="6" xfId="0" applyNumberFormat="1" applyFont="1" applyFill="1" applyBorder="1" applyAlignment="1">
      <alignment horizontal="left" indent="1"/>
    </xf>
    <xf numFmtId="166" fontId="0" fillId="5" borderId="11" xfId="0" applyNumberFormat="1" applyFont="1" applyFill="1" applyBorder="1" applyAlignment="1">
      <alignment horizontal="left" indent="1"/>
    </xf>
    <xf numFmtId="0" fontId="4" fillId="2" borderId="4" xfId="0" applyFont="1" applyFill="1" applyBorder="1"/>
    <xf numFmtId="2" fontId="0" fillId="0" borderId="16" xfId="0" applyNumberFormat="1" applyFont="1" applyBorder="1" applyAlignment="1">
      <alignment horizontal="center" vertical="center"/>
    </xf>
    <xf numFmtId="0" fontId="0" fillId="0" borderId="8" xfId="0" applyFont="1" applyBorder="1"/>
    <xf numFmtId="0" fontId="0" fillId="5" borderId="8" xfId="0" applyFont="1" applyFill="1" applyBorder="1"/>
    <xf numFmtId="165" fontId="11" fillId="5" borderId="6" xfId="2" applyNumberFormat="1" applyFont="1" applyFill="1" applyBorder="1" applyAlignment="1">
      <alignment horizontal="center" vertical="center"/>
    </xf>
    <xf numFmtId="165" fontId="11" fillId="5" borderId="6" xfId="2" applyNumberFormat="1" applyFont="1" applyFill="1" applyBorder="1" applyAlignment="1">
      <alignment horizontal="left" indent="1"/>
    </xf>
    <xf numFmtId="165" fontId="0" fillId="5" borderId="16" xfId="0" applyNumberFormat="1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left" indent="1"/>
    </xf>
    <xf numFmtId="2" fontId="0" fillId="5" borderId="16" xfId="0" applyNumberFormat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left" vertical="top" wrapText="1"/>
    </xf>
    <xf numFmtId="165" fontId="10" fillId="2" borderId="26" xfId="2" applyNumberFormat="1" applyFont="1" applyFill="1" applyBorder="1" applyAlignment="1">
      <alignment vertical="top" wrapText="1"/>
    </xf>
    <xf numFmtId="165" fontId="0" fillId="2" borderId="27" xfId="0" applyNumberFormat="1" applyFont="1" applyFill="1" applyBorder="1" applyAlignment="1">
      <alignment horizontal="center" vertical="center"/>
    </xf>
    <xf numFmtId="165" fontId="0" fillId="2" borderId="27" xfId="0" applyNumberFormat="1" applyFont="1" applyFill="1" applyBorder="1" applyAlignment="1">
      <alignment horizontal="left" indent="1"/>
    </xf>
    <xf numFmtId="2" fontId="0" fillId="2" borderId="2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2" fontId="0" fillId="0" borderId="0" xfId="0" applyNumberFormat="1" applyFont="1"/>
    <xf numFmtId="165" fontId="11" fillId="5" borderId="16" xfId="2" applyNumberFormat="1" applyFont="1" applyFill="1" applyBorder="1" applyAlignment="1">
      <alignment horizontal="center" vertical="center"/>
    </xf>
    <xf numFmtId="165" fontId="11" fillId="5" borderId="16" xfId="2" applyNumberFormat="1" applyFont="1" applyFill="1" applyBorder="1" applyAlignment="1">
      <alignment horizontal="left" indent="1"/>
    </xf>
    <xf numFmtId="165" fontId="11" fillId="5" borderId="11" xfId="2" applyNumberFormat="1" applyFont="1" applyFill="1" applyBorder="1" applyAlignment="1">
      <alignment horizontal="center" vertical="center" wrapText="1"/>
    </xf>
    <xf numFmtId="165" fontId="11" fillId="6" borderId="10" xfId="2" applyNumberFormat="1" applyFont="1" applyFill="1" applyBorder="1" applyAlignment="1">
      <alignment horizontal="left" vertical="top" wrapText="1"/>
    </xf>
    <xf numFmtId="165" fontId="11" fillId="6" borderId="11" xfId="2" applyNumberFormat="1" applyFont="1" applyFill="1" applyBorder="1" applyAlignment="1">
      <alignment horizontal="center" vertical="top" wrapText="1"/>
    </xf>
    <xf numFmtId="165" fontId="11" fillId="6" borderId="11" xfId="2" applyNumberFormat="1" applyFont="1" applyFill="1" applyBorder="1" applyAlignment="1">
      <alignment horizontal="left" wrapText="1" indent="1"/>
    </xf>
    <xf numFmtId="2" fontId="11" fillId="6" borderId="11" xfId="2" applyNumberFormat="1" applyFont="1" applyFill="1" applyBorder="1" applyAlignment="1">
      <alignment horizontal="center" vertical="center" wrapText="1"/>
    </xf>
    <xf numFmtId="165" fontId="11" fillId="5" borderId="24" xfId="2" applyNumberFormat="1" applyFont="1" applyFill="1" applyBorder="1" applyAlignment="1">
      <alignment horizontal="left" vertical="top" wrapText="1"/>
    </xf>
    <xf numFmtId="165" fontId="11" fillId="5" borderId="3" xfId="2" applyNumberFormat="1" applyFont="1" applyFill="1" applyBorder="1" applyAlignment="1">
      <alignment horizontal="center" vertical="top" wrapText="1"/>
    </xf>
    <xf numFmtId="165" fontId="11" fillId="5" borderId="3" xfId="2" applyNumberFormat="1" applyFont="1" applyFill="1" applyBorder="1" applyAlignment="1">
      <alignment horizontal="left" wrapText="1" indent="1"/>
    </xf>
    <xf numFmtId="2" fontId="11" fillId="5" borderId="3" xfId="2" applyNumberFormat="1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0" fontId="13" fillId="0" borderId="0" xfId="0" applyFont="1"/>
    <xf numFmtId="0" fontId="13" fillId="5" borderId="0" xfId="0" applyFont="1" applyFill="1"/>
    <xf numFmtId="165" fontId="0" fillId="2" borderId="6" xfId="0" applyNumberFormat="1" applyFill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0" fontId="0" fillId="0" borderId="6" xfId="0" applyFont="1" applyBorder="1" applyAlignment="1"/>
    <xf numFmtId="0" fontId="15" fillId="5" borderId="0" xfId="0" applyFont="1" applyFill="1"/>
    <xf numFmtId="0" fontId="0" fillId="0" borderId="16" xfId="0" applyFill="1" applyBorder="1"/>
    <xf numFmtId="0" fontId="0" fillId="0" borderId="16" xfId="0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4" fillId="0" borderId="0" xfId="0" applyFont="1"/>
    <xf numFmtId="0" fontId="0" fillId="0" borderId="4" xfId="0" applyFont="1" applyFill="1" applyBorder="1"/>
    <xf numFmtId="165" fontId="11" fillId="0" borderId="19" xfId="2" applyNumberFormat="1" applyFont="1" applyFill="1" applyBorder="1" applyAlignment="1">
      <alignment vertical="top" wrapText="1"/>
    </xf>
    <xf numFmtId="165" fontId="0" fillId="0" borderId="6" xfId="0" applyNumberForma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65" fontId="10" fillId="0" borderId="19" xfId="2" applyNumberFormat="1" applyFont="1" applyFill="1" applyBorder="1" applyAlignment="1">
      <alignment vertical="top" wrapText="1"/>
    </xf>
    <xf numFmtId="165" fontId="0" fillId="0" borderId="6" xfId="0" applyNumberFormat="1" applyFont="1" applyFill="1" applyBorder="1" applyAlignment="1">
      <alignment horizontal="left" indent="1"/>
    </xf>
    <xf numFmtId="0" fontId="9" fillId="0" borderId="4" xfId="2" applyFont="1" applyFill="1" applyBorder="1" applyAlignment="1">
      <alignment horizontal="left" vertical="top" wrapText="1"/>
    </xf>
    <xf numFmtId="165" fontId="11" fillId="0" borderId="19" xfId="2" applyNumberFormat="1" applyFont="1" applyFill="1" applyBorder="1" applyAlignment="1">
      <alignment horizontal="left" vertical="top" wrapText="1"/>
    </xf>
    <xf numFmtId="165" fontId="11" fillId="0" borderId="6" xfId="2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left" wrapText="1" indent="1"/>
    </xf>
    <xf numFmtId="2" fontId="11" fillId="0" borderId="6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11" fillId="0" borderId="9" xfId="2" applyNumberFormat="1" applyFont="1" applyFill="1" applyBorder="1" applyAlignment="1">
      <alignment horizontal="left" vertical="top" wrapText="1"/>
    </xf>
    <xf numFmtId="165" fontId="11" fillId="0" borderId="16" xfId="2" applyNumberFormat="1" applyFont="1" applyFill="1" applyBorder="1" applyAlignment="1">
      <alignment horizontal="center" vertical="center" wrapText="1"/>
    </xf>
    <xf numFmtId="165" fontId="11" fillId="0" borderId="16" xfId="2" applyNumberFormat="1" applyFont="1" applyFill="1" applyBorder="1" applyAlignment="1">
      <alignment horizontal="left" wrapText="1" indent="1"/>
    </xf>
    <xf numFmtId="2" fontId="11" fillId="0" borderId="16" xfId="2" applyNumberFormat="1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23" xfId="0" applyFont="1" applyFill="1" applyBorder="1"/>
    <xf numFmtId="2" fontId="4" fillId="0" borderId="29" xfId="0" applyNumberFormat="1" applyFont="1" applyBorder="1"/>
    <xf numFmtId="2" fontId="4" fillId="0" borderId="29" xfId="0" applyNumberFormat="1" applyFont="1" applyBorder="1" applyAlignment="1"/>
    <xf numFmtId="2" fontId="4" fillId="2" borderId="30" xfId="0" applyNumberFormat="1" applyFont="1" applyFill="1" applyBorder="1" applyAlignment="1">
      <alignment horizontal="center" wrapText="1"/>
    </xf>
    <xf numFmtId="2" fontId="0" fillId="2" borderId="31" xfId="0" applyNumberFormat="1" applyFont="1" applyFill="1" applyBorder="1" applyAlignment="1">
      <alignment horizontal="center" vertical="center"/>
    </xf>
    <xf numFmtId="2" fontId="11" fillId="6" borderId="31" xfId="2" applyNumberFormat="1" applyFont="1" applyFill="1" applyBorder="1" applyAlignment="1">
      <alignment horizontal="center" vertical="center" wrapText="1"/>
    </xf>
    <xf numFmtId="2" fontId="11" fillId="6" borderId="30" xfId="2" applyNumberFormat="1" applyFont="1" applyFill="1" applyBorder="1" applyAlignment="1">
      <alignment horizontal="center" vertical="center" wrapText="1"/>
    </xf>
    <xf numFmtId="0" fontId="13" fillId="0" borderId="6" xfId="0" applyFont="1" applyBorder="1"/>
    <xf numFmtId="0" fontId="0" fillId="0" borderId="6" xfId="0" applyFont="1" applyBorder="1"/>
    <xf numFmtId="0" fontId="4" fillId="0" borderId="6" xfId="0" applyFont="1" applyBorder="1"/>
    <xf numFmtId="0" fontId="14" fillId="0" borderId="6" xfId="0" applyFont="1" applyBorder="1"/>
    <xf numFmtId="0" fontId="16" fillId="0" borderId="6" xfId="0" applyFont="1" applyBorder="1"/>
    <xf numFmtId="0" fontId="15" fillId="0" borderId="6" xfId="0" applyFont="1" applyBorder="1"/>
    <xf numFmtId="0" fontId="4" fillId="0" borderId="6" xfId="0" applyFont="1" applyFill="1" applyBorder="1"/>
    <xf numFmtId="0" fontId="17" fillId="0" borderId="6" xfId="0" applyFont="1" applyFill="1" applyBorder="1"/>
    <xf numFmtId="0" fontId="13" fillId="0" borderId="6" xfId="0" applyFont="1" applyFill="1" applyBorder="1"/>
    <xf numFmtId="0" fontId="0" fillId="0" borderId="6" xfId="0" applyFont="1" applyFill="1" applyBorder="1"/>
    <xf numFmtId="0" fontId="15" fillId="0" borderId="6" xfId="0" applyFont="1" applyFill="1" applyBorder="1"/>
    <xf numFmtId="0" fontId="13" fillId="5" borderId="6" xfId="0" applyFont="1" applyFill="1" applyBorder="1"/>
    <xf numFmtId="0" fontId="0" fillId="5" borderId="6" xfId="0" applyFont="1" applyFill="1" applyBorder="1"/>
    <xf numFmtId="165" fontId="10" fillId="0" borderId="9" xfId="2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left" wrapText="1" indent="1"/>
    </xf>
    <xf numFmtId="0" fontId="0" fillId="0" borderId="6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left" wrapText="1" indent="1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left" indent="1"/>
    </xf>
    <xf numFmtId="2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165" fontId="10" fillId="0" borderId="10" xfId="2" applyNumberFormat="1" applyFont="1" applyFill="1" applyBorder="1" applyAlignment="1">
      <alignment vertical="top" wrapText="1"/>
    </xf>
    <xf numFmtId="165" fontId="11" fillId="0" borderId="11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left" indent="1"/>
    </xf>
    <xf numFmtId="2" fontId="11" fillId="0" borderId="11" xfId="0" applyNumberFormat="1" applyFont="1" applyFill="1" applyBorder="1" applyAlignment="1">
      <alignment horizontal="center"/>
    </xf>
    <xf numFmtId="165" fontId="10" fillId="0" borderId="24" xfId="2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left" wrapText="1" indent="1"/>
    </xf>
    <xf numFmtId="0" fontId="18" fillId="0" borderId="6" xfId="0" applyFont="1" applyBorder="1"/>
    <xf numFmtId="0" fontId="19" fillId="0" borderId="6" xfId="0" applyFont="1" applyBorder="1" applyAlignment="1"/>
    <xf numFmtId="0" fontId="19" fillId="0" borderId="6" xfId="0" applyFont="1" applyBorder="1"/>
    <xf numFmtId="0" fontId="18" fillId="0" borderId="6" xfId="0" applyFont="1" applyFill="1" applyBorder="1"/>
    <xf numFmtId="0" fontId="20" fillId="0" borderId="6" xfId="0" applyFont="1" applyFill="1" applyBorder="1"/>
    <xf numFmtId="0" fontId="21" fillId="0" borderId="6" xfId="0" applyFont="1" applyFill="1" applyBorder="1"/>
    <xf numFmtId="0" fontId="18" fillId="5" borderId="6" xfId="0" applyFont="1" applyFill="1" applyBorder="1"/>
    <xf numFmtId="0" fontId="19" fillId="5" borderId="6" xfId="0" applyFont="1" applyFill="1" applyBorder="1"/>
    <xf numFmtId="0" fontId="20" fillId="0" borderId="6" xfId="0" applyFont="1" applyBorder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19" fillId="0" borderId="6" xfId="0" applyFont="1" applyFill="1" applyBorder="1"/>
    <xf numFmtId="0" fontId="20" fillId="0" borderId="0" xfId="0" applyFont="1"/>
    <xf numFmtId="0" fontId="18" fillId="0" borderId="0" xfId="0" applyFont="1" applyFill="1"/>
    <xf numFmtId="165" fontId="12" fillId="7" borderId="20" xfId="2" applyNumberFormat="1" applyFont="1" applyFill="1" applyBorder="1" applyAlignment="1">
      <alignment horizontal="left" wrapText="1"/>
    </xf>
    <xf numFmtId="0" fontId="4" fillId="7" borderId="21" xfId="0" applyFont="1" applyFill="1" applyBorder="1" applyAlignment="1">
      <alignment horizontal="left" wrapText="1"/>
    </xf>
    <xf numFmtId="0" fontId="4" fillId="7" borderId="3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29" xfId="0" applyFont="1" applyBorder="1" applyAlignment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/>
    <xf numFmtId="0" fontId="7" fillId="0" borderId="29" xfId="0" applyFont="1" applyBorder="1" applyAlignment="1"/>
    <xf numFmtId="0" fontId="9" fillId="4" borderId="12" xfId="2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165" fontId="9" fillId="4" borderId="20" xfId="2" applyNumberFormat="1" applyFont="1" applyFill="1" applyBorder="1" applyAlignment="1">
      <alignment horizontal="left" vertical="top" wrapText="1"/>
    </xf>
    <xf numFmtId="165" fontId="9" fillId="4" borderId="21" xfId="2" applyNumberFormat="1" applyFont="1" applyFill="1" applyBorder="1" applyAlignment="1">
      <alignment horizontal="left" vertical="top" wrapText="1"/>
    </xf>
    <xf numFmtId="165" fontId="9" fillId="4" borderId="32" xfId="2" applyNumberFormat="1" applyFont="1" applyFill="1" applyBorder="1" applyAlignment="1">
      <alignment horizontal="left" vertical="top" wrapText="1"/>
    </xf>
    <xf numFmtId="165" fontId="9" fillId="4" borderId="12" xfId="2" applyNumberFormat="1" applyFont="1" applyFill="1" applyBorder="1" applyAlignment="1">
      <alignment horizontal="left" vertical="top" wrapText="1"/>
    </xf>
    <xf numFmtId="165" fontId="12" fillId="7" borderId="20" xfId="2" applyNumberFormat="1" applyFont="1" applyFill="1" applyBorder="1" applyAlignment="1">
      <alignment vertical="top" wrapText="1"/>
    </xf>
    <xf numFmtId="0" fontId="4" fillId="7" borderId="21" xfId="0" applyFont="1" applyFill="1" applyBorder="1" applyAlignment="1">
      <alignment wrapText="1"/>
    </xf>
    <xf numFmtId="0" fontId="4" fillId="7" borderId="32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4" fillId="7" borderId="12" xfId="0" applyFont="1" applyFill="1" applyBorder="1" applyAlignment="1">
      <alignment wrapText="1"/>
    </xf>
    <xf numFmtId="0" fontId="4" fillId="7" borderId="13" xfId="0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165" fontId="12" fillId="4" borderId="20" xfId="2" applyNumberFormat="1" applyFont="1" applyFill="1" applyBorder="1" applyAlignment="1">
      <alignment vertical="top" wrapText="1"/>
    </xf>
    <xf numFmtId="165" fontId="12" fillId="4" borderId="21" xfId="2" applyNumberFormat="1" applyFont="1" applyFill="1" applyBorder="1" applyAlignment="1">
      <alignment vertical="top" wrapText="1"/>
    </xf>
    <xf numFmtId="165" fontId="12" fillId="4" borderId="32" xfId="2" applyNumberFormat="1" applyFont="1" applyFill="1" applyBorder="1" applyAlignment="1">
      <alignment vertical="top" wrapText="1"/>
    </xf>
    <xf numFmtId="165" fontId="9" fillId="4" borderId="12" xfId="2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0</xdr:rowOff>
    </xdr:from>
    <xdr:to>
      <xdr:col>2</xdr:col>
      <xdr:colOff>9525</xdr:colOff>
      <xdr:row>4</xdr:row>
      <xdr:rowOff>123825</xdr:rowOff>
    </xdr:to>
    <xdr:pic>
      <xdr:nvPicPr>
        <xdr:cNvPr id="2" name="Picture 2" descr="Безымянный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0"/>
          <a:ext cx="3876676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IN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topLeftCell="A84" zoomScale="115" zoomScaleNormal="115" workbookViewId="0">
      <selection activeCell="B97" sqref="B97"/>
    </sheetView>
  </sheetViews>
  <sheetFormatPr defaultRowHeight="15"/>
  <cols>
    <col min="1" max="1" width="0.140625" style="2" customWidth="1"/>
    <col min="2" max="2" width="60" style="2" customWidth="1"/>
    <col min="3" max="3" width="9" style="124" customWidth="1"/>
    <col min="4" max="4" width="6.7109375" style="124" customWidth="1"/>
    <col min="5" max="5" width="9" style="125" customWidth="1"/>
    <col min="6" max="7" width="11.5703125" style="124" customWidth="1"/>
    <col min="8" max="8" width="7.85546875" style="126" hidden="1" customWidth="1"/>
    <col min="9" max="9" width="9.28515625" style="126" customWidth="1"/>
    <col min="10" max="10" width="9.140625" style="139"/>
    <col min="11" max="11" width="9.140625" style="2"/>
    <col min="15" max="16384" width="9.140625" style="2"/>
  </cols>
  <sheetData>
    <row r="1" spans="1:11" ht="25.5" customHeight="1">
      <c r="A1" s="1"/>
      <c r="B1" s="228"/>
      <c r="C1" s="231" t="s">
        <v>0</v>
      </c>
      <c r="D1" s="231"/>
      <c r="E1" s="231"/>
      <c r="F1" s="231"/>
      <c r="G1" s="231"/>
      <c r="H1" s="231"/>
      <c r="I1" s="232"/>
      <c r="J1" s="177"/>
      <c r="K1" s="178"/>
    </row>
    <row r="2" spans="1:11" ht="23.25" customHeight="1">
      <c r="A2" s="3"/>
      <c r="B2" s="229"/>
      <c r="C2" s="4"/>
      <c r="D2" s="4"/>
      <c r="E2" s="5" t="s">
        <v>169</v>
      </c>
      <c r="F2" s="6"/>
      <c r="G2" s="6"/>
      <c r="H2" s="7"/>
      <c r="I2" s="171"/>
      <c r="J2" s="177"/>
      <c r="K2" s="178"/>
    </row>
    <row r="3" spans="1:11" ht="15" customHeight="1">
      <c r="A3" s="8"/>
      <c r="B3" s="229"/>
      <c r="C3" s="9" t="s">
        <v>1</v>
      </c>
      <c r="D3" s="9"/>
      <c r="E3" s="10"/>
      <c r="F3" s="11"/>
      <c r="G3" s="11"/>
      <c r="H3" s="12"/>
      <c r="I3" s="172"/>
      <c r="J3" s="177"/>
      <c r="K3" s="178"/>
    </row>
    <row r="4" spans="1:11" ht="13.5" customHeight="1">
      <c r="A4" s="8"/>
      <c r="B4" s="229"/>
      <c r="C4" s="13"/>
      <c r="D4" s="14"/>
      <c r="E4" s="15"/>
      <c r="F4" s="233"/>
      <c r="G4" s="233"/>
      <c r="H4" s="233"/>
      <c r="I4" s="234"/>
      <c r="J4" s="177"/>
      <c r="K4" s="178"/>
    </row>
    <row r="5" spans="1:11" ht="15.75" customHeight="1" thickBot="1">
      <c r="A5" s="16"/>
      <c r="B5" s="230"/>
      <c r="C5" s="235"/>
      <c r="D5" s="236"/>
      <c r="E5" s="236"/>
      <c r="F5" s="236"/>
      <c r="G5" s="236"/>
      <c r="H5" s="236"/>
      <c r="I5" s="237"/>
      <c r="J5" s="177"/>
      <c r="K5" s="178"/>
    </row>
    <row r="6" spans="1:11" ht="42.75" customHeight="1" thickBot="1">
      <c r="A6" s="17" t="s">
        <v>2</v>
      </c>
      <c r="B6" s="18" t="s">
        <v>3</v>
      </c>
      <c r="C6" s="19" t="s">
        <v>4</v>
      </c>
      <c r="D6" s="20" t="s">
        <v>5</v>
      </c>
      <c r="E6" s="21" t="s">
        <v>6</v>
      </c>
      <c r="F6" s="19" t="s">
        <v>7</v>
      </c>
      <c r="G6" s="22" t="s">
        <v>8</v>
      </c>
      <c r="H6" s="22" t="s">
        <v>8</v>
      </c>
      <c r="I6" s="173" t="s">
        <v>9</v>
      </c>
      <c r="J6" s="177"/>
      <c r="K6" s="178"/>
    </row>
    <row r="7" spans="1:11" s="24" customFormat="1" ht="16.5" customHeight="1" thickBot="1">
      <c r="A7" s="23" t="s">
        <v>10</v>
      </c>
      <c r="B7" s="238">
        <v>0</v>
      </c>
      <c r="C7" s="239"/>
      <c r="D7" s="239"/>
      <c r="E7" s="239"/>
      <c r="F7" s="239"/>
      <c r="G7" s="239"/>
      <c r="H7" s="239"/>
      <c r="I7" s="239"/>
      <c r="J7" s="179"/>
      <c r="K7" s="179"/>
    </row>
    <row r="8" spans="1:11" ht="15.75" customHeight="1">
      <c r="A8" s="25" t="e">
        <f>#REF!+1</f>
        <v>#REF!</v>
      </c>
      <c r="B8" s="26" t="s">
        <v>11</v>
      </c>
      <c r="C8" s="27" t="s">
        <v>12</v>
      </c>
      <c r="D8" s="27">
        <v>2</v>
      </c>
      <c r="E8" s="28">
        <v>1</v>
      </c>
      <c r="F8" s="142" t="s">
        <v>30</v>
      </c>
      <c r="G8" s="142">
        <f>H8*1.2</f>
        <v>116.268</v>
      </c>
      <c r="H8" s="29">
        <v>96.89</v>
      </c>
      <c r="I8" s="174">
        <f>D8*G8</f>
        <v>232.536</v>
      </c>
      <c r="J8" s="180"/>
      <c r="K8" s="178"/>
    </row>
    <row r="9" spans="1:11" s="37" customFormat="1" ht="15" customHeight="1">
      <c r="A9" s="31" t="e">
        <f>#REF!+1</f>
        <v>#REF!</v>
      </c>
      <c r="B9" s="32" t="s">
        <v>14</v>
      </c>
      <c r="C9" s="33" t="s">
        <v>12</v>
      </c>
      <c r="D9" s="33">
        <v>2</v>
      </c>
      <c r="E9" s="34">
        <v>1</v>
      </c>
      <c r="F9" s="33" t="s">
        <v>13</v>
      </c>
      <c r="G9" s="142">
        <f t="shared" ref="G9:G10" si="0">H9*1.2</f>
        <v>123.636</v>
      </c>
      <c r="H9" s="35">
        <v>103.03</v>
      </c>
      <c r="I9" s="174">
        <f t="shared" ref="I9:I30" si="1">D9*G9</f>
        <v>247.27199999999999</v>
      </c>
      <c r="J9" s="211"/>
      <c r="K9" s="144"/>
    </row>
    <row r="10" spans="1:11" ht="14.25" customHeight="1" thickBot="1">
      <c r="A10" s="25" t="e">
        <f>#REF!+1</f>
        <v>#REF!</v>
      </c>
      <c r="B10" s="38" t="s">
        <v>15</v>
      </c>
      <c r="C10" s="33" t="s">
        <v>12</v>
      </c>
      <c r="D10" s="33">
        <v>2</v>
      </c>
      <c r="E10" s="34">
        <v>1</v>
      </c>
      <c r="F10" s="141" t="s">
        <v>30</v>
      </c>
      <c r="G10" s="142">
        <f t="shared" si="0"/>
        <v>146.136</v>
      </c>
      <c r="H10" s="35">
        <v>121.78</v>
      </c>
      <c r="I10" s="174">
        <f t="shared" si="1"/>
        <v>292.27199999999999</v>
      </c>
      <c r="J10" s="212"/>
      <c r="K10" s="178"/>
    </row>
    <row r="11" spans="1:11" ht="14.25" hidden="1" customHeight="1">
      <c r="A11" s="39"/>
      <c r="B11" s="40" t="s">
        <v>16</v>
      </c>
      <c r="C11" s="33" t="s">
        <v>12</v>
      </c>
      <c r="D11" s="33">
        <v>2</v>
      </c>
      <c r="E11" s="34">
        <v>1</v>
      </c>
      <c r="F11" s="33" t="s">
        <v>13</v>
      </c>
      <c r="G11" s="33"/>
      <c r="H11" s="35">
        <v>92.125</v>
      </c>
      <c r="I11" s="174">
        <f t="shared" si="1"/>
        <v>0</v>
      </c>
      <c r="J11" s="177"/>
      <c r="K11" s="178"/>
    </row>
    <row r="12" spans="1:11" ht="14.25" hidden="1" customHeight="1">
      <c r="A12" s="39"/>
      <c r="B12" s="41" t="s">
        <v>17</v>
      </c>
      <c r="C12" s="42" t="s">
        <v>12</v>
      </c>
      <c r="D12" s="42">
        <v>2</v>
      </c>
      <c r="E12" s="43">
        <v>1</v>
      </c>
      <c r="F12" s="42" t="s">
        <v>13</v>
      </c>
      <c r="G12" s="42"/>
      <c r="H12" s="44">
        <v>108.82</v>
      </c>
      <c r="I12" s="174">
        <f t="shared" si="1"/>
        <v>0</v>
      </c>
      <c r="J12" s="177"/>
      <c r="K12" s="178"/>
    </row>
    <row r="13" spans="1:11" ht="14.25" hidden="1" customHeight="1" thickBot="1">
      <c r="A13" s="39"/>
      <c r="B13" s="45" t="s">
        <v>18</v>
      </c>
      <c r="C13" s="46" t="s">
        <v>12</v>
      </c>
      <c r="D13" s="46">
        <v>2</v>
      </c>
      <c r="E13" s="47">
        <v>1</v>
      </c>
      <c r="F13" s="46" t="s">
        <v>13</v>
      </c>
      <c r="G13" s="46"/>
      <c r="H13" s="48">
        <v>146.05500000000001</v>
      </c>
      <c r="I13" s="174">
        <f t="shared" si="1"/>
        <v>0</v>
      </c>
      <c r="J13" s="177"/>
      <c r="K13" s="178"/>
    </row>
    <row r="14" spans="1:11" s="24" customFormat="1" ht="12.75" customHeight="1" thickBot="1">
      <c r="A14" s="49" t="s">
        <v>19</v>
      </c>
      <c r="B14" s="240" t="s">
        <v>20</v>
      </c>
      <c r="C14" s="241"/>
      <c r="D14" s="241"/>
      <c r="E14" s="241"/>
      <c r="F14" s="241"/>
      <c r="G14" s="241"/>
      <c r="H14" s="241"/>
      <c r="I14" s="242"/>
      <c r="J14" s="181"/>
      <c r="K14" s="179"/>
    </row>
    <row r="15" spans="1:11" ht="14.25" customHeight="1" thickBot="1">
      <c r="A15" s="25" t="e">
        <f>#REF!+1</f>
        <v>#REF!</v>
      </c>
      <c r="B15" s="50" t="s">
        <v>21</v>
      </c>
      <c r="C15" s="51" t="s">
        <v>12</v>
      </c>
      <c r="D15" s="51">
        <v>2</v>
      </c>
      <c r="E15" s="52">
        <v>1</v>
      </c>
      <c r="F15" s="51" t="s">
        <v>13</v>
      </c>
      <c r="G15" s="142">
        <f t="shared" ref="G15" si="2">H15*1.2</f>
        <v>116.268</v>
      </c>
      <c r="H15" s="53">
        <v>96.89</v>
      </c>
      <c r="I15" s="174">
        <f t="shared" si="1"/>
        <v>232.536</v>
      </c>
      <c r="J15" s="210"/>
      <c r="K15" s="178"/>
    </row>
    <row r="16" spans="1:11" s="24" customFormat="1" ht="13.5" customHeight="1" thickBot="1">
      <c r="A16" s="49" t="s">
        <v>22</v>
      </c>
      <c r="B16" s="243" t="s">
        <v>23</v>
      </c>
      <c r="C16" s="239"/>
      <c r="D16" s="239"/>
      <c r="E16" s="239"/>
      <c r="F16" s="239"/>
      <c r="G16" s="239"/>
      <c r="H16" s="239"/>
      <c r="I16" s="239"/>
      <c r="J16" s="179"/>
      <c r="K16" s="179"/>
    </row>
    <row r="17" spans="1:11" s="164" customFormat="1" ht="13.5" customHeight="1">
      <c r="A17" s="159"/>
      <c r="B17" s="165" t="s">
        <v>24</v>
      </c>
      <c r="C17" s="166" t="s">
        <v>12</v>
      </c>
      <c r="D17" s="166">
        <v>2</v>
      </c>
      <c r="E17" s="167">
        <v>1</v>
      </c>
      <c r="F17" s="166" t="s">
        <v>25</v>
      </c>
      <c r="G17" s="142">
        <f t="shared" ref="G17:G30" si="3">H17*1.2</f>
        <v>163.79999999999998</v>
      </c>
      <c r="H17" s="168">
        <v>136.5</v>
      </c>
      <c r="I17" s="174">
        <f t="shared" si="1"/>
        <v>327.59999999999997</v>
      </c>
      <c r="J17" s="214"/>
      <c r="K17" s="183"/>
    </row>
    <row r="18" spans="1:11" s="164" customFormat="1" ht="13.5" customHeight="1">
      <c r="A18" s="159"/>
      <c r="B18" s="160" t="s">
        <v>26</v>
      </c>
      <c r="C18" s="161" t="s">
        <v>12</v>
      </c>
      <c r="D18" s="161">
        <v>2</v>
      </c>
      <c r="E18" s="162">
        <v>1</v>
      </c>
      <c r="F18" s="161" t="s">
        <v>25</v>
      </c>
      <c r="G18" s="142">
        <f t="shared" si="3"/>
        <v>163.79999999999998</v>
      </c>
      <c r="H18" s="163">
        <v>136.5</v>
      </c>
      <c r="I18" s="174">
        <f t="shared" si="1"/>
        <v>327.59999999999997</v>
      </c>
      <c r="J18" s="215"/>
      <c r="K18" s="183"/>
    </row>
    <row r="19" spans="1:11" s="164" customFormat="1" ht="13.5" customHeight="1">
      <c r="A19" s="159"/>
      <c r="B19" s="160" t="s">
        <v>27</v>
      </c>
      <c r="C19" s="161" t="s">
        <v>12</v>
      </c>
      <c r="D19" s="161">
        <v>2</v>
      </c>
      <c r="E19" s="162">
        <v>1</v>
      </c>
      <c r="F19" s="161" t="s">
        <v>25</v>
      </c>
      <c r="G19" s="142">
        <f t="shared" si="3"/>
        <v>163.79999999999998</v>
      </c>
      <c r="H19" s="163">
        <v>136.5</v>
      </c>
      <c r="I19" s="174">
        <f t="shared" si="1"/>
        <v>327.59999999999997</v>
      </c>
      <c r="J19" s="184"/>
      <c r="K19" s="183"/>
    </row>
    <row r="20" spans="1:11" s="150" customFormat="1" ht="12.75" customHeight="1">
      <c r="A20" s="169" t="e">
        <f>#REF!+1</f>
        <v>#REF!</v>
      </c>
      <c r="B20" s="157" t="s">
        <v>28</v>
      </c>
      <c r="C20" s="155" t="s">
        <v>29</v>
      </c>
      <c r="D20" s="155">
        <v>2</v>
      </c>
      <c r="E20" s="158">
        <v>1</v>
      </c>
      <c r="F20" s="155" t="s">
        <v>30</v>
      </c>
      <c r="G20" s="142">
        <f t="shared" si="3"/>
        <v>155.4</v>
      </c>
      <c r="H20" s="156">
        <v>129.5</v>
      </c>
      <c r="I20" s="174">
        <f t="shared" si="1"/>
        <v>310.8</v>
      </c>
      <c r="J20" s="185"/>
      <c r="K20" s="186"/>
    </row>
    <row r="21" spans="1:11" s="150" customFormat="1" ht="12.75" customHeight="1">
      <c r="A21" s="170">
        <v>38</v>
      </c>
      <c r="B21" s="157" t="s">
        <v>31</v>
      </c>
      <c r="C21" s="155" t="s">
        <v>29</v>
      </c>
      <c r="D21" s="155">
        <v>2</v>
      </c>
      <c r="E21" s="158">
        <v>1</v>
      </c>
      <c r="F21" s="155" t="s">
        <v>30</v>
      </c>
      <c r="G21" s="142">
        <f t="shared" si="3"/>
        <v>155.4</v>
      </c>
      <c r="H21" s="156">
        <v>129.5</v>
      </c>
      <c r="I21" s="174">
        <f t="shared" si="1"/>
        <v>310.8</v>
      </c>
      <c r="J21" s="185"/>
      <c r="K21" s="186"/>
    </row>
    <row r="22" spans="1:11" s="150" customFormat="1" ht="12.75" customHeight="1">
      <c r="A22" s="152"/>
      <c r="B22" s="157" t="s">
        <v>32</v>
      </c>
      <c r="C22" s="155" t="s">
        <v>12</v>
      </c>
      <c r="D22" s="155">
        <v>1.7</v>
      </c>
      <c r="E22" s="158">
        <v>1</v>
      </c>
      <c r="F22" s="154" t="s">
        <v>168</v>
      </c>
      <c r="G22" s="142">
        <f t="shared" si="3"/>
        <v>161.58000000000001</v>
      </c>
      <c r="H22" s="156">
        <v>134.65</v>
      </c>
      <c r="I22" s="174">
        <f t="shared" si="1"/>
        <v>274.68600000000004</v>
      </c>
      <c r="J22" s="185"/>
      <c r="K22" s="186"/>
    </row>
    <row r="23" spans="1:11" s="150" customFormat="1" ht="12.75" customHeight="1">
      <c r="A23" s="152"/>
      <c r="B23" s="157" t="s">
        <v>33</v>
      </c>
      <c r="C23" s="155" t="s">
        <v>12</v>
      </c>
      <c r="D23" s="155">
        <v>1.7</v>
      </c>
      <c r="E23" s="158">
        <v>1</v>
      </c>
      <c r="F23" s="154" t="s">
        <v>168</v>
      </c>
      <c r="G23" s="142">
        <f t="shared" si="3"/>
        <v>161.58000000000001</v>
      </c>
      <c r="H23" s="156">
        <v>134.65</v>
      </c>
      <c r="I23" s="174">
        <f t="shared" si="1"/>
        <v>274.68600000000004</v>
      </c>
      <c r="J23" s="185"/>
      <c r="K23" s="186"/>
    </row>
    <row r="24" spans="1:11" s="150" customFormat="1" ht="12.75" customHeight="1">
      <c r="A24" s="152"/>
      <c r="B24" s="157" t="s">
        <v>34</v>
      </c>
      <c r="C24" s="155" t="s">
        <v>12</v>
      </c>
      <c r="D24" s="155">
        <v>1.7</v>
      </c>
      <c r="E24" s="158">
        <v>1</v>
      </c>
      <c r="F24" s="154" t="s">
        <v>168</v>
      </c>
      <c r="G24" s="142">
        <f t="shared" si="3"/>
        <v>161.58000000000001</v>
      </c>
      <c r="H24" s="156">
        <v>134.65</v>
      </c>
      <c r="I24" s="174">
        <f t="shared" si="1"/>
        <v>274.68600000000004</v>
      </c>
      <c r="J24" s="213"/>
      <c r="K24" s="186"/>
    </row>
    <row r="25" spans="1:11" ht="12.75" customHeight="1">
      <c r="A25" s="61"/>
      <c r="B25" s="41" t="s">
        <v>35</v>
      </c>
      <c r="C25" s="42" t="s">
        <v>29</v>
      </c>
      <c r="D25" s="42">
        <v>2.5</v>
      </c>
      <c r="E25" s="43">
        <v>1</v>
      </c>
      <c r="F25" s="42" t="s">
        <v>30</v>
      </c>
      <c r="G25" s="142">
        <f t="shared" si="3"/>
        <v>188.256</v>
      </c>
      <c r="H25" s="44">
        <v>156.88</v>
      </c>
      <c r="I25" s="174">
        <f t="shared" si="1"/>
        <v>470.64</v>
      </c>
      <c r="J25" s="177"/>
      <c r="K25" s="178"/>
    </row>
    <row r="26" spans="1:11" ht="12.75" customHeight="1">
      <c r="A26" s="61"/>
      <c r="B26" s="41" t="s">
        <v>36</v>
      </c>
      <c r="C26" s="42" t="s">
        <v>29</v>
      </c>
      <c r="D26" s="42">
        <v>2.5</v>
      </c>
      <c r="E26" s="43">
        <v>1</v>
      </c>
      <c r="F26" s="42" t="s">
        <v>30</v>
      </c>
      <c r="G26" s="142">
        <f t="shared" si="3"/>
        <v>188.256</v>
      </c>
      <c r="H26" s="44">
        <v>156.88</v>
      </c>
      <c r="I26" s="174">
        <f t="shared" si="1"/>
        <v>470.64</v>
      </c>
      <c r="J26" s="177"/>
      <c r="K26" s="178"/>
    </row>
    <row r="27" spans="1:11" ht="12.75" customHeight="1">
      <c r="A27" s="61"/>
      <c r="B27" s="41" t="s">
        <v>37</v>
      </c>
      <c r="C27" s="42" t="s">
        <v>29</v>
      </c>
      <c r="D27" s="42">
        <v>2.5</v>
      </c>
      <c r="E27" s="43">
        <v>1</v>
      </c>
      <c r="F27" s="42" t="s">
        <v>30</v>
      </c>
      <c r="G27" s="142">
        <f t="shared" si="3"/>
        <v>188.256</v>
      </c>
      <c r="H27" s="44">
        <v>156.88</v>
      </c>
      <c r="I27" s="174">
        <f t="shared" si="1"/>
        <v>470.64</v>
      </c>
      <c r="J27" s="177"/>
      <c r="K27" s="178"/>
    </row>
    <row r="28" spans="1:11" ht="12.75" customHeight="1">
      <c r="A28" s="61"/>
      <c r="B28" s="41" t="s">
        <v>38</v>
      </c>
      <c r="C28" s="42" t="s">
        <v>29</v>
      </c>
      <c r="D28" s="42">
        <v>2.5</v>
      </c>
      <c r="E28" s="43">
        <v>1</v>
      </c>
      <c r="F28" s="42" t="s">
        <v>30</v>
      </c>
      <c r="G28" s="142">
        <f t="shared" si="3"/>
        <v>188.256</v>
      </c>
      <c r="H28" s="44">
        <v>156.88</v>
      </c>
      <c r="I28" s="174">
        <f t="shared" si="1"/>
        <v>470.64</v>
      </c>
      <c r="J28" s="177"/>
      <c r="K28" s="178"/>
    </row>
    <row r="29" spans="1:11" ht="12.75" hidden="1" customHeight="1">
      <c r="A29" s="61"/>
      <c r="B29" s="41" t="s">
        <v>39</v>
      </c>
      <c r="C29" s="42" t="s">
        <v>29</v>
      </c>
      <c r="D29" s="42">
        <v>2.5</v>
      </c>
      <c r="E29" s="43">
        <v>1</v>
      </c>
      <c r="F29" s="42" t="s">
        <v>30</v>
      </c>
      <c r="G29" s="142">
        <f t="shared" si="3"/>
        <v>177.0624</v>
      </c>
      <c r="H29" s="44">
        <v>147.55199999999999</v>
      </c>
      <c r="I29" s="174">
        <f t="shared" si="1"/>
        <v>442.65600000000001</v>
      </c>
      <c r="J29" s="177"/>
      <c r="K29" s="178"/>
    </row>
    <row r="30" spans="1:11" ht="12.75" customHeight="1" thickBot="1">
      <c r="A30" s="61"/>
      <c r="B30" s="62" t="s">
        <v>40</v>
      </c>
      <c r="C30" s="63" t="s">
        <v>12</v>
      </c>
      <c r="D30" s="64">
        <v>2.5</v>
      </c>
      <c r="E30" s="65">
        <v>1</v>
      </c>
      <c r="F30" s="63" t="s">
        <v>30</v>
      </c>
      <c r="G30" s="142">
        <f t="shared" si="3"/>
        <v>157.87199999999999</v>
      </c>
      <c r="H30" s="66">
        <v>131.56</v>
      </c>
      <c r="I30" s="174">
        <f t="shared" si="1"/>
        <v>394.67999999999995</v>
      </c>
      <c r="J30" s="177"/>
      <c r="K30" s="178"/>
    </row>
    <row r="31" spans="1:11" s="24" customFormat="1" ht="13.5" customHeight="1" thickBot="1">
      <c r="A31" s="49" t="s">
        <v>41</v>
      </c>
      <c r="B31" s="243" t="s">
        <v>42</v>
      </c>
      <c r="C31" s="239"/>
      <c r="D31" s="239"/>
      <c r="E31" s="239"/>
      <c r="F31" s="239"/>
      <c r="G31" s="239"/>
      <c r="H31" s="239"/>
      <c r="I31" s="239"/>
      <c r="J31" s="179"/>
      <c r="K31" s="179"/>
    </row>
    <row r="32" spans="1:11" ht="13.5" hidden="1" customHeight="1">
      <c r="A32" s="39"/>
      <c r="B32" s="67" t="s">
        <v>43</v>
      </c>
      <c r="C32" s="68" t="s">
        <v>12</v>
      </c>
      <c r="D32" s="68">
        <v>2.5</v>
      </c>
      <c r="E32" s="69">
        <v>1</v>
      </c>
      <c r="F32" s="68" t="s">
        <v>25</v>
      </c>
      <c r="G32" s="68"/>
      <c r="H32" s="70">
        <v>133.75</v>
      </c>
      <c r="I32" s="175">
        <f>D32*H32</f>
        <v>334.375</v>
      </c>
      <c r="J32" s="177"/>
      <c r="K32" s="178"/>
    </row>
    <row r="33" spans="1:11" ht="13.5" hidden="1" customHeight="1" thickBot="1">
      <c r="A33" s="39"/>
      <c r="B33" s="130" t="s">
        <v>44</v>
      </c>
      <c r="C33" s="131" t="s">
        <v>12</v>
      </c>
      <c r="D33" s="131">
        <v>2.5</v>
      </c>
      <c r="E33" s="132">
        <v>1</v>
      </c>
      <c r="F33" s="131" t="s">
        <v>25</v>
      </c>
      <c r="G33" s="131"/>
      <c r="H33" s="133">
        <v>133.75</v>
      </c>
      <c r="I33" s="176">
        <f t="shared" ref="I33:I39" si="4">D33*H33</f>
        <v>334.375</v>
      </c>
      <c r="J33" s="177"/>
      <c r="K33" s="178"/>
    </row>
    <row r="34" spans="1:11" s="73" customFormat="1" ht="13.5" customHeight="1">
      <c r="A34" s="71"/>
      <c r="B34" s="134" t="s">
        <v>45</v>
      </c>
      <c r="C34" s="135" t="s">
        <v>12</v>
      </c>
      <c r="D34" s="135">
        <v>2.5</v>
      </c>
      <c r="E34" s="136">
        <v>1</v>
      </c>
      <c r="F34" s="135" t="s">
        <v>25</v>
      </c>
      <c r="G34" s="142">
        <f t="shared" ref="G34:G51" si="5">H34*1.2</f>
        <v>161.78399999999999</v>
      </c>
      <c r="H34" s="137">
        <v>134.82</v>
      </c>
      <c r="I34" s="174">
        <f t="shared" ref="I34:I51" si="6">D34*G34</f>
        <v>404.46</v>
      </c>
      <c r="J34" s="188"/>
      <c r="K34" s="189"/>
    </row>
    <row r="35" spans="1:11" s="73" customFormat="1" ht="13.5" customHeight="1">
      <c r="A35" s="71"/>
      <c r="B35" s="55" t="s">
        <v>46</v>
      </c>
      <c r="C35" s="72" t="s">
        <v>12</v>
      </c>
      <c r="D35" s="72">
        <v>2.5</v>
      </c>
      <c r="E35" s="57">
        <v>1</v>
      </c>
      <c r="F35" s="72" t="s">
        <v>25</v>
      </c>
      <c r="G35" s="142">
        <f t="shared" si="5"/>
        <v>144.26399999999998</v>
      </c>
      <c r="H35" s="58">
        <v>120.22</v>
      </c>
      <c r="I35" s="174">
        <f t="shared" si="6"/>
        <v>360.65999999999997</v>
      </c>
      <c r="J35" s="188"/>
      <c r="K35" s="189"/>
    </row>
    <row r="36" spans="1:11" s="73" customFormat="1" ht="13.5" customHeight="1">
      <c r="A36" s="71"/>
      <c r="B36" s="55" t="s">
        <v>47</v>
      </c>
      <c r="C36" s="72" t="s">
        <v>12</v>
      </c>
      <c r="D36" s="72">
        <v>2</v>
      </c>
      <c r="E36" s="57">
        <v>1</v>
      </c>
      <c r="F36" s="72" t="s">
        <v>25</v>
      </c>
      <c r="G36" s="142">
        <f t="shared" si="5"/>
        <v>134.82</v>
      </c>
      <c r="H36" s="58">
        <v>112.35</v>
      </c>
      <c r="I36" s="174">
        <f t="shared" si="6"/>
        <v>269.64</v>
      </c>
      <c r="J36" s="188"/>
      <c r="K36" s="189"/>
    </row>
    <row r="37" spans="1:11" s="73" customFormat="1" ht="13.5" hidden="1" customHeight="1">
      <c r="A37" s="71"/>
      <c r="B37" s="55" t="s">
        <v>48</v>
      </c>
      <c r="C37" s="72" t="s">
        <v>12</v>
      </c>
      <c r="D37" s="72">
        <v>2.5</v>
      </c>
      <c r="E37" s="57">
        <v>1</v>
      </c>
      <c r="F37" s="72" t="s">
        <v>25</v>
      </c>
      <c r="G37" s="142">
        <f t="shared" si="5"/>
        <v>134.82</v>
      </c>
      <c r="H37" s="58">
        <v>112.35</v>
      </c>
      <c r="I37" s="174">
        <f t="shared" si="6"/>
        <v>337.04999999999995</v>
      </c>
      <c r="J37" s="188"/>
      <c r="K37" s="189"/>
    </row>
    <row r="38" spans="1:11" s="73" customFormat="1" ht="13.5" hidden="1" customHeight="1">
      <c r="A38" s="71"/>
      <c r="B38" s="55" t="s">
        <v>49</v>
      </c>
      <c r="C38" s="72" t="s">
        <v>12</v>
      </c>
      <c r="D38" s="72">
        <v>2.5</v>
      </c>
      <c r="E38" s="57">
        <v>1</v>
      </c>
      <c r="F38" s="72" t="s">
        <v>25</v>
      </c>
      <c r="G38" s="142">
        <f t="shared" si="5"/>
        <v>134.82</v>
      </c>
      <c r="H38" s="58">
        <v>112.35</v>
      </c>
      <c r="I38" s="174">
        <f t="shared" si="6"/>
        <v>337.04999999999995</v>
      </c>
      <c r="J38" s="188"/>
      <c r="K38" s="189"/>
    </row>
    <row r="39" spans="1:11" s="73" customFormat="1" ht="13.5" customHeight="1">
      <c r="A39" s="71"/>
      <c r="B39" s="55" t="s">
        <v>50</v>
      </c>
      <c r="C39" s="72" t="s">
        <v>12</v>
      </c>
      <c r="D39" s="72">
        <v>1.3</v>
      </c>
      <c r="E39" s="57">
        <v>1</v>
      </c>
      <c r="F39" s="72" t="s">
        <v>25</v>
      </c>
      <c r="G39" s="142">
        <f t="shared" si="5"/>
        <v>117.3</v>
      </c>
      <c r="H39" s="58">
        <v>97.75</v>
      </c>
      <c r="I39" s="174">
        <f t="shared" si="6"/>
        <v>152.49</v>
      </c>
      <c r="J39" s="188"/>
      <c r="K39" s="189"/>
    </row>
    <row r="40" spans="1:11">
      <c r="A40" s="25">
        <v>39</v>
      </c>
      <c r="B40" s="38" t="s">
        <v>51</v>
      </c>
      <c r="C40" s="33" t="s">
        <v>29</v>
      </c>
      <c r="D40" s="33">
        <v>3</v>
      </c>
      <c r="E40" s="34">
        <v>1</v>
      </c>
      <c r="F40" s="33" t="s">
        <v>30</v>
      </c>
      <c r="G40" s="142">
        <f t="shared" si="5"/>
        <v>170.28</v>
      </c>
      <c r="H40" s="59">
        <v>141.9</v>
      </c>
      <c r="I40" s="174">
        <f t="shared" si="6"/>
        <v>510.84000000000003</v>
      </c>
      <c r="J40" s="212"/>
      <c r="K40" s="178"/>
    </row>
    <row r="41" spans="1:11" ht="12.75" customHeight="1">
      <c r="A41" s="60">
        <v>40</v>
      </c>
      <c r="B41" s="38" t="s">
        <v>52</v>
      </c>
      <c r="C41" s="33" t="s">
        <v>29</v>
      </c>
      <c r="D41" s="33">
        <v>3</v>
      </c>
      <c r="E41" s="34">
        <v>1</v>
      </c>
      <c r="F41" s="33" t="s">
        <v>30</v>
      </c>
      <c r="G41" s="142">
        <f t="shared" si="5"/>
        <v>170.28</v>
      </c>
      <c r="H41" s="59">
        <v>141.9</v>
      </c>
      <c r="I41" s="174">
        <f t="shared" si="6"/>
        <v>510.84000000000003</v>
      </c>
      <c r="J41" s="212"/>
      <c r="K41" s="178"/>
    </row>
    <row r="42" spans="1:11" s="73" customFormat="1" ht="12.75" customHeight="1">
      <c r="A42" s="74"/>
      <c r="B42" s="41" t="s">
        <v>53</v>
      </c>
      <c r="C42" s="42" t="s">
        <v>12</v>
      </c>
      <c r="D42" s="42">
        <v>1</v>
      </c>
      <c r="E42" s="43">
        <v>1</v>
      </c>
      <c r="F42" s="42" t="s">
        <v>30</v>
      </c>
      <c r="G42" s="142">
        <f t="shared" si="5"/>
        <v>183.756</v>
      </c>
      <c r="H42" s="44">
        <v>153.13</v>
      </c>
      <c r="I42" s="174">
        <f t="shared" si="6"/>
        <v>183.756</v>
      </c>
      <c r="J42" s="216"/>
      <c r="K42" s="189"/>
    </row>
    <row r="43" spans="1:11" s="73" customFormat="1" ht="12.75" customHeight="1">
      <c r="A43" s="74"/>
      <c r="B43" s="41" t="s">
        <v>54</v>
      </c>
      <c r="C43" s="42" t="s">
        <v>12</v>
      </c>
      <c r="D43" s="42">
        <v>1</v>
      </c>
      <c r="E43" s="43">
        <v>1</v>
      </c>
      <c r="F43" s="42" t="s">
        <v>30</v>
      </c>
      <c r="G43" s="142">
        <f t="shared" si="5"/>
        <v>183.756</v>
      </c>
      <c r="H43" s="44">
        <v>153.13</v>
      </c>
      <c r="I43" s="174">
        <f t="shared" si="6"/>
        <v>183.756</v>
      </c>
      <c r="J43" s="216"/>
      <c r="K43" s="189"/>
    </row>
    <row r="44" spans="1:11" ht="12.75" customHeight="1">
      <c r="A44" s="61"/>
      <c r="B44" s="32" t="s">
        <v>55</v>
      </c>
      <c r="C44" s="33" t="s">
        <v>29</v>
      </c>
      <c r="D44" s="33">
        <v>3</v>
      </c>
      <c r="E44" s="34">
        <v>1</v>
      </c>
      <c r="F44" s="33" t="s">
        <v>30</v>
      </c>
      <c r="G44" s="142">
        <f t="shared" si="5"/>
        <v>170.28</v>
      </c>
      <c r="H44" s="35">
        <v>141.9</v>
      </c>
      <c r="I44" s="174">
        <f t="shared" si="6"/>
        <v>510.84000000000003</v>
      </c>
      <c r="J44" s="177"/>
      <c r="K44" s="178"/>
    </row>
    <row r="45" spans="1:11" ht="12.75" customHeight="1">
      <c r="A45" s="61"/>
      <c r="B45" s="32" t="s">
        <v>56</v>
      </c>
      <c r="C45" s="33" t="s">
        <v>29</v>
      </c>
      <c r="D45" s="33">
        <v>3</v>
      </c>
      <c r="E45" s="34">
        <v>1</v>
      </c>
      <c r="F45" s="33" t="s">
        <v>30</v>
      </c>
      <c r="G45" s="142">
        <f t="shared" si="5"/>
        <v>170.28</v>
      </c>
      <c r="H45" s="35">
        <v>141.9</v>
      </c>
      <c r="I45" s="174">
        <f t="shared" si="6"/>
        <v>510.84000000000003</v>
      </c>
      <c r="J45" s="177"/>
      <c r="K45" s="178"/>
    </row>
    <row r="46" spans="1:11" s="150" customFormat="1" ht="12.75" customHeight="1">
      <c r="A46" s="152"/>
      <c r="B46" s="153" t="s">
        <v>57</v>
      </c>
      <c r="C46" s="154" t="s">
        <v>12</v>
      </c>
      <c r="D46" s="155">
        <v>1.5</v>
      </c>
      <c r="E46" s="155">
        <v>1</v>
      </c>
      <c r="F46" s="154" t="s">
        <v>25</v>
      </c>
      <c r="G46" s="142">
        <f t="shared" si="5"/>
        <v>177.36</v>
      </c>
      <c r="H46" s="156">
        <v>147.80000000000001</v>
      </c>
      <c r="I46" s="174">
        <f t="shared" si="6"/>
        <v>266.04000000000002</v>
      </c>
      <c r="J46" s="185"/>
      <c r="K46" s="186"/>
    </row>
    <row r="47" spans="1:11" s="150" customFormat="1" ht="12.75" customHeight="1">
      <c r="A47" s="152"/>
      <c r="B47" s="153" t="s">
        <v>58</v>
      </c>
      <c r="C47" s="154" t="s">
        <v>12</v>
      </c>
      <c r="D47" s="155">
        <v>1.5</v>
      </c>
      <c r="E47" s="155">
        <v>1</v>
      </c>
      <c r="F47" s="154" t="s">
        <v>25</v>
      </c>
      <c r="G47" s="142">
        <f t="shared" si="5"/>
        <v>177.36</v>
      </c>
      <c r="H47" s="156">
        <v>147.80000000000001</v>
      </c>
      <c r="I47" s="174">
        <f t="shared" si="6"/>
        <v>266.04000000000002</v>
      </c>
      <c r="J47" s="187"/>
      <c r="K47" s="186"/>
    </row>
    <row r="48" spans="1:11" s="150" customFormat="1" ht="12.75" customHeight="1">
      <c r="A48" s="152"/>
      <c r="B48" s="153" t="s">
        <v>59</v>
      </c>
      <c r="C48" s="154" t="s">
        <v>12</v>
      </c>
      <c r="D48" s="155">
        <v>1.5</v>
      </c>
      <c r="E48" s="155">
        <v>1</v>
      </c>
      <c r="F48" s="154" t="s">
        <v>25</v>
      </c>
      <c r="G48" s="142">
        <f t="shared" si="5"/>
        <v>177.36</v>
      </c>
      <c r="H48" s="156">
        <v>147.80000000000001</v>
      </c>
      <c r="I48" s="174">
        <f t="shared" si="6"/>
        <v>266.04000000000002</v>
      </c>
      <c r="J48" s="213"/>
      <c r="K48" s="186"/>
    </row>
    <row r="49" spans="1:11">
      <c r="A49" s="61"/>
      <c r="B49" s="38" t="s">
        <v>60</v>
      </c>
      <c r="C49" s="33" t="s">
        <v>12</v>
      </c>
      <c r="D49" s="33">
        <v>2</v>
      </c>
      <c r="E49" s="34">
        <v>1</v>
      </c>
      <c r="F49" s="33" t="s">
        <v>25</v>
      </c>
      <c r="G49" s="142">
        <f t="shared" si="5"/>
        <v>169.64400000000001</v>
      </c>
      <c r="H49" s="59">
        <v>141.37</v>
      </c>
      <c r="I49" s="174">
        <f t="shared" si="6"/>
        <v>339.28800000000001</v>
      </c>
      <c r="J49" s="177"/>
      <c r="K49" s="178"/>
    </row>
    <row r="50" spans="1:11">
      <c r="A50" s="61"/>
      <c r="B50" s="38" t="s">
        <v>61</v>
      </c>
      <c r="C50" s="33" t="s">
        <v>12</v>
      </c>
      <c r="D50" s="33">
        <v>2</v>
      </c>
      <c r="E50" s="34">
        <v>1</v>
      </c>
      <c r="F50" s="33" t="s">
        <v>25</v>
      </c>
      <c r="G50" s="142">
        <f t="shared" si="5"/>
        <v>163.452</v>
      </c>
      <c r="H50" s="59">
        <v>136.21</v>
      </c>
      <c r="I50" s="174">
        <f t="shared" si="6"/>
        <v>326.904</v>
      </c>
      <c r="J50" s="212"/>
      <c r="K50" s="178"/>
    </row>
    <row r="51" spans="1:11" ht="15.75" thickBot="1">
      <c r="A51" s="60">
        <v>40</v>
      </c>
      <c r="B51" s="120" t="s">
        <v>62</v>
      </c>
      <c r="C51" s="121" t="s">
        <v>12</v>
      </c>
      <c r="D51" s="121">
        <v>2</v>
      </c>
      <c r="E51" s="122">
        <v>1</v>
      </c>
      <c r="F51" s="121" t="s">
        <v>25</v>
      </c>
      <c r="G51" s="142">
        <f t="shared" si="5"/>
        <v>168.92400000000001</v>
      </c>
      <c r="H51" s="138">
        <v>140.77000000000001</v>
      </c>
      <c r="I51" s="174">
        <f t="shared" si="6"/>
        <v>337.84800000000001</v>
      </c>
      <c r="J51" s="212"/>
      <c r="K51" s="178"/>
    </row>
    <row r="52" spans="1:11" ht="15.75" thickBot="1">
      <c r="A52" s="61"/>
      <c r="B52" s="244" t="s">
        <v>63</v>
      </c>
      <c r="C52" s="245"/>
      <c r="D52" s="245"/>
      <c r="E52" s="245"/>
      <c r="F52" s="245"/>
      <c r="G52" s="245"/>
      <c r="H52" s="245"/>
      <c r="I52" s="246"/>
      <c r="J52" s="177"/>
      <c r="K52" s="178"/>
    </row>
    <row r="53" spans="1:11" ht="15.75">
      <c r="A53" s="61"/>
      <c r="B53" s="77" t="s">
        <v>64</v>
      </c>
      <c r="C53" s="78" t="s">
        <v>12</v>
      </c>
      <c r="D53" s="78">
        <v>2</v>
      </c>
      <c r="E53" s="79">
        <v>1</v>
      </c>
      <c r="F53" s="78" t="s">
        <v>30</v>
      </c>
      <c r="G53" s="142">
        <f t="shared" ref="G53:G56" si="7">H53*1.2</f>
        <v>193.47599999999997</v>
      </c>
      <c r="H53" s="80">
        <v>161.22999999999999</v>
      </c>
      <c r="I53" s="174">
        <f t="shared" ref="I53:I56" si="8">D53*G53</f>
        <v>386.95199999999994</v>
      </c>
      <c r="J53" s="182"/>
      <c r="K53" s="178"/>
    </row>
    <row r="54" spans="1:11" ht="15.75">
      <c r="A54" s="61"/>
      <c r="B54" s="41" t="s">
        <v>65</v>
      </c>
      <c r="C54" s="81" t="s">
        <v>12</v>
      </c>
      <c r="D54" s="81">
        <v>2</v>
      </c>
      <c r="E54" s="82">
        <v>1</v>
      </c>
      <c r="F54" s="81" t="s">
        <v>30</v>
      </c>
      <c r="G54" s="142">
        <f t="shared" si="7"/>
        <v>188.74799999999999</v>
      </c>
      <c r="H54" s="83">
        <v>157.29</v>
      </c>
      <c r="I54" s="174">
        <f t="shared" si="8"/>
        <v>377.49599999999998</v>
      </c>
      <c r="J54" s="210"/>
      <c r="K54" s="178"/>
    </row>
    <row r="55" spans="1:11" ht="15.75">
      <c r="A55" s="61"/>
      <c r="B55" s="41" t="s">
        <v>66</v>
      </c>
      <c r="C55" s="81" t="s">
        <v>12</v>
      </c>
      <c r="D55" s="81">
        <v>3</v>
      </c>
      <c r="E55" s="82">
        <v>1</v>
      </c>
      <c r="F55" s="81" t="s">
        <v>30</v>
      </c>
      <c r="G55" s="142">
        <f t="shared" si="7"/>
        <v>195.49199999999999</v>
      </c>
      <c r="H55" s="83">
        <v>162.91</v>
      </c>
      <c r="I55" s="174">
        <f t="shared" si="8"/>
        <v>586.476</v>
      </c>
      <c r="J55" s="182"/>
      <c r="K55" s="178"/>
    </row>
    <row r="56" spans="1:11" ht="15.75" thickBot="1">
      <c r="A56" s="61"/>
      <c r="B56" s="84" t="s">
        <v>67</v>
      </c>
      <c r="C56" s="85" t="s">
        <v>12</v>
      </c>
      <c r="D56" s="85">
        <v>3</v>
      </c>
      <c r="E56" s="86">
        <v>1</v>
      </c>
      <c r="F56" s="85" t="s">
        <v>30</v>
      </c>
      <c r="G56" s="142">
        <f t="shared" si="7"/>
        <v>195.49199999999999</v>
      </c>
      <c r="H56" s="87">
        <v>162.91</v>
      </c>
      <c r="I56" s="174">
        <f t="shared" si="8"/>
        <v>586.476</v>
      </c>
      <c r="J56" s="177"/>
      <c r="K56" s="178"/>
    </row>
    <row r="57" spans="1:11" ht="15.75" thickBot="1">
      <c r="A57" s="61"/>
      <c r="B57" s="244" t="s">
        <v>68</v>
      </c>
      <c r="C57" s="245"/>
      <c r="D57" s="245"/>
      <c r="E57" s="245"/>
      <c r="F57" s="245"/>
      <c r="G57" s="245"/>
      <c r="H57" s="245"/>
      <c r="I57" s="246"/>
      <c r="J57" s="177"/>
      <c r="K57" s="178"/>
    </row>
    <row r="58" spans="1:11" s="150" customFormat="1">
      <c r="A58" s="152"/>
      <c r="B58" s="190" t="s">
        <v>69</v>
      </c>
      <c r="C58" s="191" t="s">
        <v>70</v>
      </c>
      <c r="D58" s="192">
        <v>5</v>
      </c>
      <c r="E58" s="193">
        <v>1</v>
      </c>
      <c r="F58" s="191" t="s">
        <v>30</v>
      </c>
      <c r="G58" s="142">
        <f t="shared" ref="G58:G79" si="9">H58*1.2</f>
        <v>70.103999999999999</v>
      </c>
      <c r="H58" s="191">
        <v>58.42</v>
      </c>
      <c r="I58" s="174">
        <f t="shared" ref="I58:I79" si="10">D58*G58</f>
        <v>350.52</v>
      </c>
      <c r="J58" s="185"/>
      <c r="K58" s="186"/>
    </row>
    <row r="59" spans="1:11" s="150" customFormat="1">
      <c r="A59" s="152"/>
      <c r="B59" s="157" t="s">
        <v>71</v>
      </c>
      <c r="C59" s="194" t="s">
        <v>70</v>
      </c>
      <c r="D59" s="195">
        <v>5</v>
      </c>
      <c r="E59" s="196">
        <v>1</v>
      </c>
      <c r="F59" s="194" t="s">
        <v>30</v>
      </c>
      <c r="G59" s="142">
        <f t="shared" si="9"/>
        <v>70.103999999999999</v>
      </c>
      <c r="H59" s="194">
        <v>58.42</v>
      </c>
      <c r="I59" s="174">
        <f t="shared" si="10"/>
        <v>350.52</v>
      </c>
      <c r="J59" s="185"/>
      <c r="K59" s="186"/>
    </row>
    <row r="60" spans="1:11" s="150" customFormat="1">
      <c r="A60" s="152"/>
      <c r="B60" s="157" t="s">
        <v>72</v>
      </c>
      <c r="C60" s="197" t="s">
        <v>70</v>
      </c>
      <c r="D60" s="197">
        <v>5</v>
      </c>
      <c r="E60" s="198">
        <v>1</v>
      </c>
      <c r="F60" s="197" t="s">
        <v>30</v>
      </c>
      <c r="G60" s="142">
        <f t="shared" si="9"/>
        <v>70.103999999999999</v>
      </c>
      <c r="H60" s="199">
        <v>58.42</v>
      </c>
      <c r="I60" s="174">
        <f t="shared" si="10"/>
        <v>350.52</v>
      </c>
      <c r="J60" s="185"/>
      <c r="K60" s="186"/>
    </row>
    <row r="61" spans="1:11" s="150" customFormat="1">
      <c r="A61" s="152"/>
      <c r="B61" s="157" t="s">
        <v>73</v>
      </c>
      <c r="C61" s="200" t="s">
        <v>70</v>
      </c>
      <c r="D61" s="200">
        <v>5</v>
      </c>
      <c r="E61" s="198">
        <v>1</v>
      </c>
      <c r="F61" s="200" t="s">
        <v>30</v>
      </c>
      <c r="G61" s="142">
        <f t="shared" si="9"/>
        <v>70.103999999999999</v>
      </c>
      <c r="H61" s="201">
        <v>58.42</v>
      </c>
      <c r="I61" s="174">
        <f t="shared" si="10"/>
        <v>350.52</v>
      </c>
      <c r="J61" s="185"/>
      <c r="K61" s="186"/>
    </row>
    <row r="62" spans="1:11" s="150" customFormat="1">
      <c r="A62" s="152"/>
      <c r="B62" s="157" t="s">
        <v>74</v>
      </c>
      <c r="C62" s="200" t="s">
        <v>70</v>
      </c>
      <c r="D62" s="200">
        <v>5</v>
      </c>
      <c r="E62" s="198">
        <v>1</v>
      </c>
      <c r="F62" s="200" t="s">
        <v>30</v>
      </c>
      <c r="G62" s="142">
        <f t="shared" si="9"/>
        <v>70.103999999999999</v>
      </c>
      <c r="H62" s="201">
        <v>58.42</v>
      </c>
      <c r="I62" s="174">
        <f t="shared" si="10"/>
        <v>350.52</v>
      </c>
      <c r="J62" s="185"/>
      <c r="K62" s="186"/>
    </row>
    <row r="63" spans="1:11" s="150" customFormat="1" ht="15.75" thickBot="1">
      <c r="A63" s="152"/>
      <c r="B63" s="202" t="s">
        <v>75</v>
      </c>
      <c r="C63" s="203" t="s">
        <v>70</v>
      </c>
      <c r="D63" s="203">
        <v>5</v>
      </c>
      <c r="E63" s="204">
        <v>1</v>
      </c>
      <c r="F63" s="203" t="s">
        <v>30</v>
      </c>
      <c r="G63" s="142">
        <f t="shared" si="9"/>
        <v>70.103999999999999</v>
      </c>
      <c r="H63" s="205">
        <v>58.42</v>
      </c>
      <c r="I63" s="174">
        <f t="shared" si="10"/>
        <v>350.52</v>
      </c>
      <c r="J63" s="185"/>
      <c r="K63" s="186"/>
    </row>
    <row r="64" spans="1:11" s="150" customFormat="1">
      <c r="A64" s="152"/>
      <c r="B64" s="206" t="s">
        <v>76</v>
      </c>
      <c r="C64" s="207" t="s">
        <v>12</v>
      </c>
      <c r="D64" s="208">
        <v>3</v>
      </c>
      <c r="E64" s="209">
        <v>1</v>
      </c>
      <c r="F64" s="207" t="s">
        <v>30</v>
      </c>
      <c r="G64" s="142">
        <f t="shared" si="9"/>
        <v>76.847999999999999</v>
      </c>
      <c r="H64" s="207">
        <v>64.040000000000006</v>
      </c>
      <c r="I64" s="174">
        <f t="shared" si="10"/>
        <v>230.54399999999998</v>
      </c>
      <c r="J64" s="222"/>
      <c r="K64" s="186"/>
    </row>
    <row r="65" spans="1:11" s="150" customFormat="1">
      <c r="A65" s="152"/>
      <c r="B65" s="157" t="s">
        <v>77</v>
      </c>
      <c r="C65" s="194" t="s">
        <v>12</v>
      </c>
      <c r="D65" s="195">
        <v>3</v>
      </c>
      <c r="E65" s="196">
        <v>1</v>
      </c>
      <c r="F65" s="194" t="s">
        <v>30</v>
      </c>
      <c r="G65" s="142">
        <f t="shared" si="9"/>
        <v>76.847999999999999</v>
      </c>
      <c r="H65" s="194">
        <v>64.040000000000006</v>
      </c>
      <c r="I65" s="174">
        <f t="shared" si="10"/>
        <v>230.54399999999998</v>
      </c>
      <c r="J65" s="185"/>
      <c r="K65" s="186"/>
    </row>
    <row r="66" spans="1:11" s="150" customFormat="1">
      <c r="A66" s="152"/>
      <c r="B66" s="157" t="s">
        <v>78</v>
      </c>
      <c r="C66" s="197" t="s">
        <v>12</v>
      </c>
      <c r="D66" s="197">
        <v>3</v>
      </c>
      <c r="E66" s="198">
        <v>1</v>
      </c>
      <c r="F66" s="197" t="s">
        <v>30</v>
      </c>
      <c r="G66" s="142">
        <f t="shared" si="9"/>
        <v>76.847999999999999</v>
      </c>
      <c r="H66" s="199">
        <v>64.040000000000006</v>
      </c>
      <c r="I66" s="174">
        <f t="shared" si="10"/>
        <v>230.54399999999998</v>
      </c>
      <c r="J66" s="185"/>
      <c r="K66" s="186"/>
    </row>
    <row r="67" spans="1:11" s="150" customFormat="1">
      <c r="A67" s="152"/>
      <c r="B67" s="157" t="s">
        <v>79</v>
      </c>
      <c r="C67" s="200" t="s">
        <v>12</v>
      </c>
      <c r="D67" s="200">
        <v>3</v>
      </c>
      <c r="E67" s="198">
        <v>1</v>
      </c>
      <c r="F67" s="200" t="s">
        <v>30</v>
      </c>
      <c r="G67" s="142">
        <f t="shared" si="9"/>
        <v>76.847999999999999</v>
      </c>
      <c r="H67" s="201">
        <v>64.040000000000006</v>
      </c>
      <c r="I67" s="174">
        <f t="shared" si="10"/>
        <v>230.54399999999998</v>
      </c>
      <c r="J67" s="185"/>
      <c r="K67" s="186"/>
    </row>
    <row r="68" spans="1:11" s="150" customFormat="1">
      <c r="A68" s="152"/>
      <c r="B68" s="157" t="s">
        <v>80</v>
      </c>
      <c r="C68" s="200" t="s">
        <v>12</v>
      </c>
      <c r="D68" s="200">
        <v>3</v>
      </c>
      <c r="E68" s="198">
        <v>1</v>
      </c>
      <c r="F68" s="200" t="s">
        <v>30</v>
      </c>
      <c r="G68" s="142">
        <f t="shared" si="9"/>
        <v>76.847999999999999</v>
      </c>
      <c r="H68" s="201">
        <v>64.040000000000006</v>
      </c>
      <c r="I68" s="174">
        <f t="shared" si="10"/>
        <v>230.54399999999998</v>
      </c>
      <c r="J68" s="185"/>
      <c r="K68" s="186"/>
    </row>
    <row r="69" spans="1:11" s="150" customFormat="1" ht="15.75" thickBot="1">
      <c r="A69" s="152"/>
      <c r="B69" s="202" t="s">
        <v>81</v>
      </c>
      <c r="C69" s="203" t="s">
        <v>12</v>
      </c>
      <c r="D69" s="203">
        <v>3</v>
      </c>
      <c r="E69" s="204">
        <v>1</v>
      </c>
      <c r="F69" s="203" t="s">
        <v>30</v>
      </c>
      <c r="G69" s="142">
        <f t="shared" si="9"/>
        <v>76.847999999999999</v>
      </c>
      <c r="H69" s="205">
        <v>64.040000000000006</v>
      </c>
      <c r="I69" s="174">
        <f t="shared" si="10"/>
        <v>230.54399999999998</v>
      </c>
      <c r="J69" s="222"/>
      <c r="K69" s="186"/>
    </row>
    <row r="70" spans="1:11">
      <c r="A70" s="61"/>
      <c r="B70" s="91" t="s">
        <v>82</v>
      </c>
      <c r="C70" s="92" t="s">
        <v>70</v>
      </c>
      <c r="D70" s="92">
        <v>5</v>
      </c>
      <c r="E70" s="93">
        <v>1</v>
      </c>
      <c r="F70" s="92" t="s">
        <v>30</v>
      </c>
      <c r="G70" s="142">
        <f t="shared" si="9"/>
        <v>70.103999999999999</v>
      </c>
      <c r="H70" s="94">
        <v>58.42</v>
      </c>
      <c r="I70" s="174">
        <f t="shared" si="10"/>
        <v>350.52</v>
      </c>
      <c r="J70" s="177"/>
      <c r="K70" s="178"/>
    </row>
    <row r="71" spans="1:11">
      <c r="A71" s="61"/>
      <c r="B71" s="41" t="s">
        <v>83</v>
      </c>
      <c r="C71" s="81" t="s">
        <v>70</v>
      </c>
      <c r="D71" s="81">
        <v>5</v>
      </c>
      <c r="E71" s="82">
        <v>1</v>
      </c>
      <c r="F71" s="81" t="s">
        <v>30</v>
      </c>
      <c r="G71" s="142">
        <f t="shared" si="9"/>
        <v>70.103999999999999</v>
      </c>
      <c r="H71" s="83">
        <v>58.42</v>
      </c>
      <c r="I71" s="174">
        <f t="shared" si="10"/>
        <v>350.52</v>
      </c>
      <c r="J71" s="177"/>
      <c r="K71" s="178"/>
    </row>
    <row r="72" spans="1:11">
      <c r="A72" s="61"/>
      <c r="B72" s="41" t="s">
        <v>84</v>
      </c>
      <c r="C72" s="81" t="s">
        <v>70</v>
      </c>
      <c r="D72" s="81">
        <v>5</v>
      </c>
      <c r="E72" s="82">
        <v>1</v>
      </c>
      <c r="F72" s="81" t="s">
        <v>30</v>
      </c>
      <c r="G72" s="142">
        <f t="shared" si="9"/>
        <v>70.103999999999999</v>
      </c>
      <c r="H72" s="83">
        <v>58.42</v>
      </c>
      <c r="I72" s="174">
        <f t="shared" si="10"/>
        <v>350.52</v>
      </c>
      <c r="J72" s="177"/>
      <c r="K72" s="178"/>
    </row>
    <row r="73" spans="1:11" ht="15.75">
      <c r="A73" s="61"/>
      <c r="B73" s="41" t="s">
        <v>85</v>
      </c>
      <c r="C73" s="81" t="s">
        <v>70</v>
      </c>
      <c r="D73" s="81">
        <v>5</v>
      </c>
      <c r="E73" s="82">
        <v>1</v>
      </c>
      <c r="F73" s="81" t="s">
        <v>30</v>
      </c>
      <c r="G73" s="142">
        <f t="shared" si="9"/>
        <v>70.103999999999999</v>
      </c>
      <c r="H73" s="83">
        <v>58.42</v>
      </c>
      <c r="I73" s="174">
        <f t="shared" si="10"/>
        <v>350.52</v>
      </c>
      <c r="J73" s="182"/>
      <c r="K73" s="178"/>
    </row>
    <row r="74" spans="1:11" ht="16.5" thickBot="1">
      <c r="A74" s="61"/>
      <c r="B74" s="95" t="s">
        <v>86</v>
      </c>
      <c r="C74" s="96" t="s">
        <v>70</v>
      </c>
      <c r="D74" s="96">
        <v>5</v>
      </c>
      <c r="E74" s="97">
        <v>1</v>
      </c>
      <c r="F74" s="96" t="s">
        <v>30</v>
      </c>
      <c r="G74" s="142">
        <f t="shared" si="9"/>
        <v>70.103999999999999</v>
      </c>
      <c r="H74" s="98">
        <v>58.42</v>
      </c>
      <c r="I74" s="174">
        <f t="shared" si="10"/>
        <v>350.52</v>
      </c>
      <c r="J74" s="182"/>
      <c r="K74" s="178"/>
    </row>
    <row r="75" spans="1:11">
      <c r="A75" s="61"/>
      <c r="B75" s="90" t="s">
        <v>87</v>
      </c>
      <c r="C75" s="99" t="s">
        <v>12</v>
      </c>
      <c r="D75" s="99">
        <v>3</v>
      </c>
      <c r="E75" s="100">
        <v>1</v>
      </c>
      <c r="F75" s="99" t="s">
        <v>30</v>
      </c>
      <c r="G75" s="142">
        <f t="shared" si="9"/>
        <v>76.847999999999999</v>
      </c>
      <c r="H75" s="101">
        <v>64.040000000000006</v>
      </c>
      <c r="I75" s="174">
        <f t="shared" si="10"/>
        <v>230.54399999999998</v>
      </c>
      <c r="J75" s="177"/>
      <c r="K75" s="178"/>
    </row>
    <row r="76" spans="1:11">
      <c r="A76" s="61"/>
      <c r="B76" s="41" t="s">
        <v>88</v>
      </c>
      <c r="C76" s="81" t="s">
        <v>12</v>
      </c>
      <c r="D76" s="81">
        <v>3</v>
      </c>
      <c r="E76" s="82">
        <v>1</v>
      </c>
      <c r="F76" s="81" t="s">
        <v>30</v>
      </c>
      <c r="G76" s="142">
        <f t="shared" si="9"/>
        <v>76.847999999999999</v>
      </c>
      <c r="H76" s="83">
        <v>64.040000000000006</v>
      </c>
      <c r="I76" s="174">
        <f t="shared" si="10"/>
        <v>230.54399999999998</v>
      </c>
      <c r="J76" s="177"/>
      <c r="K76" s="178"/>
    </row>
    <row r="77" spans="1:11">
      <c r="A77" s="61"/>
      <c r="B77" s="41" t="s">
        <v>89</v>
      </c>
      <c r="C77" s="81" t="s">
        <v>12</v>
      </c>
      <c r="D77" s="81">
        <v>3</v>
      </c>
      <c r="E77" s="82">
        <v>1</v>
      </c>
      <c r="F77" s="81" t="s">
        <v>30</v>
      </c>
      <c r="G77" s="142">
        <f t="shared" si="9"/>
        <v>76.847999999999999</v>
      </c>
      <c r="H77" s="83">
        <v>64.040000000000006</v>
      </c>
      <c r="I77" s="174">
        <f t="shared" si="10"/>
        <v>230.54399999999998</v>
      </c>
      <c r="J77" s="177"/>
      <c r="K77" s="178"/>
    </row>
    <row r="78" spans="1:11">
      <c r="A78" s="61"/>
      <c r="B78" s="41" t="s">
        <v>90</v>
      </c>
      <c r="C78" s="81" t="s">
        <v>12</v>
      </c>
      <c r="D78" s="81">
        <v>3</v>
      </c>
      <c r="E78" s="82">
        <v>1</v>
      </c>
      <c r="F78" s="81" t="s">
        <v>30</v>
      </c>
      <c r="G78" s="142">
        <f t="shared" si="9"/>
        <v>76.847999999999999</v>
      </c>
      <c r="H78" s="83">
        <v>64.040000000000006</v>
      </c>
      <c r="I78" s="174">
        <f t="shared" si="10"/>
        <v>230.54399999999998</v>
      </c>
      <c r="J78" s="212"/>
      <c r="K78" s="178"/>
    </row>
    <row r="79" spans="1:11" ht="15.75" thickBot="1">
      <c r="A79" s="61"/>
      <c r="B79" s="95" t="s">
        <v>91</v>
      </c>
      <c r="C79" s="96" t="s">
        <v>12</v>
      </c>
      <c r="D79" s="96">
        <v>3</v>
      </c>
      <c r="E79" s="97">
        <v>1</v>
      </c>
      <c r="F79" s="96" t="s">
        <v>30</v>
      </c>
      <c r="G79" s="142">
        <f t="shared" si="9"/>
        <v>76.847999999999999</v>
      </c>
      <c r="H79" s="98">
        <v>64.040000000000006</v>
      </c>
      <c r="I79" s="174">
        <f t="shared" si="10"/>
        <v>230.54399999999998</v>
      </c>
      <c r="J79" s="212"/>
      <c r="K79" s="178"/>
    </row>
    <row r="80" spans="1:11" ht="15.75" thickBot="1">
      <c r="A80" s="61"/>
      <c r="B80" s="244" t="s">
        <v>92</v>
      </c>
      <c r="C80" s="245"/>
      <c r="D80" s="245"/>
      <c r="E80" s="245"/>
      <c r="F80" s="245"/>
      <c r="G80" s="245"/>
      <c r="H80" s="245"/>
      <c r="I80" s="246"/>
      <c r="J80" s="177"/>
      <c r="K80" s="178"/>
    </row>
    <row r="81" spans="1:11">
      <c r="A81" s="61"/>
      <c r="B81" s="90" t="s">
        <v>93</v>
      </c>
      <c r="C81" s="99" t="s">
        <v>70</v>
      </c>
      <c r="D81" s="99">
        <v>10</v>
      </c>
      <c r="E81" s="100">
        <v>1</v>
      </c>
      <c r="F81" s="99" t="s">
        <v>30</v>
      </c>
      <c r="G81" s="142">
        <f t="shared" ref="G81:G85" si="11">H81*1.2</f>
        <v>35.159999999999997</v>
      </c>
      <c r="H81" s="101">
        <v>29.3</v>
      </c>
      <c r="I81" s="174">
        <f t="shared" ref="I81:I85" si="12">D81*G81</f>
        <v>351.59999999999997</v>
      </c>
      <c r="J81" s="177"/>
      <c r="K81" s="178"/>
    </row>
    <row r="82" spans="1:11">
      <c r="A82" s="61"/>
      <c r="B82" s="41" t="s">
        <v>94</v>
      </c>
      <c r="C82" s="81" t="s">
        <v>70</v>
      </c>
      <c r="D82" s="81">
        <v>10</v>
      </c>
      <c r="E82" s="82">
        <v>1</v>
      </c>
      <c r="F82" s="81" t="s">
        <v>30</v>
      </c>
      <c r="G82" s="142">
        <f t="shared" si="11"/>
        <v>35.159999999999997</v>
      </c>
      <c r="H82" s="83">
        <v>29.3</v>
      </c>
      <c r="I82" s="174">
        <f t="shared" si="12"/>
        <v>351.59999999999997</v>
      </c>
      <c r="J82" s="177"/>
      <c r="K82" s="178"/>
    </row>
    <row r="83" spans="1:11">
      <c r="A83" s="61"/>
      <c r="B83" s="41" t="s">
        <v>95</v>
      </c>
      <c r="C83" s="81" t="s">
        <v>70</v>
      </c>
      <c r="D83" s="81">
        <v>10</v>
      </c>
      <c r="E83" s="82">
        <v>1</v>
      </c>
      <c r="F83" s="81" t="s">
        <v>30</v>
      </c>
      <c r="G83" s="142">
        <f t="shared" si="11"/>
        <v>35.159999999999997</v>
      </c>
      <c r="H83" s="83">
        <v>29.3</v>
      </c>
      <c r="I83" s="174">
        <f t="shared" si="12"/>
        <v>351.59999999999997</v>
      </c>
      <c r="J83" s="177"/>
      <c r="K83" s="178"/>
    </row>
    <row r="84" spans="1:11">
      <c r="A84" s="61"/>
      <c r="B84" s="41" t="s">
        <v>96</v>
      </c>
      <c r="C84" s="81" t="s">
        <v>70</v>
      </c>
      <c r="D84" s="81">
        <v>10</v>
      </c>
      <c r="E84" s="82">
        <v>1</v>
      </c>
      <c r="F84" s="81" t="s">
        <v>30</v>
      </c>
      <c r="G84" s="142">
        <f t="shared" si="11"/>
        <v>35.159999999999997</v>
      </c>
      <c r="H84" s="83">
        <v>29.3</v>
      </c>
      <c r="I84" s="174">
        <f t="shared" si="12"/>
        <v>351.59999999999997</v>
      </c>
      <c r="J84" s="212"/>
      <c r="K84" s="178"/>
    </row>
    <row r="85" spans="1:11" ht="16.5" thickBot="1">
      <c r="A85" s="61"/>
      <c r="B85" s="95" t="s">
        <v>97</v>
      </c>
      <c r="C85" s="96" t="s">
        <v>70</v>
      </c>
      <c r="D85" s="96">
        <v>10</v>
      </c>
      <c r="E85" s="97">
        <v>1</v>
      </c>
      <c r="F85" s="96" t="s">
        <v>30</v>
      </c>
      <c r="G85" s="142">
        <f t="shared" si="11"/>
        <v>35.159999999999997</v>
      </c>
      <c r="H85" s="98">
        <v>29.3</v>
      </c>
      <c r="I85" s="174">
        <f t="shared" si="12"/>
        <v>351.59999999999997</v>
      </c>
      <c r="J85" s="210"/>
      <c r="K85" s="178"/>
    </row>
    <row r="86" spans="1:11" ht="15.75" thickBot="1">
      <c r="A86" s="61"/>
      <c r="B86" s="225" t="s">
        <v>98</v>
      </c>
      <c r="C86" s="226"/>
      <c r="D86" s="226"/>
      <c r="E86" s="226"/>
      <c r="F86" s="226"/>
      <c r="G86" s="226"/>
      <c r="H86" s="226"/>
      <c r="I86" s="227"/>
      <c r="J86" s="177"/>
      <c r="K86" s="178"/>
    </row>
    <row r="87" spans="1:11" ht="15.75">
      <c r="A87" s="61"/>
      <c r="B87" s="102" t="s">
        <v>99</v>
      </c>
      <c r="C87" s="88" t="s">
        <v>12</v>
      </c>
      <c r="D87" s="88">
        <v>2.6</v>
      </c>
      <c r="E87" s="103">
        <v>1</v>
      </c>
      <c r="F87" s="88" t="s">
        <v>100</v>
      </c>
      <c r="G87" s="142">
        <f t="shared" ref="G87:G91" si="13">H87*1.2</f>
        <v>88.716000000000008</v>
      </c>
      <c r="H87" s="104">
        <v>73.930000000000007</v>
      </c>
      <c r="I87" s="174">
        <f t="shared" ref="I87:I91" si="14">D87*G87</f>
        <v>230.66160000000002</v>
      </c>
      <c r="J87" s="210"/>
      <c r="K87" s="178"/>
    </row>
    <row r="88" spans="1:11">
      <c r="A88" s="61"/>
      <c r="B88" s="105" t="s">
        <v>101</v>
      </c>
      <c r="C88" s="89" t="s">
        <v>12</v>
      </c>
      <c r="D88" s="89">
        <v>2.6</v>
      </c>
      <c r="E88" s="106">
        <v>1</v>
      </c>
      <c r="F88" s="89" t="s">
        <v>100</v>
      </c>
      <c r="G88" s="142">
        <f t="shared" si="13"/>
        <v>88.716000000000008</v>
      </c>
      <c r="H88" s="107">
        <v>73.930000000000007</v>
      </c>
      <c r="I88" s="174">
        <f t="shared" si="14"/>
        <v>230.66160000000002</v>
      </c>
      <c r="J88" s="212"/>
      <c r="K88" s="178"/>
    </row>
    <row r="89" spans="1:11">
      <c r="A89" s="61"/>
      <c r="B89" s="41" t="s">
        <v>102</v>
      </c>
      <c r="C89" s="42" t="s">
        <v>12</v>
      </c>
      <c r="D89" s="42">
        <v>2.5</v>
      </c>
      <c r="E89" s="108">
        <v>1</v>
      </c>
      <c r="F89" s="42" t="s">
        <v>100</v>
      </c>
      <c r="G89" s="142">
        <f t="shared" si="13"/>
        <v>88.716000000000008</v>
      </c>
      <c r="H89" s="44">
        <v>73.930000000000007</v>
      </c>
      <c r="I89" s="174">
        <f t="shared" si="14"/>
        <v>221.79000000000002</v>
      </c>
      <c r="J89" s="177"/>
      <c r="K89" s="178"/>
    </row>
    <row r="90" spans="1:11">
      <c r="A90" s="61"/>
      <c r="B90" s="41" t="s">
        <v>103</v>
      </c>
      <c r="C90" s="42" t="s">
        <v>12</v>
      </c>
      <c r="D90" s="42">
        <v>2.6</v>
      </c>
      <c r="E90" s="108">
        <v>1</v>
      </c>
      <c r="F90" s="42" t="s">
        <v>100</v>
      </c>
      <c r="G90" s="142">
        <f t="shared" si="13"/>
        <v>88.716000000000008</v>
      </c>
      <c r="H90" s="44">
        <v>73.930000000000007</v>
      </c>
      <c r="I90" s="174">
        <f t="shared" si="14"/>
        <v>230.66160000000002</v>
      </c>
      <c r="J90" s="212"/>
      <c r="K90" s="178"/>
    </row>
    <row r="91" spans="1:11" ht="15.75" thickBot="1">
      <c r="A91" s="61"/>
      <c r="B91" s="84" t="s">
        <v>104</v>
      </c>
      <c r="C91" s="46" t="s">
        <v>12</v>
      </c>
      <c r="D91" s="46">
        <v>2.6</v>
      </c>
      <c r="E91" s="109">
        <v>1</v>
      </c>
      <c r="F91" s="46" t="s">
        <v>100</v>
      </c>
      <c r="G91" s="142">
        <f t="shared" si="13"/>
        <v>88.716000000000008</v>
      </c>
      <c r="H91" s="48">
        <v>73.930000000000007</v>
      </c>
      <c r="I91" s="174">
        <f t="shared" si="14"/>
        <v>230.66160000000002</v>
      </c>
      <c r="J91" s="177"/>
      <c r="K91" s="178"/>
    </row>
    <row r="92" spans="1:11" s="24" customFormat="1" ht="13.5" thickBot="1">
      <c r="A92" s="110"/>
      <c r="B92" s="251" t="s">
        <v>105</v>
      </c>
      <c r="C92" s="252"/>
      <c r="D92" s="252"/>
      <c r="E92" s="252"/>
      <c r="F92" s="252"/>
      <c r="G92" s="252"/>
      <c r="H92" s="252"/>
      <c r="I92" s="253"/>
      <c r="J92" s="179"/>
      <c r="K92" s="179"/>
    </row>
    <row r="93" spans="1:11" ht="15.75">
      <c r="A93" s="61"/>
      <c r="B93" s="26" t="s">
        <v>106</v>
      </c>
      <c r="C93" s="27" t="s">
        <v>12</v>
      </c>
      <c r="D93" s="27">
        <v>2</v>
      </c>
      <c r="E93" s="28">
        <v>1</v>
      </c>
      <c r="F93" s="142" t="s">
        <v>30</v>
      </c>
      <c r="G93" s="142">
        <f t="shared" ref="G93:G95" si="15">H93*1.2</f>
        <v>129.696</v>
      </c>
      <c r="H93" s="111">
        <v>108.08</v>
      </c>
      <c r="I93" s="174">
        <f t="shared" ref="I93:I95" si="16">D93*G93</f>
        <v>259.392</v>
      </c>
      <c r="J93" s="210"/>
      <c r="K93" s="178"/>
    </row>
    <row r="94" spans="1:11" ht="15.75">
      <c r="A94" s="60">
        <v>40</v>
      </c>
      <c r="B94" s="38" t="s">
        <v>107</v>
      </c>
      <c r="C94" s="33" t="s">
        <v>12</v>
      </c>
      <c r="D94" s="33">
        <v>1.5</v>
      </c>
      <c r="E94" s="34">
        <v>1</v>
      </c>
      <c r="F94" s="141" t="s">
        <v>30</v>
      </c>
      <c r="G94" s="142">
        <f t="shared" si="15"/>
        <v>137.78399999999999</v>
      </c>
      <c r="H94" s="59">
        <v>114.82</v>
      </c>
      <c r="I94" s="174">
        <f t="shared" si="16"/>
        <v>206.67599999999999</v>
      </c>
      <c r="J94" s="182"/>
      <c r="K94" s="178"/>
    </row>
    <row r="95" spans="1:11" ht="15.75" thickBot="1">
      <c r="A95" s="112"/>
      <c r="B95" s="75" t="s">
        <v>108</v>
      </c>
      <c r="C95" s="64" t="s">
        <v>12</v>
      </c>
      <c r="D95" s="64">
        <v>1.5</v>
      </c>
      <c r="E95" s="65">
        <v>1</v>
      </c>
      <c r="F95" s="143" t="s">
        <v>30</v>
      </c>
      <c r="G95" s="142">
        <f t="shared" si="15"/>
        <v>137.78399999999999</v>
      </c>
      <c r="H95" s="66">
        <v>114.82</v>
      </c>
      <c r="I95" s="174">
        <f t="shared" si="16"/>
        <v>206.67599999999999</v>
      </c>
      <c r="J95" s="177"/>
      <c r="K95" s="178"/>
    </row>
    <row r="96" spans="1:11" s="73" customFormat="1" ht="15.75" thickBot="1">
      <c r="A96" s="113"/>
      <c r="B96" s="243" t="s">
        <v>109</v>
      </c>
      <c r="C96" s="239"/>
      <c r="D96" s="239"/>
      <c r="E96" s="239"/>
      <c r="F96" s="239"/>
      <c r="G96" s="239"/>
      <c r="H96" s="239"/>
      <c r="I96" s="239"/>
      <c r="J96" s="188"/>
      <c r="K96" s="189"/>
    </row>
    <row r="97" spans="1:11" s="24" customFormat="1" ht="12.75" customHeight="1" thickBot="1">
      <c r="A97" s="49" t="s">
        <v>110</v>
      </c>
      <c r="B97" s="26" t="s">
        <v>111</v>
      </c>
      <c r="C97" s="27" t="s">
        <v>12</v>
      </c>
      <c r="D97" s="127">
        <v>0.7</v>
      </c>
      <c r="E97" s="128">
        <v>1</v>
      </c>
      <c r="F97" s="54" t="s">
        <v>30</v>
      </c>
      <c r="G97" s="142">
        <f t="shared" ref="G97:G100" si="17">H97*1.2</f>
        <v>178.73999999999998</v>
      </c>
      <c r="H97" s="118">
        <v>148.94999999999999</v>
      </c>
      <c r="I97" s="174">
        <f t="shared" ref="I97:I100" si="18">D97*G97</f>
        <v>125.11799999999998</v>
      </c>
      <c r="J97" s="218"/>
      <c r="K97" s="179"/>
    </row>
    <row r="98" spans="1:11">
      <c r="A98" s="25">
        <v>42</v>
      </c>
      <c r="B98" s="41" t="s">
        <v>112</v>
      </c>
      <c r="C98" s="42" t="s">
        <v>12</v>
      </c>
      <c r="D98" s="114">
        <v>1</v>
      </c>
      <c r="E98" s="115">
        <v>1</v>
      </c>
      <c r="F98" s="56" t="s">
        <v>30</v>
      </c>
      <c r="G98" s="142">
        <f t="shared" si="17"/>
        <v>132.72</v>
      </c>
      <c r="H98" s="44">
        <v>110.6</v>
      </c>
      <c r="I98" s="174">
        <f t="shared" si="18"/>
        <v>132.72</v>
      </c>
      <c r="J98" s="177"/>
      <c r="K98" s="178"/>
    </row>
    <row r="99" spans="1:11" ht="15.75">
      <c r="A99" s="61"/>
      <c r="B99" s="41" t="s">
        <v>113</v>
      </c>
      <c r="C99" s="42" t="s">
        <v>12</v>
      </c>
      <c r="D99" s="114">
        <v>1.3</v>
      </c>
      <c r="E99" s="115">
        <v>1</v>
      </c>
      <c r="F99" s="56" t="s">
        <v>30</v>
      </c>
      <c r="G99" s="142">
        <f t="shared" si="17"/>
        <v>134.16</v>
      </c>
      <c r="H99" s="44">
        <v>111.8</v>
      </c>
      <c r="I99" s="174">
        <f t="shared" si="18"/>
        <v>174.40800000000002</v>
      </c>
      <c r="J99" s="182"/>
      <c r="K99" s="178"/>
    </row>
    <row r="100" spans="1:11" ht="15.75" thickBot="1">
      <c r="A100" s="61"/>
      <c r="B100" s="75" t="s">
        <v>114</v>
      </c>
      <c r="C100" s="64" t="s">
        <v>12</v>
      </c>
      <c r="D100" s="46">
        <v>1</v>
      </c>
      <c r="E100" s="47">
        <v>1</v>
      </c>
      <c r="F100" s="129" t="s">
        <v>30</v>
      </c>
      <c r="G100" s="142">
        <f t="shared" si="17"/>
        <v>126.22799999999999</v>
      </c>
      <c r="H100" s="48">
        <v>105.19</v>
      </c>
      <c r="I100" s="174">
        <f t="shared" si="18"/>
        <v>126.22799999999999</v>
      </c>
      <c r="J100" s="212"/>
      <c r="K100" s="178"/>
    </row>
    <row r="101" spans="1:11" s="73" customFormat="1" ht="15.75" thickBot="1">
      <c r="A101" s="74"/>
      <c r="B101" s="254" t="s">
        <v>115</v>
      </c>
      <c r="C101" s="255"/>
      <c r="D101" s="255"/>
      <c r="E101" s="255"/>
      <c r="F101" s="255"/>
      <c r="G101" s="255"/>
      <c r="H101" s="255"/>
      <c r="I101" s="255"/>
      <c r="J101" s="188"/>
      <c r="K101" s="189"/>
    </row>
    <row r="102" spans="1:11" s="73" customFormat="1">
      <c r="A102" s="74"/>
      <c r="B102" s="77" t="s">
        <v>116</v>
      </c>
      <c r="C102" s="116" t="s">
        <v>12</v>
      </c>
      <c r="D102" s="116">
        <v>1.5</v>
      </c>
      <c r="E102" s="117">
        <v>1</v>
      </c>
      <c r="F102" s="116" t="s">
        <v>30</v>
      </c>
      <c r="G102" s="142">
        <f t="shared" ref="G102:G103" si="19">H102*1.2</f>
        <v>129.43199999999999</v>
      </c>
      <c r="H102" s="118">
        <v>107.86</v>
      </c>
      <c r="I102" s="174">
        <f t="shared" ref="I102:I103" si="20">D102*G102</f>
        <v>194.14799999999997</v>
      </c>
      <c r="J102" s="217"/>
      <c r="K102" s="189"/>
    </row>
    <row r="103" spans="1:11" s="73" customFormat="1" ht="16.5" thickBot="1">
      <c r="A103" s="74"/>
      <c r="B103" s="75" t="s">
        <v>117</v>
      </c>
      <c r="C103" s="64" t="s">
        <v>29</v>
      </c>
      <c r="D103" s="64">
        <v>3</v>
      </c>
      <c r="E103" s="65">
        <v>1</v>
      </c>
      <c r="F103" s="64" t="s">
        <v>30</v>
      </c>
      <c r="G103" s="142">
        <f t="shared" si="19"/>
        <v>123.35999999999999</v>
      </c>
      <c r="H103" s="76">
        <v>102.8</v>
      </c>
      <c r="I103" s="174">
        <f t="shared" si="20"/>
        <v>370.07999999999993</v>
      </c>
      <c r="J103" s="216"/>
      <c r="K103" s="189"/>
    </row>
    <row r="104" spans="1:11" s="73" customFormat="1" ht="15.75" thickBot="1">
      <c r="A104" s="74"/>
      <c r="B104" s="243" t="s">
        <v>118</v>
      </c>
      <c r="C104" s="239"/>
      <c r="D104" s="239"/>
      <c r="E104" s="239"/>
      <c r="F104" s="239"/>
      <c r="G104" s="239"/>
      <c r="H104" s="239"/>
      <c r="I104" s="239"/>
      <c r="J104" s="188"/>
      <c r="K104" s="189"/>
    </row>
    <row r="105" spans="1:11" s="73" customFormat="1">
      <c r="A105" s="74"/>
      <c r="B105" s="26" t="s">
        <v>119</v>
      </c>
      <c r="C105" s="27" t="s">
        <v>12</v>
      </c>
      <c r="D105" s="27">
        <v>2</v>
      </c>
      <c r="E105" s="28">
        <v>1</v>
      </c>
      <c r="F105" s="27" t="s">
        <v>25</v>
      </c>
      <c r="G105" s="142">
        <f t="shared" ref="G105:G115" si="21">H105*1.2</f>
        <v>141.29999999999998</v>
      </c>
      <c r="H105" s="29">
        <v>117.75</v>
      </c>
      <c r="I105" s="174">
        <f t="shared" ref="I105:I115" si="22">D105*G105</f>
        <v>282.59999999999997</v>
      </c>
      <c r="J105" s="217"/>
      <c r="K105" s="189"/>
    </row>
    <row r="106" spans="1:11" ht="12.75" customHeight="1">
      <c r="A106" s="61"/>
      <c r="B106" s="38" t="s">
        <v>120</v>
      </c>
      <c r="C106" s="33" t="s">
        <v>12</v>
      </c>
      <c r="D106" s="33">
        <v>1.5</v>
      </c>
      <c r="E106" s="34">
        <v>1</v>
      </c>
      <c r="F106" s="33" t="s">
        <v>25</v>
      </c>
      <c r="G106" s="142">
        <f t="shared" si="21"/>
        <v>134.01599999999999</v>
      </c>
      <c r="H106" s="35">
        <v>111.68</v>
      </c>
      <c r="I106" s="174">
        <f t="shared" si="22"/>
        <v>201.024</v>
      </c>
      <c r="J106" s="210"/>
      <c r="K106" s="178"/>
    </row>
    <row r="107" spans="1:11" ht="12.75" customHeight="1">
      <c r="A107" s="61"/>
      <c r="B107" s="38" t="s">
        <v>121</v>
      </c>
      <c r="C107" s="33" t="s">
        <v>12</v>
      </c>
      <c r="D107" s="33">
        <v>1.5</v>
      </c>
      <c r="E107" s="34">
        <v>1</v>
      </c>
      <c r="F107" s="33" t="s">
        <v>25</v>
      </c>
      <c r="G107" s="142">
        <f t="shared" si="21"/>
        <v>137.65199999999999</v>
      </c>
      <c r="H107" s="35">
        <v>114.71</v>
      </c>
      <c r="I107" s="174">
        <f t="shared" si="22"/>
        <v>206.47799999999998</v>
      </c>
      <c r="J107" s="219"/>
    </row>
    <row r="108" spans="1:11" ht="12.75" customHeight="1">
      <c r="A108" s="61"/>
      <c r="B108" s="38" t="s">
        <v>122</v>
      </c>
      <c r="C108" s="33" t="s">
        <v>12</v>
      </c>
      <c r="D108" s="33">
        <v>2</v>
      </c>
      <c r="E108" s="34">
        <v>1</v>
      </c>
      <c r="F108" s="33" t="s">
        <v>25</v>
      </c>
      <c r="G108" s="142">
        <f t="shared" si="21"/>
        <v>141.29999999999998</v>
      </c>
      <c r="H108" s="35">
        <v>117.75</v>
      </c>
      <c r="I108" s="174">
        <f t="shared" si="22"/>
        <v>282.59999999999997</v>
      </c>
    </row>
    <row r="109" spans="1:11" ht="12.75" customHeight="1" thickBot="1">
      <c r="A109" s="61"/>
      <c r="B109" s="38" t="s">
        <v>123</v>
      </c>
      <c r="C109" s="33" t="s">
        <v>12</v>
      </c>
      <c r="D109" s="33">
        <v>2</v>
      </c>
      <c r="E109" s="34">
        <v>1</v>
      </c>
      <c r="F109" s="33" t="s">
        <v>25</v>
      </c>
      <c r="G109" s="142">
        <f t="shared" si="21"/>
        <v>141.29999999999998</v>
      </c>
      <c r="H109" s="35">
        <v>117.75</v>
      </c>
      <c r="I109" s="174">
        <f t="shared" si="22"/>
        <v>282.59999999999997</v>
      </c>
      <c r="J109" s="219"/>
    </row>
    <row r="110" spans="1:11" s="24" customFormat="1" ht="13.5" customHeight="1" thickBot="1">
      <c r="A110" s="49" t="s">
        <v>124</v>
      </c>
      <c r="B110" s="41" t="s">
        <v>125</v>
      </c>
      <c r="C110" s="42" t="s">
        <v>12</v>
      </c>
      <c r="D110" s="42">
        <v>2</v>
      </c>
      <c r="E110" s="43">
        <v>1</v>
      </c>
      <c r="F110" s="42" t="s">
        <v>25</v>
      </c>
      <c r="G110" s="142">
        <f t="shared" si="21"/>
        <v>155.58000000000001</v>
      </c>
      <c r="H110" s="44">
        <v>129.65</v>
      </c>
      <c r="I110" s="174">
        <f t="shared" si="22"/>
        <v>311.16000000000003</v>
      </c>
      <c r="J110" s="221"/>
    </row>
    <row r="111" spans="1:11" ht="12.75" customHeight="1">
      <c r="A111" s="25">
        <v>44</v>
      </c>
      <c r="B111" s="41" t="s">
        <v>126</v>
      </c>
      <c r="C111" s="42" t="s">
        <v>12</v>
      </c>
      <c r="D111" s="42">
        <v>2</v>
      </c>
      <c r="E111" s="43">
        <v>1</v>
      </c>
      <c r="F111" s="42" t="s">
        <v>25</v>
      </c>
      <c r="G111" s="142">
        <f t="shared" si="21"/>
        <v>155.58000000000001</v>
      </c>
      <c r="H111" s="44">
        <v>129.65</v>
      </c>
      <c r="I111" s="174">
        <f t="shared" si="22"/>
        <v>311.16000000000003</v>
      </c>
      <c r="J111" s="151"/>
    </row>
    <row r="112" spans="1:11" ht="12" customHeight="1">
      <c r="A112" s="31">
        <v>45</v>
      </c>
      <c r="B112" s="41" t="s">
        <v>127</v>
      </c>
      <c r="C112" s="42" t="s">
        <v>12</v>
      </c>
      <c r="D112" s="42">
        <v>2</v>
      </c>
      <c r="E112" s="43">
        <v>1</v>
      </c>
      <c r="F112" s="42" t="s">
        <v>25</v>
      </c>
      <c r="G112" s="142">
        <f t="shared" si="21"/>
        <v>155.58000000000001</v>
      </c>
      <c r="H112" s="44">
        <v>129.65</v>
      </c>
      <c r="I112" s="174">
        <f t="shared" si="22"/>
        <v>311.16000000000003</v>
      </c>
    </row>
    <row r="113" spans="1:10" ht="12.75" customHeight="1" thickBot="1">
      <c r="A113" s="31">
        <v>47</v>
      </c>
      <c r="B113" s="41" t="s">
        <v>128</v>
      </c>
      <c r="C113" s="42" t="s">
        <v>12</v>
      </c>
      <c r="D113" s="42">
        <v>2</v>
      </c>
      <c r="E113" s="43">
        <v>1</v>
      </c>
      <c r="F113" s="42" t="s">
        <v>25</v>
      </c>
      <c r="G113" s="142">
        <f t="shared" si="21"/>
        <v>155.58000000000001</v>
      </c>
      <c r="H113" s="44">
        <v>129.65</v>
      </c>
      <c r="I113" s="174">
        <f t="shared" si="22"/>
        <v>311.16000000000003</v>
      </c>
    </row>
    <row r="114" spans="1:10" s="24" customFormat="1" ht="12.75" customHeight="1" thickBot="1">
      <c r="A114" s="49" t="s">
        <v>129</v>
      </c>
      <c r="B114" s="41" t="s">
        <v>130</v>
      </c>
      <c r="C114" s="42" t="s">
        <v>12</v>
      </c>
      <c r="D114" s="42">
        <v>2</v>
      </c>
      <c r="E114" s="43">
        <v>1</v>
      </c>
      <c r="F114" s="42" t="s">
        <v>25</v>
      </c>
      <c r="G114" s="142">
        <f t="shared" si="21"/>
        <v>151.536</v>
      </c>
      <c r="H114" s="44">
        <v>126.28</v>
      </c>
      <c r="I114" s="174">
        <f t="shared" si="22"/>
        <v>303.072</v>
      </c>
    </row>
    <row r="115" spans="1:10" ht="12.75" customHeight="1" thickBot="1">
      <c r="A115" s="25">
        <v>50</v>
      </c>
      <c r="B115" s="84" t="s">
        <v>131</v>
      </c>
      <c r="C115" s="46" t="s">
        <v>12</v>
      </c>
      <c r="D115" s="46">
        <v>2</v>
      </c>
      <c r="E115" s="47">
        <v>1</v>
      </c>
      <c r="F115" s="46" t="s">
        <v>25</v>
      </c>
      <c r="G115" s="142">
        <f t="shared" si="21"/>
        <v>151.536</v>
      </c>
      <c r="H115" s="48">
        <v>126.28</v>
      </c>
      <c r="I115" s="174">
        <f t="shared" si="22"/>
        <v>303.072</v>
      </c>
      <c r="J115" s="220"/>
    </row>
    <row r="116" spans="1:10" ht="12.75" customHeight="1" thickBot="1">
      <c r="A116" s="31">
        <v>51</v>
      </c>
      <c r="B116" s="243" t="s">
        <v>124</v>
      </c>
      <c r="C116" s="239"/>
      <c r="D116" s="239"/>
      <c r="E116" s="239"/>
      <c r="F116" s="239"/>
      <c r="G116" s="239"/>
      <c r="H116" s="239"/>
      <c r="I116" s="247"/>
    </row>
    <row r="117" spans="1:10" ht="12.75" customHeight="1">
      <c r="A117" s="61"/>
      <c r="B117" s="26" t="s">
        <v>132</v>
      </c>
      <c r="C117" s="27" t="s">
        <v>12</v>
      </c>
      <c r="D117" s="27">
        <v>1.5</v>
      </c>
      <c r="E117" s="28">
        <v>1</v>
      </c>
      <c r="F117" s="142" t="s">
        <v>30</v>
      </c>
      <c r="G117" s="142">
        <f t="shared" ref="G117:G121" si="23">H117*1.2</f>
        <v>164.48399999999998</v>
      </c>
      <c r="H117" s="29">
        <v>137.07</v>
      </c>
      <c r="I117" s="174">
        <f t="shared" ref="I117:I121" si="24">D117*G117</f>
        <v>246.72599999999997</v>
      </c>
      <c r="J117" s="219"/>
    </row>
    <row r="118" spans="1:10" ht="12.75" customHeight="1">
      <c r="A118" s="61"/>
      <c r="B118" s="38" t="s">
        <v>133</v>
      </c>
      <c r="C118" s="33" t="s">
        <v>12</v>
      </c>
      <c r="D118" s="33">
        <v>1.5</v>
      </c>
      <c r="E118" s="34">
        <v>1</v>
      </c>
      <c r="F118" s="141" t="s">
        <v>30</v>
      </c>
      <c r="G118" s="142">
        <f t="shared" si="23"/>
        <v>164.48399999999998</v>
      </c>
      <c r="H118" s="35">
        <v>137.07</v>
      </c>
      <c r="I118" s="174">
        <f t="shared" si="24"/>
        <v>246.72599999999997</v>
      </c>
      <c r="J118" s="219"/>
    </row>
    <row r="119" spans="1:10" ht="12.75" customHeight="1">
      <c r="A119" s="61"/>
      <c r="B119" s="38" t="s">
        <v>134</v>
      </c>
      <c r="C119" s="33" t="s">
        <v>12</v>
      </c>
      <c r="D119" s="33">
        <v>1.5</v>
      </c>
      <c r="E119" s="34">
        <v>1</v>
      </c>
      <c r="F119" s="141" t="s">
        <v>30</v>
      </c>
      <c r="G119" s="142">
        <f t="shared" si="23"/>
        <v>164.48399999999998</v>
      </c>
      <c r="H119" s="35">
        <v>137.07</v>
      </c>
      <c r="I119" s="174">
        <f t="shared" si="24"/>
        <v>246.72599999999997</v>
      </c>
      <c r="J119" s="220"/>
    </row>
    <row r="120" spans="1:10" ht="12.75" customHeight="1">
      <c r="A120" s="61"/>
      <c r="B120" s="38" t="s">
        <v>135</v>
      </c>
      <c r="C120" s="33" t="s">
        <v>12</v>
      </c>
      <c r="D120" s="33">
        <v>1.5</v>
      </c>
      <c r="E120" s="34">
        <v>1</v>
      </c>
      <c r="F120" s="141" t="s">
        <v>30</v>
      </c>
      <c r="G120" s="142">
        <f t="shared" si="23"/>
        <v>164.48399999999998</v>
      </c>
      <c r="H120" s="35">
        <v>137.07</v>
      </c>
      <c r="I120" s="174">
        <f t="shared" si="24"/>
        <v>246.72599999999997</v>
      </c>
    </row>
    <row r="121" spans="1:10" s="73" customFormat="1" ht="12.75" customHeight="1" thickBot="1">
      <c r="A121" s="74"/>
      <c r="B121" s="75" t="s">
        <v>136</v>
      </c>
      <c r="C121" s="64" t="s">
        <v>12</v>
      </c>
      <c r="D121" s="64">
        <v>1.5</v>
      </c>
      <c r="E121" s="65">
        <v>1</v>
      </c>
      <c r="F121" s="143" t="s">
        <v>30</v>
      </c>
      <c r="G121" s="142">
        <f t="shared" si="23"/>
        <v>164.48399999999998</v>
      </c>
      <c r="H121" s="66">
        <v>137.07</v>
      </c>
      <c r="I121" s="174">
        <f t="shared" si="24"/>
        <v>246.72599999999997</v>
      </c>
      <c r="J121" s="145"/>
    </row>
    <row r="122" spans="1:10" s="73" customFormat="1" ht="12.75" customHeight="1" thickBot="1">
      <c r="A122" s="74"/>
      <c r="B122" s="243" t="s">
        <v>137</v>
      </c>
      <c r="C122" s="239"/>
      <c r="D122" s="239"/>
      <c r="E122" s="239"/>
      <c r="F122" s="239"/>
      <c r="G122" s="239"/>
      <c r="H122" s="239"/>
      <c r="I122" s="247"/>
      <c r="J122" s="140"/>
    </row>
    <row r="123" spans="1:10" s="73" customFormat="1" ht="12.75" hidden="1" customHeight="1">
      <c r="A123" s="74"/>
      <c r="B123" s="26" t="s">
        <v>138</v>
      </c>
      <c r="C123" s="27" t="s">
        <v>12</v>
      </c>
      <c r="D123" s="27">
        <v>2</v>
      </c>
      <c r="E123" s="28">
        <v>1</v>
      </c>
      <c r="F123" s="27" t="s">
        <v>30</v>
      </c>
      <c r="G123" s="27"/>
      <c r="H123" s="29">
        <v>99.94</v>
      </c>
      <c r="I123" s="30">
        <f>H123*D123</f>
        <v>199.88</v>
      </c>
      <c r="J123" s="140"/>
    </row>
    <row r="124" spans="1:10" s="73" customFormat="1" ht="12.75" hidden="1" customHeight="1">
      <c r="A124" s="74"/>
      <c r="B124" s="38" t="s">
        <v>139</v>
      </c>
      <c r="C124" s="33" t="s">
        <v>12</v>
      </c>
      <c r="D124" s="33">
        <v>2</v>
      </c>
      <c r="E124" s="34">
        <v>1</v>
      </c>
      <c r="F124" s="33" t="s">
        <v>30</v>
      </c>
      <c r="G124" s="33"/>
      <c r="H124" s="35">
        <v>99.94</v>
      </c>
      <c r="I124" s="36">
        <f>H124*D124</f>
        <v>199.88</v>
      </c>
      <c r="J124" s="140"/>
    </row>
    <row r="125" spans="1:10" ht="12.75" customHeight="1">
      <c r="A125" s="61"/>
      <c r="B125" s="41" t="s">
        <v>140</v>
      </c>
      <c r="C125" s="42" t="s">
        <v>12</v>
      </c>
      <c r="D125" s="42">
        <v>2.5</v>
      </c>
      <c r="E125" s="43">
        <v>1</v>
      </c>
      <c r="F125" s="42" t="s">
        <v>30</v>
      </c>
      <c r="G125" s="142">
        <f t="shared" ref="G125:G127" si="25">H125*1.2</f>
        <v>144.26399999999998</v>
      </c>
      <c r="H125" s="44">
        <v>120.22</v>
      </c>
      <c r="I125" s="174">
        <f t="shared" ref="I125:I127" si="26">D125*G125</f>
        <v>360.65999999999997</v>
      </c>
    </row>
    <row r="126" spans="1:10" s="73" customFormat="1" ht="12.75" customHeight="1" thickBot="1">
      <c r="A126" s="74"/>
      <c r="B126" s="41" t="s">
        <v>141</v>
      </c>
      <c r="C126" s="42" t="s">
        <v>12</v>
      </c>
      <c r="D126" s="42">
        <v>2.5</v>
      </c>
      <c r="E126" s="43">
        <v>1</v>
      </c>
      <c r="F126" s="42" t="s">
        <v>30</v>
      </c>
      <c r="G126" s="142">
        <f t="shared" si="25"/>
        <v>144.26399999999998</v>
      </c>
      <c r="H126" s="44">
        <v>120.22</v>
      </c>
      <c r="I126" s="174">
        <f t="shared" si="26"/>
        <v>360.65999999999997</v>
      </c>
      <c r="J126" s="140"/>
    </row>
    <row r="127" spans="1:10" s="24" customFormat="1" ht="15" customHeight="1" thickBot="1">
      <c r="A127" s="49" t="s">
        <v>142</v>
      </c>
      <c r="B127" s="84" t="s">
        <v>143</v>
      </c>
      <c r="C127" s="46" t="s">
        <v>12</v>
      </c>
      <c r="D127" s="46">
        <v>2.5</v>
      </c>
      <c r="E127" s="47">
        <v>1</v>
      </c>
      <c r="F127" s="46" t="s">
        <v>30</v>
      </c>
      <c r="G127" s="142">
        <f t="shared" si="25"/>
        <v>144.26399999999998</v>
      </c>
      <c r="H127" s="48">
        <v>120.22</v>
      </c>
      <c r="I127" s="174">
        <f t="shared" si="26"/>
        <v>360.65999999999997</v>
      </c>
      <c r="J127" s="221"/>
    </row>
    <row r="128" spans="1:10" s="24" customFormat="1" ht="15" customHeight="1" thickBot="1">
      <c r="A128" s="119"/>
      <c r="B128" s="243" t="s">
        <v>144</v>
      </c>
      <c r="C128" s="239"/>
      <c r="D128" s="239"/>
      <c r="E128" s="239"/>
      <c r="F128" s="239"/>
      <c r="G128" s="239"/>
      <c r="H128" s="239"/>
      <c r="I128" s="247"/>
    </row>
    <row r="129" spans="1:10" s="24" customFormat="1" ht="15" customHeight="1">
      <c r="A129" s="119"/>
      <c r="B129" s="26" t="s">
        <v>145</v>
      </c>
      <c r="C129" s="27" t="s">
        <v>12</v>
      </c>
      <c r="D129" s="27">
        <v>2</v>
      </c>
      <c r="E129" s="28">
        <v>1</v>
      </c>
      <c r="F129" s="27" t="s">
        <v>146</v>
      </c>
      <c r="G129" s="142">
        <f t="shared" ref="G129:G134" si="27">H129*1.2</f>
        <v>131.316</v>
      </c>
      <c r="H129" s="29">
        <v>109.43</v>
      </c>
      <c r="I129" s="174">
        <f t="shared" ref="I129:I134" si="28">D129*G129</f>
        <v>262.63200000000001</v>
      </c>
      <c r="J129" s="223"/>
    </row>
    <row r="130" spans="1:10" s="24" customFormat="1" ht="15" customHeight="1">
      <c r="A130" s="119"/>
      <c r="B130" s="38" t="s">
        <v>147</v>
      </c>
      <c r="C130" s="33" t="s">
        <v>12</v>
      </c>
      <c r="D130" s="33">
        <v>2</v>
      </c>
      <c r="E130" s="34">
        <v>1</v>
      </c>
      <c r="F130" s="33" t="s">
        <v>146</v>
      </c>
      <c r="G130" s="142">
        <f t="shared" si="27"/>
        <v>134.304</v>
      </c>
      <c r="H130" s="35">
        <v>111.92</v>
      </c>
      <c r="I130" s="174">
        <f t="shared" si="28"/>
        <v>268.608</v>
      </c>
      <c r="J130" s="221"/>
    </row>
    <row r="131" spans="1:10" s="24" customFormat="1" ht="15" customHeight="1">
      <c r="A131" s="119"/>
      <c r="B131" s="41" t="s">
        <v>148</v>
      </c>
      <c r="C131" s="42" t="s">
        <v>12</v>
      </c>
      <c r="D131" s="42">
        <v>2</v>
      </c>
      <c r="E131" s="43">
        <v>1</v>
      </c>
      <c r="F131" s="42" t="s">
        <v>146</v>
      </c>
      <c r="G131" s="142">
        <f t="shared" si="27"/>
        <v>118.908</v>
      </c>
      <c r="H131" s="44">
        <v>99.09</v>
      </c>
      <c r="I131" s="174">
        <f t="shared" si="28"/>
        <v>237.816</v>
      </c>
    </row>
    <row r="132" spans="1:10" s="24" customFormat="1" ht="15" customHeight="1">
      <c r="A132" s="119"/>
      <c r="B132" s="41" t="s">
        <v>149</v>
      </c>
      <c r="C132" s="42" t="s">
        <v>12</v>
      </c>
      <c r="D132" s="42">
        <v>2</v>
      </c>
      <c r="E132" s="43">
        <v>1</v>
      </c>
      <c r="F132" s="42" t="s">
        <v>146</v>
      </c>
      <c r="G132" s="142">
        <f t="shared" si="27"/>
        <v>118.908</v>
      </c>
      <c r="H132" s="44">
        <v>99.09</v>
      </c>
      <c r="I132" s="174">
        <f t="shared" si="28"/>
        <v>237.816</v>
      </c>
      <c r="J132" s="221"/>
    </row>
    <row r="133" spans="1:10" ht="12.75" customHeight="1">
      <c r="A133" s="25">
        <v>53</v>
      </c>
      <c r="B133" s="38" t="s">
        <v>150</v>
      </c>
      <c r="C133" s="33" t="s">
        <v>12</v>
      </c>
      <c r="D133" s="33">
        <v>2</v>
      </c>
      <c r="E133" s="34">
        <v>1</v>
      </c>
      <c r="F133" s="33" t="s">
        <v>146</v>
      </c>
      <c r="G133" s="142">
        <f t="shared" si="27"/>
        <v>118.908</v>
      </c>
      <c r="H133" s="35">
        <v>99.09</v>
      </c>
      <c r="I133" s="174">
        <f t="shared" si="28"/>
        <v>237.816</v>
      </c>
    </row>
    <row r="134" spans="1:10" ht="13.5" customHeight="1" thickBot="1">
      <c r="A134" s="31"/>
      <c r="B134" s="75" t="s">
        <v>151</v>
      </c>
      <c r="C134" s="64" t="s">
        <v>12</v>
      </c>
      <c r="D134" s="64">
        <v>2</v>
      </c>
      <c r="E134" s="65">
        <v>1</v>
      </c>
      <c r="F134" s="64" t="s">
        <v>146</v>
      </c>
      <c r="G134" s="142">
        <f t="shared" si="27"/>
        <v>115.848</v>
      </c>
      <c r="H134" s="66">
        <v>96.54</v>
      </c>
      <c r="I134" s="174">
        <f t="shared" si="28"/>
        <v>231.696</v>
      </c>
      <c r="J134" s="219"/>
    </row>
    <row r="135" spans="1:10" ht="13.5" customHeight="1" thickBot="1">
      <c r="A135" s="31"/>
      <c r="B135" s="243" t="s">
        <v>142</v>
      </c>
      <c r="C135" s="239"/>
      <c r="D135" s="239"/>
      <c r="E135" s="239"/>
      <c r="F135" s="239"/>
      <c r="G135" s="239"/>
      <c r="H135" s="239"/>
      <c r="I135" s="247"/>
    </row>
    <row r="136" spans="1:10" ht="13.5" customHeight="1">
      <c r="A136" s="31"/>
      <c r="B136" s="77" t="s">
        <v>152</v>
      </c>
      <c r="C136" s="116" t="s">
        <v>29</v>
      </c>
      <c r="D136" s="116">
        <v>2</v>
      </c>
      <c r="E136" s="117">
        <v>1</v>
      </c>
      <c r="F136" s="116" t="s">
        <v>30</v>
      </c>
      <c r="G136" s="142">
        <f t="shared" ref="G136:G149" si="29">H136*1.2</f>
        <v>116.268</v>
      </c>
      <c r="H136" s="118">
        <v>96.89</v>
      </c>
      <c r="I136" s="174">
        <f t="shared" ref="I136:I149" si="30">D136*G136</f>
        <v>232.536</v>
      </c>
      <c r="J136" s="220"/>
    </row>
    <row r="137" spans="1:10" ht="13.5" customHeight="1">
      <c r="A137" s="31"/>
      <c r="B137" s="41" t="s">
        <v>153</v>
      </c>
      <c r="C137" s="42" t="s">
        <v>29</v>
      </c>
      <c r="D137" s="42">
        <v>2</v>
      </c>
      <c r="E137" s="43">
        <v>1</v>
      </c>
      <c r="F137" s="42" t="s">
        <v>30</v>
      </c>
      <c r="G137" s="142">
        <f t="shared" si="29"/>
        <v>116.268</v>
      </c>
      <c r="H137" s="44">
        <v>96.89</v>
      </c>
      <c r="I137" s="174">
        <f t="shared" si="30"/>
        <v>232.536</v>
      </c>
    </row>
    <row r="138" spans="1:10" ht="13.5" customHeight="1">
      <c r="A138" s="31"/>
      <c r="B138" s="41" t="s">
        <v>154</v>
      </c>
      <c r="C138" s="42" t="s">
        <v>29</v>
      </c>
      <c r="D138" s="42">
        <v>2</v>
      </c>
      <c r="E138" s="43">
        <v>1</v>
      </c>
      <c r="F138" s="42" t="s">
        <v>30</v>
      </c>
      <c r="G138" s="142">
        <f t="shared" si="29"/>
        <v>116.268</v>
      </c>
      <c r="H138" s="44">
        <v>96.89</v>
      </c>
      <c r="I138" s="174">
        <f t="shared" si="30"/>
        <v>232.536</v>
      </c>
    </row>
    <row r="139" spans="1:10" ht="13.5" customHeight="1">
      <c r="A139" s="31"/>
      <c r="B139" s="41" t="s">
        <v>155</v>
      </c>
      <c r="C139" s="42" t="s">
        <v>29</v>
      </c>
      <c r="D139" s="42">
        <v>2</v>
      </c>
      <c r="E139" s="43">
        <v>1</v>
      </c>
      <c r="F139" s="42" t="s">
        <v>30</v>
      </c>
      <c r="G139" s="142">
        <f t="shared" si="29"/>
        <v>116.268</v>
      </c>
      <c r="H139" s="44">
        <v>96.89</v>
      </c>
      <c r="I139" s="174">
        <f t="shared" si="30"/>
        <v>232.536</v>
      </c>
      <c r="J139" s="220"/>
    </row>
    <row r="140" spans="1:10" ht="13.5" customHeight="1">
      <c r="A140" s="31"/>
      <c r="B140" s="38" t="s">
        <v>156</v>
      </c>
      <c r="C140" s="33" t="s">
        <v>29</v>
      </c>
      <c r="D140" s="33">
        <v>2</v>
      </c>
      <c r="E140" s="34">
        <v>1</v>
      </c>
      <c r="F140" s="33" t="s">
        <v>30</v>
      </c>
      <c r="G140" s="142">
        <f t="shared" si="29"/>
        <v>116.268</v>
      </c>
      <c r="H140" s="35">
        <v>96.89</v>
      </c>
      <c r="I140" s="174">
        <f t="shared" si="30"/>
        <v>232.536</v>
      </c>
      <c r="J140" s="219"/>
    </row>
    <row r="141" spans="1:10" ht="13.5" customHeight="1">
      <c r="A141" s="31"/>
      <c r="B141" s="41" t="s">
        <v>157</v>
      </c>
      <c r="C141" s="42" t="s">
        <v>12</v>
      </c>
      <c r="D141" s="42">
        <v>1</v>
      </c>
      <c r="E141" s="43">
        <v>1</v>
      </c>
      <c r="F141" s="42" t="s">
        <v>30</v>
      </c>
      <c r="G141" s="142">
        <f t="shared" si="29"/>
        <v>123.22799999999999</v>
      </c>
      <c r="H141" s="44">
        <v>102.69</v>
      </c>
      <c r="I141" s="174">
        <f t="shared" si="30"/>
        <v>123.22799999999999</v>
      </c>
      <c r="J141" s="220"/>
    </row>
    <row r="142" spans="1:10" ht="13.5" customHeight="1">
      <c r="A142" s="31">
        <v>57</v>
      </c>
      <c r="B142" s="38" t="s">
        <v>158</v>
      </c>
      <c r="C142" s="33" t="s">
        <v>29</v>
      </c>
      <c r="D142" s="33">
        <v>2</v>
      </c>
      <c r="E142" s="34">
        <v>1</v>
      </c>
      <c r="F142" s="33" t="s">
        <v>30</v>
      </c>
      <c r="G142" s="142">
        <f t="shared" si="29"/>
        <v>116.268</v>
      </c>
      <c r="H142" s="35">
        <v>96.89</v>
      </c>
      <c r="I142" s="174">
        <f t="shared" si="30"/>
        <v>232.536</v>
      </c>
    </row>
    <row r="143" spans="1:10" ht="14.25" customHeight="1">
      <c r="A143" s="60"/>
      <c r="B143" s="38" t="s">
        <v>159</v>
      </c>
      <c r="C143" s="33" t="s">
        <v>29</v>
      </c>
      <c r="D143" s="33">
        <v>2</v>
      </c>
      <c r="E143" s="34">
        <v>1</v>
      </c>
      <c r="F143" s="33" t="s">
        <v>30</v>
      </c>
      <c r="G143" s="142">
        <f t="shared" si="29"/>
        <v>153.49199999999999</v>
      </c>
      <c r="H143" s="35">
        <v>127.91</v>
      </c>
      <c r="I143" s="174">
        <f t="shared" si="30"/>
        <v>306.98399999999998</v>
      </c>
      <c r="J143" s="219"/>
    </row>
    <row r="144" spans="1:10" ht="15.75">
      <c r="B144" s="38" t="s">
        <v>160</v>
      </c>
      <c r="C144" s="33" t="s">
        <v>29</v>
      </c>
      <c r="D144" s="33">
        <v>2</v>
      </c>
      <c r="E144" s="34">
        <v>1</v>
      </c>
      <c r="F144" s="33" t="s">
        <v>30</v>
      </c>
      <c r="G144" s="142">
        <f t="shared" si="29"/>
        <v>151.94399999999999</v>
      </c>
      <c r="H144" s="35">
        <v>126.62</v>
      </c>
      <c r="I144" s="174">
        <f t="shared" si="30"/>
        <v>303.88799999999998</v>
      </c>
      <c r="J144" s="219"/>
    </row>
    <row r="145" spans="2:10">
      <c r="B145" s="41" t="s">
        <v>161</v>
      </c>
      <c r="C145" s="42" t="s">
        <v>12</v>
      </c>
      <c r="D145" s="42">
        <v>1</v>
      </c>
      <c r="E145" s="43">
        <v>1</v>
      </c>
      <c r="F145" s="42" t="s">
        <v>30</v>
      </c>
      <c r="G145" s="142">
        <f t="shared" si="29"/>
        <v>158.00399999999999</v>
      </c>
      <c r="H145" s="44">
        <v>131.66999999999999</v>
      </c>
      <c r="I145" s="174">
        <f t="shared" si="30"/>
        <v>158.00399999999999</v>
      </c>
      <c r="J145" s="220"/>
    </row>
    <row r="146" spans="2:10">
      <c r="B146" s="38" t="s">
        <v>162</v>
      </c>
      <c r="C146" s="33" t="s">
        <v>12</v>
      </c>
      <c r="D146" s="33">
        <v>1.2</v>
      </c>
      <c r="E146" s="34">
        <v>1</v>
      </c>
      <c r="F146" s="33" t="s">
        <v>30</v>
      </c>
      <c r="G146" s="142">
        <f t="shared" si="29"/>
        <v>132</v>
      </c>
      <c r="H146" s="35">
        <v>110</v>
      </c>
      <c r="I146" s="174">
        <f t="shared" si="30"/>
        <v>158.4</v>
      </c>
    </row>
    <row r="147" spans="2:10">
      <c r="B147" s="38" t="s">
        <v>163</v>
      </c>
      <c r="C147" s="33" t="s">
        <v>12</v>
      </c>
      <c r="D147" s="33">
        <v>1.2</v>
      </c>
      <c r="E147" s="34">
        <v>1</v>
      </c>
      <c r="F147" s="33" t="s">
        <v>30</v>
      </c>
      <c r="G147" s="142">
        <f t="shared" si="29"/>
        <v>132</v>
      </c>
      <c r="H147" s="35">
        <v>110</v>
      </c>
      <c r="I147" s="174">
        <f t="shared" si="30"/>
        <v>158.4</v>
      </c>
    </row>
    <row r="148" spans="2:10" ht="15.75">
      <c r="B148" s="38" t="s">
        <v>164</v>
      </c>
      <c r="C148" s="33" t="s">
        <v>12</v>
      </c>
      <c r="D148" s="33">
        <v>1.2</v>
      </c>
      <c r="E148" s="34">
        <v>1</v>
      </c>
      <c r="F148" s="33" t="s">
        <v>30</v>
      </c>
      <c r="G148" s="142">
        <f t="shared" si="29"/>
        <v>140.364</v>
      </c>
      <c r="H148" s="35">
        <v>116.97</v>
      </c>
      <c r="I148" s="174">
        <f t="shared" si="30"/>
        <v>168.43680000000001</v>
      </c>
      <c r="J148" s="219"/>
    </row>
    <row r="149" spans="2:10" ht="15.75" thickBot="1">
      <c r="B149" s="120" t="s">
        <v>165</v>
      </c>
      <c r="C149" s="121" t="s">
        <v>12</v>
      </c>
      <c r="D149" s="121">
        <v>1.2</v>
      </c>
      <c r="E149" s="122">
        <v>1</v>
      </c>
      <c r="F149" s="121" t="s">
        <v>30</v>
      </c>
      <c r="G149" s="142">
        <f t="shared" si="29"/>
        <v>166.10399999999998</v>
      </c>
      <c r="H149" s="123">
        <v>138.41999999999999</v>
      </c>
      <c r="I149" s="174">
        <f t="shared" si="30"/>
        <v>199.32479999999998</v>
      </c>
      <c r="J149" s="220"/>
    </row>
    <row r="150" spans="2:10" ht="15.75" thickBot="1">
      <c r="B150" s="248" t="s">
        <v>166</v>
      </c>
      <c r="C150" s="249"/>
      <c r="D150" s="249"/>
      <c r="E150" s="249"/>
      <c r="F150" s="249"/>
      <c r="G150" s="249"/>
      <c r="H150" s="249"/>
      <c r="I150" s="250"/>
    </row>
    <row r="151" spans="2:10" s="150" customFormat="1" ht="15.75">
      <c r="B151" s="146" t="s">
        <v>167</v>
      </c>
      <c r="C151" s="147" t="s">
        <v>12</v>
      </c>
      <c r="D151" s="148">
        <v>2</v>
      </c>
      <c r="E151" s="148">
        <v>1</v>
      </c>
      <c r="F151" s="147" t="s">
        <v>30</v>
      </c>
      <c r="G151" s="142">
        <f t="shared" ref="G151" si="31">H151*1.2</f>
        <v>152.45999999999998</v>
      </c>
      <c r="H151" s="149">
        <v>127.05</v>
      </c>
      <c r="I151" s="174">
        <f t="shared" ref="I151" si="32">D151*G151</f>
        <v>304.91999999999996</v>
      </c>
      <c r="J151" s="224"/>
    </row>
  </sheetData>
  <mergeCells count="21">
    <mergeCell ref="B128:I128"/>
    <mergeCell ref="B135:I135"/>
    <mergeCell ref="B150:I150"/>
    <mergeCell ref="B92:I92"/>
    <mergeCell ref="B96:I96"/>
    <mergeCell ref="B101:I101"/>
    <mergeCell ref="B104:I104"/>
    <mergeCell ref="B116:I116"/>
    <mergeCell ref="B122:I122"/>
    <mergeCell ref="B86:I86"/>
    <mergeCell ref="B1:B5"/>
    <mergeCell ref="C1:I1"/>
    <mergeCell ref="F4:I4"/>
    <mergeCell ref="C5:I5"/>
    <mergeCell ref="B7:I7"/>
    <mergeCell ref="B14:I14"/>
    <mergeCell ref="B16:I16"/>
    <mergeCell ref="B31:I31"/>
    <mergeCell ref="B52:I52"/>
    <mergeCell ref="B57:I57"/>
    <mergeCell ref="B80:I80"/>
  </mergeCells>
  <hyperlinks>
    <hyperlink ref="C3" r:id="rId1" display="KDIN@MAIL.RU"/>
  </hyperlinks>
  <pageMargins left="0" right="0" top="0" bottom="0" header="0" footer="0"/>
  <pageSetup paperSize="9" scale="79" orientation="portrait" horizontalDpi="180" verticalDpi="180" r:id="rId2"/>
  <rowBreaks count="1" manualBreakCount="1">
    <brk id="7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2014-12-13T15:50:46Z</dcterms:modified>
</cp:coreProperties>
</file>