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495" windowWidth="18855" windowHeight="9375"/>
  </bookViews>
  <sheets>
    <sheet name="Ответы на форму (1)" sheetId="1" r:id="rId1"/>
  </sheets>
  <calcPr calcId="114210" refMode="R1C1"/>
</workbook>
</file>

<file path=xl/calcChain.xml><?xml version="1.0" encoding="utf-8"?>
<calcChain xmlns="http://schemas.openxmlformats.org/spreadsheetml/2006/main">
  <c r="I16" i="1"/>
  <c r="I25"/>
  <c r="I24"/>
  <c r="I23"/>
  <c r="I21"/>
  <c r="I20"/>
  <c r="I18"/>
  <c r="I11"/>
  <c r="I8"/>
  <c r="H3"/>
  <c r="H4"/>
  <c r="G5"/>
  <c r="H5"/>
  <c r="G6"/>
  <c r="H6"/>
  <c r="G7"/>
  <c r="H7"/>
  <c r="H8"/>
  <c r="G9"/>
  <c r="H9"/>
  <c r="G10"/>
  <c r="H10"/>
  <c r="G11"/>
  <c r="H11"/>
  <c r="G12"/>
  <c r="H12"/>
  <c r="H13"/>
  <c r="H15"/>
  <c r="H14"/>
  <c r="G16"/>
  <c r="H16"/>
  <c r="G17"/>
  <c r="H17"/>
  <c r="G21"/>
  <c r="H21"/>
  <c r="G22"/>
  <c r="H22"/>
  <c r="H24"/>
  <c r="G25"/>
  <c r="H25"/>
  <c r="G19"/>
  <c r="H19"/>
  <c r="H20"/>
  <c r="G18"/>
  <c r="H18"/>
  <c r="G23"/>
  <c r="H23"/>
  <c r="H2"/>
</calcChain>
</file>

<file path=xl/sharedStrings.xml><?xml version="1.0" encoding="utf-8"?>
<sst xmlns="http://schemas.openxmlformats.org/spreadsheetml/2006/main" count="89" uniqueCount="55">
  <si>
    <t>НИК</t>
  </si>
  <si>
    <t>Наименование позиции (строго как в прайсе)</t>
  </si>
  <si>
    <t>Размер</t>
  </si>
  <si>
    <t>Цвет</t>
  </si>
  <si>
    <t>Стоимость</t>
  </si>
  <si>
    <t>Количество</t>
  </si>
  <si>
    <t>ТАНЯ123</t>
  </si>
  <si>
    <t>Брюки унисекс 071</t>
  </si>
  <si>
    <t>т/серый</t>
  </si>
  <si>
    <t>Вербочк74</t>
  </si>
  <si>
    <t>Платье  М-91</t>
  </si>
  <si>
    <t>молочный</t>
  </si>
  <si>
    <t>Блуза М-134</t>
  </si>
  <si>
    <t>белый</t>
  </si>
  <si>
    <t>Irina.P22</t>
  </si>
  <si>
    <t>Блуза М-111</t>
  </si>
  <si>
    <t>голубой</t>
  </si>
  <si>
    <t>юбка-м63</t>
  </si>
  <si>
    <t>синий</t>
  </si>
  <si>
    <t>платье-м50</t>
  </si>
  <si>
    <t>темно-синий</t>
  </si>
  <si>
    <t>Kenji Jacke  C320-35-381</t>
  </si>
  <si>
    <t>м</t>
  </si>
  <si>
    <t>зеленый</t>
  </si>
  <si>
    <t>Эридан</t>
  </si>
  <si>
    <t>Толстовка женская 2298145</t>
  </si>
  <si>
    <t>S</t>
  </si>
  <si>
    <t>красный</t>
  </si>
  <si>
    <t>Блуза М 98</t>
  </si>
  <si>
    <t>Платье М-65</t>
  </si>
  <si>
    <t>бирюза</t>
  </si>
  <si>
    <t>Вербочка74</t>
  </si>
  <si>
    <t>блуза м-99к</t>
  </si>
  <si>
    <t>коричневый</t>
  </si>
  <si>
    <t>tatyana.merkulova</t>
  </si>
  <si>
    <t>Платье М-91</t>
  </si>
  <si>
    <t>Свирестель_333</t>
  </si>
  <si>
    <t>джемпер мужской 043</t>
  </si>
  <si>
    <t>серый</t>
  </si>
  <si>
    <t>Дели</t>
  </si>
  <si>
    <t>Платье  М 91</t>
  </si>
  <si>
    <t>Мандариша</t>
  </si>
  <si>
    <t>Блуза М-99ч</t>
  </si>
  <si>
    <t>черный</t>
  </si>
  <si>
    <t>25-51430 COGNA</t>
  </si>
  <si>
    <t>25-83200 COGNA</t>
  </si>
  <si>
    <t>Мама Лизи</t>
  </si>
  <si>
    <t>Цена с ОРГ %</t>
  </si>
  <si>
    <t>ИТОГО К ОПЛАТЕ</t>
  </si>
  <si>
    <t>Жакет М 74</t>
  </si>
  <si>
    <t>Блуза М 57</t>
  </si>
  <si>
    <t>Ремень 25 51625 BLAUW</t>
  </si>
  <si>
    <t>*</t>
  </si>
  <si>
    <t>BLAUW</t>
  </si>
  <si>
    <t>Цена со скидкой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</si>
</sst>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0"/>
      <color rgb="FF000000"/>
      <name val="Arial"/>
    </font>
    <font>
      <sz val="8"/>
      <name val="Arial"/>
    </font>
    <font>
      <b/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right" wrapText="1"/>
    </xf>
    <xf numFmtId="164" fontId="2" fillId="2" borderId="1" xfId="0" applyNumberFormat="1" applyFont="1" applyFill="1" applyBorder="1" applyAlignment="1">
      <alignment wrapText="1"/>
    </xf>
    <xf numFmtId="164" fontId="0" fillId="3" borderId="1" xfId="0" applyNumberForma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right" wrapText="1"/>
    </xf>
    <xf numFmtId="164" fontId="0" fillId="0" borderId="1" xfId="0" applyNumberForma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workbookViewId="0">
      <pane ySplit="1" topLeftCell="A2" activePane="bottomLeft" state="frozen"/>
      <selection pane="bottomLeft" activeCell="E29" sqref="E29:E31"/>
    </sheetView>
  </sheetViews>
  <sheetFormatPr defaultColWidth="17.140625" defaultRowHeight="12.75" customHeight="1"/>
  <cols>
    <col min="1" max="1" width="17.140625" style="8"/>
    <col min="2" max="2" width="25.140625" style="8" customWidth="1"/>
    <col min="3" max="3" width="8" style="9" bestFit="1" customWidth="1"/>
    <col min="4" max="4" width="11.5703125" style="8" bestFit="1" customWidth="1"/>
    <col min="5" max="5" width="10.85546875" style="8" bestFit="1" customWidth="1"/>
    <col min="6" max="6" width="12" style="8" bestFit="1" customWidth="1"/>
    <col min="7" max="7" width="17.28515625" style="8" customWidth="1"/>
    <col min="8" max="8" width="13.85546875" style="10" bestFit="1" customWidth="1"/>
    <col min="9" max="16384" width="17.140625" style="8"/>
  </cols>
  <sheetData>
    <row r="1" spans="1:9" s="3" customFormat="1" ht="12.75" customHeight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3" t="s">
        <v>54</v>
      </c>
      <c r="H1" s="6" t="s">
        <v>47</v>
      </c>
      <c r="I1" s="3" t="s">
        <v>48</v>
      </c>
    </row>
    <row r="2" spans="1:9" ht="12.75" customHeight="1">
      <c r="A2" s="8" t="s">
        <v>14</v>
      </c>
      <c r="B2" s="8" t="s">
        <v>15</v>
      </c>
      <c r="C2" s="9">
        <v>44</v>
      </c>
      <c r="D2" s="8" t="s">
        <v>16</v>
      </c>
      <c r="E2" s="8">
        <v>359</v>
      </c>
      <c r="F2" s="8">
        <v>1</v>
      </c>
      <c r="G2" s="8">
        <v>359</v>
      </c>
      <c r="H2" s="10">
        <f t="shared" ref="H2:H25" si="0">G2*1.15</f>
        <v>412.84999999999997</v>
      </c>
    </row>
    <row r="3" spans="1:9" ht="12.75" customHeight="1">
      <c r="A3" s="8" t="s">
        <v>14</v>
      </c>
      <c r="B3" s="8" t="s">
        <v>17</v>
      </c>
      <c r="C3" s="9">
        <v>46</v>
      </c>
      <c r="D3" s="8" t="s">
        <v>18</v>
      </c>
      <c r="E3" s="8">
        <v>550</v>
      </c>
      <c r="F3" s="8">
        <v>1</v>
      </c>
      <c r="G3" s="8">
        <v>550</v>
      </c>
      <c r="H3" s="10">
        <f t="shared" si="0"/>
        <v>632.5</v>
      </c>
    </row>
    <row r="4" spans="1:9" ht="12.75" customHeight="1">
      <c r="A4" s="8" t="s">
        <v>14</v>
      </c>
      <c r="B4" s="8" t="s">
        <v>19</v>
      </c>
      <c r="C4" s="9">
        <v>46</v>
      </c>
      <c r="D4" s="8" t="s">
        <v>20</v>
      </c>
      <c r="E4" s="8">
        <v>630</v>
      </c>
      <c r="F4" s="8">
        <v>1</v>
      </c>
      <c r="G4" s="8">
        <v>630</v>
      </c>
      <c r="H4" s="10">
        <f t="shared" si="0"/>
        <v>724.5</v>
      </c>
    </row>
    <row r="5" spans="1:9" ht="12.75" customHeight="1">
      <c r="A5" s="8" t="s">
        <v>14</v>
      </c>
      <c r="B5" s="8" t="s">
        <v>21</v>
      </c>
      <c r="C5" s="9" t="s">
        <v>22</v>
      </c>
      <c r="D5" s="8" t="s">
        <v>23</v>
      </c>
      <c r="E5" s="8">
        <v>649</v>
      </c>
      <c r="F5" s="8">
        <v>1</v>
      </c>
      <c r="G5" s="8">
        <f>E5-(E5*0.05)</f>
        <v>616.54999999999995</v>
      </c>
      <c r="H5" s="10">
        <f t="shared" si="0"/>
        <v>709.03249999999991</v>
      </c>
    </row>
    <row r="6" spans="1:9" ht="12.75" customHeight="1">
      <c r="A6" s="8" t="s">
        <v>14</v>
      </c>
      <c r="B6" s="8" t="s">
        <v>28</v>
      </c>
      <c r="C6" s="9">
        <v>44</v>
      </c>
      <c r="D6" s="8" t="s">
        <v>13</v>
      </c>
      <c r="E6" s="8">
        <v>850</v>
      </c>
      <c r="F6" s="8">
        <v>1</v>
      </c>
      <c r="G6" s="8">
        <f>E6-(E6*0.05)</f>
        <v>807.5</v>
      </c>
      <c r="H6" s="10">
        <f t="shared" si="0"/>
        <v>928.62499999999989</v>
      </c>
    </row>
    <row r="7" spans="1:9" ht="12.75" customHeight="1">
      <c r="A7" s="8" t="s">
        <v>14</v>
      </c>
      <c r="B7" s="8" t="s">
        <v>51</v>
      </c>
      <c r="C7" s="9" t="s">
        <v>52</v>
      </c>
      <c r="D7" s="8" t="s">
        <v>53</v>
      </c>
      <c r="E7" s="8">
        <v>259</v>
      </c>
      <c r="F7" s="8">
        <v>1</v>
      </c>
      <c r="G7" s="8">
        <f>E7-(E7*0.05)</f>
        <v>246.05</v>
      </c>
      <c r="H7" s="10">
        <f t="shared" si="0"/>
        <v>282.95749999999998</v>
      </c>
    </row>
    <row r="8" spans="1:9" s="4" customFormat="1" ht="12.75" customHeight="1">
      <c r="A8" s="4" t="s">
        <v>14</v>
      </c>
      <c r="B8" s="4" t="s">
        <v>37</v>
      </c>
      <c r="C8" s="5">
        <v>5</v>
      </c>
      <c r="D8" s="4" t="s">
        <v>38</v>
      </c>
      <c r="E8" s="4">
        <v>420</v>
      </c>
      <c r="F8" s="4">
        <v>1</v>
      </c>
      <c r="G8" s="4">
        <v>420</v>
      </c>
      <c r="H8" s="7">
        <f t="shared" si="0"/>
        <v>482.99999999999994</v>
      </c>
      <c r="I8" s="7">
        <f>H2+H3+H4+H5+H6+H7+H8</f>
        <v>4173.4649999999992</v>
      </c>
    </row>
    <row r="9" spans="1:9" ht="12.75" customHeight="1">
      <c r="A9" s="8" t="s">
        <v>34</v>
      </c>
      <c r="B9" s="8" t="s">
        <v>35</v>
      </c>
      <c r="C9" s="9">
        <v>50</v>
      </c>
      <c r="D9" s="8" t="s">
        <v>11</v>
      </c>
      <c r="E9" s="8">
        <v>1099</v>
      </c>
      <c r="F9" s="8">
        <v>1</v>
      </c>
      <c r="G9" s="8">
        <f>E9-(E9*0.05)</f>
        <v>1044.05</v>
      </c>
      <c r="H9" s="10">
        <f t="shared" si="0"/>
        <v>1200.6574999999998</v>
      </c>
    </row>
    <row r="10" spans="1:9" ht="12.75" customHeight="1">
      <c r="A10" s="8" t="s">
        <v>34</v>
      </c>
      <c r="B10" s="8" t="s">
        <v>44</v>
      </c>
      <c r="C10" s="9" t="s">
        <v>52</v>
      </c>
      <c r="D10" s="8" t="s">
        <v>33</v>
      </c>
      <c r="E10" s="8">
        <v>129</v>
      </c>
      <c r="F10" s="8">
        <v>1</v>
      </c>
      <c r="G10" s="8">
        <f>E10-(E10*0.05)</f>
        <v>122.55</v>
      </c>
      <c r="H10" s="10">
        <f t="shared" si="0"/>
        <v>140.93249999999998</v>
      </c>
    </row>
    <row r="11" spans="1:9" s="4" customFormat="1" ht="12.75" customHeight="1">
      <c r="A11" s="4" t="s">
        <v>34</v>
      </c>
      <c r="B11" s="4" t="s">
        <v>45</v>
      </c>
      <c r="C11" s="5" t="s">
        <v>52</v>
      </c>
      <c r="D11" s="4" t="s">
        <v>33</v>
      </c>
      <c r="E11" s="4">
        <v>119</v>
      </c>
      <c r="F11" s="4">
        <v>1</v>
      </c>
      <c r="G11" s="4">
        <f>E11-(E11*0.05)</f>
        <v>113.05</v>
      </c>
      <c r="H11" s="7">
        <f t="shared" si="0"/>
        <v>130.00749999999999</v>
      </c>
      <c r="I11" s="7">
        <f>H9+H10+H11</f>
        <v>1471.5974999999996</v>
      </c>
    </row>
    <row r="12" spans="1:9" ht="12.75" customHeight="1">
      <c r="A12" s="8" t="s">
        <v>9</v>
      </c>
      <c r="B12" s="8" t="s">
        <v>10</v>
      </c>
      <c r="C12" s="9">
        <v>52</v>
      </c>
      <c r="D12" s="8" t="s">
        <v>11</v>
      </c>
      <c r="E12" s="8">
        <v>1099</v>
      </c>
      <c r="F12" s="8">
        <v>1</v>
      </c>
      <c r="G12" s="8">
        <f>E12-(E12*0.05)</f>
        <v>1044.05</v>
      </c>
      <c r="H12" s="10">
        <f t="shared" si="0"/>
        <v>1200.6574999999998</v>
      </c>
    </row>
    <row r="13" spans="1:9" ht="12.75" customHeight="1">
      <c r="A13" s="8" t="s">
        <v>9</v>
      </c>
      <c r="B13" s="8" t="s">
        <v>12</v>
      </c>
      <c r="C13" s="9">
        <v>52</v>
      </c>
      <c r="D13" s="8" t="s">
        <v>13</v>
      </c>
      <c r="E13" s="8">
        <v>489</v>
      </c>
      <c r="F13" s="8">
        <v>1</v>
      </c>
      <c r="G13" s="8">
        <v>489</v>
      </c>
      <c r="H13" s="10">
        <f t="shared" si="0"/>
        <v>562.34999999999991</v>
      </c>
    </row>
    <row r="14" spans="1:9" ht="12.75" customHeight="1">
      <c r="A14" s="8" t="s">
        <v>9</v>
      </c>
      <c r="B14" s="8" t="s">
        <v>29</v>
      </c>
      <c r="C14" s="9">
        <v>52</v>
      </c>
      <c r="D14" s="8" t="s">
        <v>30</v>
      </c>
      <c r="E14" s="8">
        <v>600</v>
      </c>
      <c r="F14" s="8">
        <v>1</v>
      </c>
      <c r="G14" s="8">
        <v>600</v>
      </c>
      <c r="H14" s="10">
        <f t="shared" si="0"/>
        <v>690</v>
      </c>
    </row>
    <row r="15" spans="1:9" ht="12.75" customHeight="1">
      <c r="A15" s="8" t="s">
        <v>31</v>
      </c>
      <c r="B15" s="8" t="s">
        <v>49</v>
      </c>
      <c r="C15" s="9">
        <v>52</v>
      </c>
      <c r="D15" s="8" t="s">
        <v>30</v>
      </c>
      <c r="E15" s="8">
        <v>749</v>
      </c>
      <c r="F15" s="8">
        <v>1</v>
      </c>
      <c r="G15" s="8">
        <v>749</v>
      </c>
      <c r="H15" s="10">
        <f t="shared" si="0"/>
        <v>861.34999999999991</v>
      </c>
    </row>
    <row r="16" spans="1:9" s="4" customFormat="1" ht="12.75" customHeight="1">
      <c r="A16" s="4" t="s">
        <v>31</v>
      </c>
      <c r="B16" s="4" t="s">
        <v>32</v>
      </c>
      <c r="C16" s="5">
        <v>42</v>
      </c>
      <c r="D16" s="4" t="s">
        <v>33</v>
      </c>
      <c r="E16" s="4">
        <v>850</v>
      </c>
      <c r="F16" s="4">
        <v>1</v>
      </c>
      <c r="G16" s="4">
        <f>E16-(E16*0.05)</f>
        <v>807.5</v>
      </c>
      <c r="H16" s="7">
        <f t="shared" si="0"/>
        <v>928.62499999999989</v>
      </c>
      <c r="I16" s="7">
        <f>H12+H13+H14+H15+H16</f>
        <v>4242.9824999999992</v>
      </c>
    </row>
    <row r="17" spans="1:9" ht="12.75" customHeight="1">
      <c r="A17" s="8" t="s">
        <v>39</v>
      </c>
      <c r="B17" s="8" t="s">
        <v>40</v>
      </c>
      <c r="C17" s="9">
        <v>50</v>
      </c>
      <c r="D17" s="8" t="s">
        <v>11</v>
      </c>
      <c r="E17" s="8">
        <v>1099</v>
      </c>
      <c r="F17" s="8">
        <v>1</v>
      </c>
      <c r="G17" s="8">
        <f>E17-(E17*0.05)</f>
        <v>1044.05</v>
      </c>
      <c r="H17" s="10">
        <f t="shared" si="0"/>
        <v>1200.6574999999998</v>
      </c>
    </row>
    <row r="18" spans="1:9" s="4" customFormat="1" ht="12.75" customHeight="1">
      <c r="A18" s="4" t="s">
        <v>39</v>
      </c>
      <c r="B18" s="4" t="s">
        <v>44</v>
      </c>
      <c r="C18" s="5" t="s">
        <v>52</v>
      </c>
      <c r="D18" s="4" t="s">
        <v>33</v>
      </c>
      <c r="E18" s="4">
        <v>129</v>
      </c>
      <c r="F18" s="4">
        <v>1</v>
      </c>
      <c r="G18" s="4">
        <f>E18-(E18*0.05)</f>
        <v>122.55</v>
      </c>
      <c r="H18" s="7">
        <f t="shared" si="0"/>
        <v>140.93249999999998</v>
      </c>
      <c r="I18" s="7">
        <f>H17+H18</f>
        <v>1341.5899999999997</v>
      </c>
    </row>
    <row r="19" spans="1:9" ht="12.75" customHeight="1">
      <c r="A19" s="8" t="s">
        <v>46</v>
      </c>
      <c r="B19" s="8" t="s">
        <v>28</v>
      </c>
      <c r="C19" s="9">
        <v>54</v>
      </c>
      <c r="D19" s="8" t="s">
        <v>13</v>
      </c>
      <c r="E19" s="8">
        <v>850</v>
      </c>
      <c r="F19" s="8">
        <v>1</v>
      </c>
      <c r="G19" s="8">
        <f>E19-(E19*0.05)</f>
        <v>807.5</v>
      </c>
      <c r="H19" s="10">
        <f t="shared" si="0"/>
        <v>928.62499999999989</v>
      </c>
    </row>
    <row r="20" spans="1:9" s="4" customFormat="1" ht="12.75" customHeight="1">
      <c r="A20" s="4" t="s">
        <v>46</v>
      </c>
      <c r="B20" s="4" t="s">
        <v>50</v>
      </c>
      <c r="C20" s="5">
        <v>54</v>
      </c>
      <c r="D20" s="4" t="s">
        <v>13</v>
      </c>
      <c r="E20" s="4">
        <v>469</v>
      </c>
      <c r="F20" s="4">
        <v>1</v>
      </c>
      <c r="G20" s="4">
        <v>469</v>
      </c>
      <c r="H20" s="7">
        <f t="shared" si="0"/>
        <v>539.34999999999991</v>
      </c>
      <c r="I20" s="7">
        <f>H19+H20</f>
        <v>1467.9749999999999</v>
      </c>
    </row>
    <row r="21" spans="1:9" s="4" customFormat="1" ht="12.75" customHeight="1">
      <c r="A21" s="4" t="s">
        <v>41</v>
      </c>
      <c r="B21" s="4" t="s">
        <v>42</v>
      </c>
      <c r="C21" s="5">
        <v>42</v>
      </c>
      <c r="D21" s="4" t="s">
        <v>43</v>
      </c>
      <c r="E21" s="4">
        <v>850</v>
      </c>
      <c r="F21" s="4">
        <v>1</v>
      </c>
      <c r="G21" s="4">
        <f>E21-(E21*0.05)</f>
        <v>807.5</v>
      </c>
      <c r="H21" s="7">
        <f t="shared" si="0"/>
        <v>928.62499999999989</v>
      </c>
      <c r="I21" s="7">
        <f>H21</f>
        <v>928.62499999999989</v>
      </c>
    </row>
    <row r="22" spans="1:9" ht="12.75" customHeight="1">
      <c r="A22" s="8" t="s">
        <v>36</v>
      </c>
      <c r="B22" s="8" t="s">
        <v>35</v>
      </c>
      <c r="C22" s="9">
        <v>52</v>
      </c>
      <c r="D22" s="8" t="s">
        <v>11</v>
      </c>
      <c r="E22" s="8">
        <v>1099</v>
      </c>
      <c r="F22" s="8">
        <v>1</v>
      </c>
      <c r="G22" s="8">
        <f>E22-(E22*0.05)</f>
        <v>1044.05</v>
      </c>
      <c r="H22" s="10">
        <f t="shared" si="0"/>
        <v>1200.6574999999998</v>
      </c>
    </row>
    <row r="23" spans="1:9" s="4" customFormat="1" ht="12.75" customHeight="1">
      <c r="A23" s="4" t="s">
        <v>36</v>
      </c>
      <c r="B23" s="4" t="s">
        <v>44</v>
      </c>
      <c r="C23" s="5" t="s">
        <v>52</v>
      </c>
      <c r="D23" s="4" t="s">
        <v>33</v>
      </c>
      <c r="E23" s="4">
        <v>129</v>
      </c>
      <c r="F23" s="4">
        <v>1</v>
      </c>
      <c r="G23" s="4">
        <f>E23-(E23*0.05)</f>
        <v>122.55</v>
      </c>
      <c r="H23" s="7">
        <f t="shared" si="0"/>
        <v>140.93249999999998</v>
      </c>
      <c r="I23" s="7">
        <f>H22+H23</f>
        <v>1341.5899999999997</v>
      </c>
    </row>
    <row r="24" spans="1:9" s="4" customFormat="1" ht="12.75" customHeight="1">
      <c r="A24" s="4" t="s">
        <v>6</v>
      </c>
      <c r="B24" s="4" t="s">
        <v>7</v>
      </c>
      <c r="C24" s="5" t="s">
        <v>26</v>
      </c>
      <c r="D24" s="4" t="s">
        <v>8</v>
      </c>
      <c r="E24" s="4">
        <v>420</v>
      </c>
      <c r="F24" s="4">
        <v>1</v>
      </c>
      <c r="G24" s="4">
        <v>420</v>
      </c>
      <c r="H24" s="7">
        <f t="shared" si="0"/>
        <v>482.99999999999994</v>
      </c>
      <c r="I24" s="7">
        <f>H24</f>
        <v>482.99999999999994</v>
      </c>
    </row>
    <row r="25" spans="1:9" s="4" customFormat="1" ht="12.75" customHeight="1">
      <c r="A25" s="4" t="s">
        <v>24</v>
      </c>
      <c r="B25" s="4" t="s">
        <v>25</v>
      </c>
      <c r="C25" s="5" t="s">
        <v>26</v>
      </c>
      <c r="D25" s="4" t="s">
        <v>27</v>
      </c>
      <c r="E25" s="4">
        <v>449</v>
      </c>
      <c r="F25" s="4">
        <v>1</v>
      </c>
      <c r="G25" s="4">
        <f>E25-(E25*0.05)</f>
        <v>426.55</v>
      </c>
      <c r="H25" s="7">
        <f t="shared" si="0"/>
        <v>490.53249999999997</v>
      </c>
      <c r="I25" s="7">
        <f>H25</f>
        <v>490.53249999999997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 на форму (1)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324</cp:lastModifiedBy>
  <dcterms:created xsi:type="dcterms:W3CDTF">2013-10-06T16:40:02Z</dcterms:created>
  <dcterms:modified xsi:type="dcterms:W3CDTF">2013-10-07T07:45:33Z</dcterms:modified>
</cp:coreProperties>
</file>