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K27" i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"/>
  <c r="J28"/>
  <c r="J27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"/>
  <c r="I12"/>
  <c r="H11"/>
  <c r="I23"/>
  <c r="I26"/>
  <c r="I25"/>
  <c r="I24"/>
  <c r="I22"/>
  <c r="I21"/>
  <c r="I19"/>
  <c r="I18"/>
  <c r="I17"/>
  <c r="I10"/>
  <c r="I8"/>
  <c r="I7"/>
  <c r="I4"/>
  <c r="I3"/>
  <c r="H3"/>
  <c r="H4"/>
  <c r="H5"/>
  <c r="H6"/>
  <c r="H7"/>
  <c r="H8"/>
  <c r="H9"/>
  <c r="H10"/>
  <c r="H12"/>
  <c r="H13"/>
  <c r="H14"/>
  <c r="H15"/>
  <c r="H16"/>
  <c r="H17"/>
  <c r="H18"/>
  <c r="H19"/>
  <c r="H20"/>
  <c r="H21"/>
  <c r="H22"/>
  <c r="H23"/>
  <c r="H24"/>
  <c r="H25"/>
  <c r="H26"/>
  <c r="H2"/>
</calcChain>
</file>

<file path=xl/sharedStrings.xml><?xml version="1.0" encoding="utf-8"?>
<sst xmlns="http://schemas.openxmlformats.org/spreadsheetml/2006/main" count="89" uniqueCount="64">
  <si>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</si>
  <si>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</si>
  <si>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</si>
  <si>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</si>
  <si>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</si>
  <si>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</si>
  <si>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</si>
  <si>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</si>
  <si>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синий</t>
  </si>
  <si>
    <t>Футболка</t>
  </si>
  <si>
    <t>Бриджи</t>
  </si>
  <si>
    <t>Брюки</t>
  </si>
  <si>
    <t>брюки</t>
  </si>
  <si>
    <t>как на фото</t>
  </si>
  <si>
    <t>белый</t>
  </si>
  <si>
    <t>желтый</t>
  </si>
  <si>
    <t>Дегтярёва Ю.Ю.</t>
  </si>
  <si>
    <t>любой</t>
  </si>
  <si>
    <t>красный</t>
  </si>
  <si>
    <t>Туника</t>
  </si>
  <si>
    <t>черный</t>
  </si>
  <si>
    <t>Стриповна</t>
  </si>
  <si>
    <t>Рубашка</t>
  </si>
  <si>
    <t>ЮляБедарева</t>
  </si>
  <si>
    <t>Комбинезон флис</t>
  </si>
  <si>
    <t>серый</t>
  </si>
  <si>
    <t>Vkusss</t>
  </si>
  <si>
    <t>Мишка Гамми</t>
  </si>
  <si>
    <t>футболка</t>
  </si>
  <si>
    <t>Гелиос</t>
  </si>
  <si>
    <t>Белый</t>
  </si>
  <si>
    <t>10925-1</t>
  </si>
  <si>
    <t>шорты</t>
  </si>
  <si>
    <t>бежевый</t>
  </si>
  <si>
    <t>Кардиган</t>
  </si>
  <si>
    <t>Брюки утепл</t>
  </si>
  <si>
    <t>КомОл</t>
  </si>
  <si>
    <t>Толстовка</t>
  </si>
  <si>
    <t>розовые</t>
  </si>
  <si>
    <t>Бриджи м</t>
  </si>
  <si>
    <t>Т@нюшк@</t>
  </si>
  <si>
    <t>бриджи</t>
  </si>
  <si>
    <t>104-110</t>
  </si>
  <si>
    <t>nurenji</t>
  </si>
  <si>
    <t>Костюм д</t>
  </si>
  <si>
    <t>lena2206</t>
  </si>
  <si>
    <t>м/волна</t>
  </si>
  <si>
    <t>Туника</t>
  </si>
  <si>
    <t>М/волна</t>
  </si>
  <si>
    <t>Шорты</t>
  </si>
  <si>
    <t>ГаляКолесникова</t>
  </si>
  <si>
    <t>Джинсы д</t>
  </si>
  <si>
    <t>Мама Лизи</t>
  </si>
  <si>
    <t>770-091</t>
  </si>
  <si>
    <t>кепка</t>
  </si>
  <si>
    <t>китти</t>
  </si>
  <si>
    <t>Юбка Дж</t>
  </si>
  <si>
    <t>м\волна</t>
  </si>
  <si>
    <t>SONET@</t>
  </si>
  <si>
    <t xml:space="preserve">с ОРГ </t>
  </si>
  <si>
    <t>ИТОГО к оплате</t>
  </si>
  <si>
    <t>коралл</t>
  </si>
  <si>
    <t>122274-1 122-154/5</t>
  </si>
  <si>
    <t>ТР</t>
  </si>
</sst>
</file>

<file path=xl/styles.xml><?xml version="1.0" encoding="utf-8"?>
<styleSheet xmlns="http://schemas.openxmlformats.org/spreadsheetml/2006/main">
  <numFmts count="1">
    <numFmt numFmtId="164" formatCode="#,##0.00[$р.-419]"/>
  </numFmts>
  <fonts count="5">
    <font>
      <sz val="10"/>
      <color rgb="FF000000"/>
      <name val="Arial"/>
    </font>
    <font>
      <b/>
      <sz val="10"/>
      <color indexed="8"/>
      <name val="Arial"/>
    </font>
    <font>
      <sz val="8"/>
      <name val="Arial"/>
    </font>
    <font>
      <b/>
      <sz val="10"/>
      <color indexed="8"/>
      <name val="Arial"/>
      <family val="2"/>
      <charset val="204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 applyAlignment="1">
      <alignment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0" xfId="0" applyNumberForma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3" fillId="0" borderId="0" xfId="0" applyFont="1" applyFill="1" applyAlignment="1">
      <alignment wrapText="1"/>
    </xf>
    <xf numFmtId="0" fontId="0" fillId="2" borderId="0" xfId="0" applyFill="1"/>
    <xf numFmtId="0" fontId="4" fillId="2" borderId="0" xfId="1" applyFill="1" applyAlignment="1" applyProtection="1">
      <alignment wrapText="1"/>
    </xf>
    <xf numFmtId="1" fontId="0" fillId="0" borderId="0" xfId="0" applyNumberFormat="1" applyFill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8;@&#1085;&#1102;&#1096;&#1082;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pane ySplit="1" topLeftCell="A2" activePane="bottomLeft" state="frozen"/>
      <selection pane="bottomLeft" activeCell="D6" sqref="D6"/>
    </sheetView>
  </sheetViews>
  <sheetFormatPr defaultColWidth="17.140625" defaultRowHeight="12.75" customHeight="1"/>
  <cols>
    <col min="1" max="1" width="17.140625" style="2"/>
    <col min="2" max="2" width="17.140625" style="5"/>
    <col min="3" max="9" width="17.140625" style="2"/>
    <col min="10" max="10" width="0" style="2" hidden="1" customWidth="1"/>
    <col min="11" max="11" width="4" style="11" bestFit="1" customWidth="1"/>
    <col min="12" max="16384" width="17.140625" style="2"/>
  </cols>
  <sheetData>
    <row r="1" spans="1:11" ht="63.7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59</v>
      </c>
      <c r="I1" s="8" t="s">
        <v>60</v>
      </c>
      <c r="K1" s="11" t="s">
        <v>63</v>
      </c>
    </row>
    <row r="2" spans="1:11">
      <c r="A2" s="2" t="s">
        <v>7</v>
      </c>
      <c r="B2" s="5">
        <v>36621</v>
      </c>
      <c r="C2" s="2" t="s">
        <v>12</v>
      </c>
      <c r="D2" s="2">
        <v>110</v>
      </c>
      <c r="E2" s="2">
        <v>1</v>
      </c>
      <c r="F2" s="2" t="s">
        <v>13</v>
      </c>
      <c r="G2" s="2">
        <v>410</v>
      </c>
      <c r="H2" s="2">
        <f>G2*1.15</f>
        <v>471.49999999999994</v>
      </c>
      <c r="J2" s="2">
        <f>G2/210</f>
        <v>1.9523809523809523</v>
      </c>
      <c r="K2" s="11">
        <f>J2*5.65</f>
        <v>11.030952380952382</v>
      </c>
    </row>
    <row r="3" spans="1:11" s="6" customFormat="1">
      <c r="A3" s="6" t="s">
        <v>7</v>
      </c>
      <c r="B3" s="7">
        <v>89786</v>
      </c>
      <c r="C3" s="6" t="s">
        <v>39</v>
      </c>
      <c r="D3" s="6">
        <v>110</v>
      </c>
      <c r="E3" s="6">
        <v>1</v>
      </c>
      <c r="F3" s="6" t="s">
        <v>13</v>
      </c>
      <c r="G3" s="6">
        <v>490</v>
      </c>
      <c r="H3" s="6">
        <f t="shared" ref="H3:H26" si="0">G3*1.15</f>
        <v>563.5</v>
      </c>
      <c r="I3" s="6">
        <f>H2+H3</f>
        <v>1035</v>
      </c>
      <c r="J3" s="2">
        <f t="shared" ref="J3:J26" si="1">G3/210</f>
        <v>2.3333333333333335</v>
      </c>
      <c r="K3" s="11">
        <f t="shared" ref="K3:K26" si="2">J3*5.65</f>
        <v>13.183333333333335</v>
      </c>
    </row>
    <row r="4" spans="1:11" s="6" customFormat="1" ht="12" customHeight="1">
      <c r="A4" s="6" t="s">
        <v>45</v>
      </c>
      <c r="B4" s="7">
        <v>13688</v>
      </c>
      <c r="C4" s="6" t="s">
        <v>32</v>
      </c>
      <c r="D4" s="6">
        <v>110</v>
      </c>
      <c r="E4" s="6">
        <v>1</v>
      </c>
      <c r="F4" s="6" t="s">
        <v>18</v>
      </c>
      <c r="G4" s="6">
        <v>290</v>
      </c>
      <c r="H4" s="6">
        <f t="shared" si="0"/>
        <v>333.5</v>
      </c>
      <c r="I4" s="6">
        <f>H4</f>
        <v>333.5</v>
      </c>
      <c r="J4" s="2">
        <f t="shared" si="1"/>
        <v>1.3809523809523809</v>
      </c>
      <c r="K4" s="11">
        <f t="shared" si="2"/>
        <v>7.8023809523809531</v>
      </c>
    </row>
    <row r="5" spans="1:11">
      <c r="A5" s="2" t="s">
        <v>43</v>
      </c>
      <c r="B5" s="5">
        <v>23618</v>
      </c>
      <c r="C5" s="2" t="s">
        <v>10</v>
      </c>
      <c r="D5" s="2">
        <v>100</v>
      </c>
      <c r="E5" s="2">
        <v>1</v>
      </c>
      <c r="F5" s="2" t="s">
        <v>15</v>
      </c>
      <c r="G5" s="2">
        <v>290</v>
      </c>
      <c r="H5" s="2">
        <f t="shared" si="0"/>
        <v>333.5</v>
      </c>
      <c r="J5" s="2">
        <f t="shared" si="1"/>
        <v>1.3809523809523809</v>
      </c>
      <c r="K5" s="11">
        <f t="shared" si="2"/>
        <v>7.8023809523809531</v>
      </c>
    </row>
    <row r="6" spans="1:11" ht="12" customHeight="1">
      <c r="A6" s="2" t="s">
        <v>43</v>
      </c>
      <c r="B6" s="5">
        <v>690557690558</v>
      </c>
      <c r="C6" s="2" t="s">
        <v>44</v>
      </c>
      <c r="D6" s="2">
        <v>90</v>
      </c>
      <c r="E6" s="2">
        <v>1</v>
      </c>
      <c r="F6" s="2" t="s">
        <v>13</v>
      </c>
      <c r="G6" s="2">
        <v>800</v>
      </c>
      <c r="H6" s="2">
        <f t="shared" si="0"/>
        <v>919.99999999999989</v>
      </c>
      <c r="J6" s="2">
        <f t="shared" si="1"/>
        <v>3.8095238095238093</v>
      </c>
      <c r="K6" s="11">
        <f t="shared" si="2"/>
        <v>21.523809523809526</v>
      </c>
    </row>
    <row r="7" spans="1:11" s="6" customFormat="1" ht="12" customHeight="1">
      <c r="A7" s="6" t="s">
        <v>43</v>
      </c>
      <c r="B7" s="7">
        <v>23082</v>
      </c>
      <c r="C7" s="6" t="s">
        <v>19</v>
      </c>
      <c r="D7" s="6">
        <v>100</v>
      </c>
      <c r="E7" s="6">
        <v>1</v>
      </c>
      <c r="F7" s="6" t="s">
        <v>46</v>
      </c>
      <c r="G7" s="6">
        <v>290</v>
      </c>
      <c r="H7" s="6">
        <f t="shared" si="0"/>
        <v>333.5</v>
      </c>
      <c r="I7" s="6">
        <f>H5+H6+H7</f>
        <v>1587</v>
      </c>
      <c r="J7" s="2">
        <f t="shared" si="1"/>
        <v>1.3809523809523809</v>
      </c>
      <c r="K7" s="11">
        <f t="shared" si="2"/>
        <v>7.8023809523809531</v>
      </c>
    </row>
    <row r="8" spans="1:11" s="6" customFormat="1" ht="12" customHeight="1">
      <c r="A8" s="9" t="s">
        <v>58</v>
      </c>
      <c r="B8" s="7">
        <v>190216</v>
      </c>
      <c r="C8" s="6" t="s">
        <v>56</v>
      </c>
      <c r="E8" s="6">
        <v>1</v>
      </c>
      <c r="F8" s="6" t="s">
        <v>13</v>
      </c>
      <c r="G8" s="6">
        <v>440</v>
      </c>
      <c r="H8" s="6">
        <f t="shared" si="0"/>
        <v>505.99999999999994</v>
      </c>
      <c r="I8" s="6">
        <f>H8</f>
        <v>505.99999999999994</v>
      </c>
      <c r="J8" s="2">
        <f t="shared" si="1"/>
        <v>2.0952380952380953</v>
      </c>
      <c r="K8" s="11">
        <f t="shared" si="2"/>
        <v>11.838095238095239</v>
      </c>
    </row>
    <row r="9" spans="1:11">
      <c r="A9" s="2" t="s">
        <v>26</v>
      </c>
      <c r="B9" s="5">
        <v>2107</v>
      </c>
      <c r="C9" s="2" t="s">
        <v>34</v>
      </c>
      <c r="D9" s="2">
        <v>130</v>
      </c>
      <c r="E9" s="2">
        <v>1</v>
      </c>
      <c r="F9" s="2" t="s">
        <v>25</v>
      </c>
      <c r="G9" s="2">
        <v>590</v>
      </c>
      <c r="H9" s="2">
        <f t="shared" si="0"/>
        <v>678.5</v>
      </c>
      <c r="J9" s="2">
        <f t="shared" si="1"/>
        <v>2.8095238095238093</v>
      </c>
      <c r="K9" s="11">
        <f t="shared" si="2"/>
        <v>15.873809523809523</v>
      </c>
    </row>
    <row r="10" spans="1:11" s="6" customFormat="1">
      <c r="A10" s="6" t="s">
        <v>26</v>
      </c>
      <c r="B10" s="7">
        <v>597823</v>
      </c>
      <c r="C10" s="6" t="s">
        <v>35</v>
      </c>
      <c r="D10" s="6">
        <v>134</v>
      </c>
      <c r="E10" s="6">
        <v>1</v>
      </c>
      <c r="F10" s="6" t="s">
        <v>20</v>
      </c>
      <c r="G10" s="6">
        <v>890</v>
      </c>
      <c r="H10" s="6">
        <f t="shared" si="0"/>
        <v>1023.4999999999999</v>
      </c>
      <c r="I10" s="6">
        <f>H9+H10</f>
        <v>1702</v>
      </c>
      <c r="J10" s="2">
        <f t="shared" si="1"/>
        <v>4.2380952380952381</v>
      </c>
      <c r="K10" s="11">
        <f t="shared" si="2"/>
        <v>23.945238095238096</v>
      </c>
    </row>
    <row r="11" spans="1:11" ht="25.5">
      <c r="A11" s="2" t="s">
        <v>50</v>
      </c>
      <c r="B11" s="5" t="s">
        <v>62</v>
      </c>
      <c r="C11" s="2" t="s">
        <v>11</v>
      </c>
      <c r="D11" s="2">
        <v>122</v>
      </c>
      <c r="E11" s="2">
        <v>1</v>
      </c>
      <c r="F11" s="2" t="s">
        <v>61</v>
      </c>
      <c r="G11" s="2">
        <v>510</v>
      </c>
      <c r="H11" s="2">
        <f t="shared" si="0"/>
        <v>586.5</v>
      </c>
      <c r="J11" s="2">
        <f t="shared" si="1"/>
        <v>2.4285714285714284</v>
      </c>
      <c r="K11" s="11">
        <f t="shared" si="2"/>
        <v>13.721428571428572</v>
      </c>
    </row>
    <row r="12" spans="1:11" s="6" customFormat="1">
      <c r="A12" s="6" t="s">
        <v>50</v>
      </c>
      <c r="B12" s="7">
        <v>181062</v>
      </c>
      <c r="C12" s="6" t="s">
        <v>51</v>
      </c>
      <c r="D12" s="6">
        <v>122</v>
      </c>
      <c r="E12" s="6">
        <v>1</v>
      </c>
      <c r="F12" s="6" t="s">
        <v>13</v>
      </c>
      <c r="G12" s="6">
        <v>590</v>
      </c>
      <c r="H12" s="6">
        <f t="shared" si="0"/>
        <v>678.5</v>
      </c>
      <c r="I12" s="6">
        <f>H11+H12</f>
        <v>1265</v>
      </c>
      <c r="J12" s="2">
        <f t="shared" si="1"/>
        <v>2.8095238095238093</v>
      </c>
      <c r="K12" s="11">
        <f t="shared" si="2"/>
        <v>15.873809523809523</v>
      </c>
    </row>
    <row r="13" spans="1:11">
      <c r="A13" s="2" t="s">
        <v>29</v>
      </c>
      <c r="B13" s="5">
        <v>8260</v>
      </c>
      <c r="C13" s="2" t="s">
        <v>9</v>
      </c>
      <c r="D13" s="2">
        <v>80</v>
      </c>
      <c r="E13" s="2">
        <v>1</v>
      </c>
      <c r="F13" s="2" t="s">
        <v>30</v>
      </c>
      <c r="G13" s="2">
        <v>240</v>
      </c>
      <c r="H13" s="2">
        <f t="shared" si="0"/>
        <v>276</v>
      </c>
      <c r="J13" s="2">
        <f t="shared" si="1"/>
        <v>1.1428571428571428</v>
      </c>
      <c r="K13" s="11">
        <f t="shared" si="2"/>
        <v>6.4571428571428573</v>
      </c>
    </row>
    <row r="14" spans="1:11">
      <c r="A14" s="2" t="s">
        <v>29</v>
      </c>
      <c r="B14" s="5" t="s">
        <v>31</v>
      </c>
      <c r="C14" s="2" t="s">
        <v>9</v>
      </c>
      <c r="D14" s="2">
        <v>80</v>
      </c>
      <c r="E14" s="2">
        <v>1</v>
      </c>
      <c r="F14" s="2" t="s">
        <v>13</v>
      </c>
      <c r="G14" s="2">
        <v>210</v>
      </c>
      <c r="H14" s="2">
        <f t="shared" si="0"/>
        <v>241.49999999999997</v>
      </c>
      <c r="J14" s="2">
        <f t="shared" si="1"/>
        <v>1</v>
      </c>
      <c r="K14" s="11">
        <f t="shared" si="2"/>
        <v>5.65</v>
      </c>
    </row>
    <row r="15" spans="1:11">
      <c r="A15" s="2" t="s">
        <v>29</v>
      </c>
      <c r="B15" s="5">
        <v>12309</v>
      </c>
      <c r="C15" s="2" t="s">
        <v>32</v>
      </c>
      <c r="D15" s="2">
        <v>80</v>
      </c>
      <c r="E15" s="2">
        <v>1</v>
      </c>
      <c r="F15" s="2" t="s">
        <v>33</v>
      </c>
      <c r="G15" s="2">
        <v>330</v>
      </c>
      <c r="H15" s="2">
        <f t="shared" si="0"/>
        <v>379.49999999999994</v>
      </c>
      <c r="J15" s="2">
        <f t="shared" si="1"/>
        <v>1.5714285714285714</v>
      </c>
      <c r="K15" s="11">
        <f t="shared" si="2"/>
        <v>8.8785714285714281</v>
      </c>
    </row>
    <row r="16" spans="1:11">
      <c r="A16" s="2" t="s">
        <v>29</v>
      </c>
      <c r="B16" s="5">
        <v>23082</v>
      </c>
      <c r="C16" s="2" t="s">
        <v>47</v>
      </c>
      <c r="D16" s="2">
        <v>120</v>
      </c>
      <c r="E16" s="2">
        <v>1</v>
      </c>
      <c r="F16" s="2" t="s">
        <v>48</v>
      </c>
      <c r="G16" s="2">
        <v>290</v>
      </c>
      <c r="H16" s="2">
        <f t="shared" si="0"/>
        <v>333.5</v>
      </c>
      <c r="J16" s="2">
        <f t="shared" si="1"/>
        <v>1.3809523809523809</v>
      </c>
      <c r="K16" s="11">
        <f t="shared" si="2"/>
        <v>7.8023809523809531</v>
      </c>
    </row>
    <row r="17" spans="1:11" s="6" customFormat="1">
      <c r="A17" s="6" t="s">
        <v>29</v>
      </c>
      <c r="B17" s="7">
        <v>13605</v>
      </c>
      <c r="C17" s="6" t="s">
        <v>49</v>
      </c>
      <c r="D17" s="6">
        <v>130</v>
      </c>
      <c r="E17" s="6">
        <v>1</v>
      </c>
      <c r="F17" s="6" t="s">
        <v>8</v>
      </c>
      <c r="G17" s="6">
        <v>340</v>
      </c>
      <c r="H17" s="6">
        <f t="shared" si="0"/>
        <v>390.99999999999994</v>
      </c>
      <c r="I17" s="6">
        <f>H13+H14+H15+H16+H17</f>
        <v>1621.5</v>
      </c>
      <c r="J17" s="2">
        <f t="shared" si="1"/>
        <v>1.6190476190476191</v>
      </c>
      <c r="K17" s="11">
        <f t="shared" si="2"/>
        <v>9.1476190476190489</v>
      </c>
    </row>
    <row r="18" spans="1:11" s="6" customFormat="1">
      <c r="A18" s="6" t="s">
        <v>16</v>
      </c>
      <c r="B18" s="7">
        <v>9689</v>
      </c>
      <c r="C18" s="6" t="s">
        <v>11</v>
      </c>
      <c r="D18" s="6">
        <v>120</v>
      </c>
      <c r="E18" s="6">
        <v>1</v>
      </c>
      <c r="F18" s="6" t="s">
        <v>38</v>
      </c>
      <c r="G18" s="6">
        <v>340</v>
      </c>
      <c r="H18" s="6">
        <f t="shared" si="0"/>
        <v>390.99999999999994</v>
      </c>
      <c r="I18" s="6">
        <f>H18</f>
        <v>390.99999999999994</v>
      </c>
      <c r="J18" s="2">
        <f t="shared" si="1"/>
        <v>1.6190476190476191</v>
      </c>
      <c r="K18" s="11">
        <f t="shared" si="2"/>
        <v>9.1476190476190489</v>
      </c>
    </row>
    <row r="19" spans="1:11" s="6" customFormat="1">
      <c r="A19" s="6" t="s">
        <v>36</v>
      </c>
      <c r="B19" s="7">
        <v>12506</v>
      </c>
      <c r="C19" s="6" t="s">
        <v>37</v>
      </c>
      <c r="D19" s="6">
        <v>130</v>
      </c>
      <c r="E19" s="6">
        <v>1</v>
      </c>
      <c r="F19" s="6" t="s">
        <v>8</v>
      </c>
      <c r="G19" s="6">
        <v>340</v>
      </c>
      <c r="H19" s="6">
        <f t="shared" si="0"/>
        <v>390.99999999999994</v>
      </c>
      <c r="I19" s="6">
        <f>H19</f>
        <v>390.99999999999994</v>
      </c>
      <c r="J19" s="2">
        <f t="shared" si="1"/>
        <v>1.6190476190476191</v>
      </c>
      <c r="K19" s="11">
        <f t="shared" si="2"/>
        <v>9.1476190476190489</v>
      </c>
    </row>
    <row r="20" spans="1:11">
      <c r="A20" s="2" t="s">
        <v>52</v>
      </c>
      <c r="B20" s="5" t="s">
        <v>53</v>
      </c>
      <c r="C20" s="2" t="s">
        <v>54</v>
      </c>
      <c r="D20" s="2">
        <v>54</v>
      </c>
      <c r="E20" s="2">
        <v>1</v>
      </c>
      <c r="F20" s="2" t="s">
        <v>55</v>
      </c>
      <c r="G20" s="2">
        <v>220</v>
      </c>
      <c r="H20" s="2">
        <f t="shared" si="0"/>
        <v>252.99999999999997</v>
      </c>
      <c r="J20" s="2">
        <f t="shared" si="1"/>
        <v>1.0476190476190477</v>
      </c>
      <c r="K20" s="11">
        <f t="shared" si="2"/>
        <v>5.9190476190476193</v>
      </c>
    </row>
    <row r="21" spans="1:11" s="6" customFormat="1">
      <c r="A21" s="6" t="s">
        <v>52</v>
      </c>
      <c r="B21" s="7">
        <v>2108</v>
      </c>
      <c r="C21" s="6" t="s">
        <v>22</v>
      </c>
      <c r="D21" s="6">
        <v>152</v>
      </c>
      <c r="E21" s="6">
        <v>1</v>
      </c>
      <c r="F21" s="6" t="s">
        <v>13</v>
      </c>
      <c r="G21" s="6">
        <v>250</v>
      </c>
      <c r="H21" s="6">
        <f t="shared" si="0"/>
        <v>287.5</v>
      </c>
      <c r="I21" s="6">
        <f>H20+H21</f>
        <v>540.5</v>
      </c>
      <c r="J21" s="2">
        <f t="shared" si="1"/>
        <v>1.1904761904761905</v>
      </c>
      <c r="K21" s="11">
        <f t="shared" si="2"/>
        <v>6.7261904761904763</v>
      </c>
    </row>
    <row r="22" spans="1:11" s="6" customFormat="1">
      <c r="A22" s="6" t="s">
        <v>27</v>
      </c>
      <c r="B22" s="7">
        <v>610110</v>
      </c>
      <c r="C22" s="6" t="s">
        <v>28</v>
      </c>
      <c r="D22" s="6">
        <v>120</v>
      </c>
      <c r="E22" s="6">
        <v>1</v>
      </c>
      <c r="F22" s="6" t="s">
        <v>14</v>
      </c>
      <c r="G22" s="6">
        <v>340</v>
      </c>
      <c r="H22" s="6">
        <f t="shared" si="0"/>
        <v>390.99999999999994</v>
      </c>
      <c r="I22" s="6">
        <f>H22</f>
        <v>390.99999999999994</v>
      </c>
      <c r="J22" s="2">
        <f t="shared" si="1"/>
        <v>1.6190476190476191</v>
      </c>
      <c r="K22" s="11">
        <f t="shared" si="2"/>
        <v>9.1476190476190489</v>
      </c>
    </row>
    <row r="23" spans="1:11" s="6" customFormat="1">
      <c r="A23" s="6" t="s">
        <v>50</v>
      </c>
      <c r="B23" s="7">
        <v>23082</v>
      </c>
      <c r="C23" s="6" t="s">
        <v>19</v>
      </c>
      <c r="D23" s="6">
        <v>110</v>
      </c>
      <c r="E23" s="6">
        <v>1</v>
      </c>
      <c r="F23" s="6" t="s">
        <v>57</v>
      </c>
      <c r="G23" s="6">
        <v>290</v>
      </c>
      <c r="H23" s="6">
        <f t="shared" si="0"/>
        <v>333.5</v>
      </c>
      <c r="I23" s="6">
        <f>H23</f>
        <v>333.5</v>
      </c>
      <c r="J23" s="2">
        <f t="shared" si="1"/>
        <v>1.3809523809523809</v>
      </c>
      <c r="K23" s="11">
        <f t="shared" si="2"/>
        <v>7.8023809523809531</v>
      </c>
    </row>
    <row r="24" spans="1:11" s="6" customFormat="1">
      <c r="A24" s="6" t="s">
        <v>21</v>
      </c>
      <c r="B24" s="7">
        <v>89786</v>
      </c>
      <c r="C24" s="6" t="s">
        <v>41</v>
      </c>
      <c r="D24" s="6" t="s">
        <v>42</v>
      </c>
      <c r="E24" s="6">
        <v>1</v>
      </c>
      <c r="F24" s="6" t="s">
        <v>17</v>
      </c>
      <c r="G24" s="6">
        <v>490</v>
      </c>
      <c r="H24" s="6">
        <f t="shared" si="0"/>
        <v>563.5</v>
      </c>
      <c r="I24" s="6">
        <f>H24</f>
        <v>563.5</v>
      </c>
      <c r="J24" s="2">
        <f t="shared" si="1"/>
        <v>2.3333333333333335</v>
      </c>
      <c r="K24" s="11">
        <f t="shared" si="2"/>
        <v>13.183333333333335</v>
      </c>
    </row>
    <row r="25" spans="1:11" s="6" customFormat="1" ht="12.75" customHeight="1">
      <c r="A25" s="10" t="s">
        <v>40</v>
      </c>
      <c r="B25" s="7">
        <v>13008</v>
      </c>
      <c r="C25" s="6" t="s">
        <v>19</v>
      </c>
      <c r="D25" s="6">
        <v>130</v>
      </c>
      <c r="E25" s="6">
        <v>1</v>
      </c>
      <c r="F25" s="6" t="s">
        <v>14</v>
      </c>
      <c r="G25" s="6">
        <v>240</v>
      </c>
      <c r="H25" s="6">
        <f t="shared" si="0"/>
        <v>276</v>
      </c>
      <c r="I25" s="6">
        <f>H25</f>
        <v>276</v>
      </c>
      <c r="J25" s="2">
        <f t="shared" si="1"/>
        <v>1.1428571428571428</v>
      </c>
      <c r="K25" s="11">
        <f t="shared" si="2"/>
        <v>6.4571428571428573</v>
      </c>
    </row>
    <row r="26" spans="1:11" s="6" customFormat="1" ht="12.75" customHeight="1">
      <c r="A26" s="6" t="s">
        <v>23</v>
      </c>
      <c r="B26" s="7">
        <v>12915</v>
      </c>
      <c r="C26" s="6" t="s">
        <v>24</v>
      </c>
      <c r="D26" s="6">
        <v>100</v>
      </c>
      <c r="E26" s="6">
        <v>1</v>
      </c>
      <c r="F26" s="6" t="s">
        <v>13</v>
      </c>
      <c r="G26" s="6">
        <v>540</v>
      </c>
      <c r="H26" s="6">
        <f t="shared" si="0"/>
        <v>621</v>
      </c>
      <c r="I26" s="6">
        <f>H26</f>
        <v>621</v>
      </c>
      <c r="J26" s="2">
        <f t="shared" si="1"/>
        <v>2.5714285714285716</v>
      </c>
      <c r="K26" s="11">
        <f t="shared" si="2"/>
        <v>14.52857142857143</v>
      </c>
    </row>
    <row r="27" spans="1:11" ht="12.75" customHeight="1">
      <c r="J27" s="2">
        <f>SUM(J2:J26)</f>
        <v>47.857142857142861</v>
      </c>
      <c r="K27" s="11">
        <f>SUM(K2:K26)</f>
        <v>270.39285714285722</v>
      </c>
    </row>
    <row r="28" spans="1:11" ht="12.75" customHeight="1">
      <c r="J28" s="2">
        <f>270/J27</f>
        <v>5.6417910447761193</v>
      </c>
    </row>
    <row r="29" spans="1:11">
      <c r="C29" s="3"/>
    </row>
  </sheetData>
  <phoneticPr fontId="2" type="noConversion"/>
  <hyperlinks>
    <hyperlink ref="A2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2015-01-26T10:33:19Z</dcterms:created>
  <dcterms:modified xsi:type="dcterms:W3CDTF">2015-02-04T18:40:50Z</dcterms:modified>
</cp:coreProperties>
</file>