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K26" i="1"/>
  <c r="K22"/>
  <c r="K18"/>
  <c r="K17"/>
  <c r="K16"/>
  <c r="K15"/>
  <c r="K14"/>
  <c r="K11"/>
  <c r="K10"/>
  <c r="K9"/>
  <c r="K7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"/>
  <c r="H30"/>
  <c r="K28"/>
  <c r="K27"/>
  <c r="J28"/>
  <c r="H28"/>
  <c r="H27"/>
  <c r="J27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"/>
  <c r="J16"/>
  <c r="J13"/>
  <c r="J14"/>
  <c r="J12"/>
  <c r="J8"/>
  <c r="J9"/>
  <c r="J3"/>
  <c r="J4"/>
  <c r="J5"/>
  <c r="J6"/>
  <c r="J7"/>
  <c r="J2"/>
  <c r="J10"/>
  <c r="J11"/>
  <c r="J15"/>
  <c r="J17"/>
  <c r="J18"/>
  <c r="J19"/>
  <c r="J20"/>
  <c r="J21"/>
  <c r="J22"/>
  <c r="J23"/>
  <c r="J24"/>
  <c r="J25"/>
  <c r="J26"/>
</calcChain>
</file>

<file path=xl/sharedStrings.xml><?xml version="1.0" encoding="utf-8"?>
<sst xmlns="http://schemas.openxmlformats.org/spreadsheetml/2006/main" count="101" uniqueCount="63">
  <si>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</si>
  <si>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</si>
  <si>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</si>
  <si>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</si>
  <si>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</si>
  <si>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</si>
  <si>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</si>
  <si>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</si>
  <si>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</si>
  <si>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Футболка</t>
  </si>
  <si>
    <t>молочный</t>
  </si>
  <si>
    <t>CA-12064</t>
  </si>
  <si>
    <t>Брюки</t>
  </si>
  <si>
    <t>Кирпичный</t>
  </si>
  <si>
    <t>белый</t>
  </si>
  <si>
    <t>Брюки трик</t>
  </si>
  <si>
    <t>Брюки трикотаж</t>
  </si>
  <si>
    <t>как на фото</t>
  </si>
  <si>
    <t>Футболка шк</t>
  </si>
  <si>
    <t>любой</t>
  </si>
  <si>
    <t>игрушк@</t>
  </si>
  <si>
    <t>13716-2</t>
  </si>
  <si>
    <t>Брюки утепленные</t>
  </si>
  <si>
    <t>красный</t>
  </si>
  <si>
    <t>черный</t>
  </si>
  <si>
    <t>оляшка1986</t>
  </si>
  <si>
    <t>СА-12064</t>
  </si>
  <si>
    <t>Стриповна</t>
  </si>
  <si>
    <t>Футболка</t>
  </si>
  <si>
    <t>Футболка шк</t>
  </si>
  <si>
    <t>Комбинезон подклад флис</t>
  </si>
  <si>
    <t>Брюки трикотаж</t>
  </si>
  <si>
    <t>ig-bag</t>
  </si>
  <si>
    <t>A-8302</t>
  </si>
  <si>
    <t>Костюм трик спорт</t>
  </si>
  <si>
    <t>Lady Brunette</t>
  </si>
  <si>
    <t>Брюки утеплен</t>
  </si>
  <si>
    <t>Lylasha</t>
  </si>
  <si>
    <t>Брюки утеплен</t>
  </si>
  <si>
    <t>A L I E N A</t>
  </si>
  <si>
    <t>Куртка демис м</t>
  </si>
  <si>
    <t>Mamba21</t>
  </si>
  <si>
    <t>брюки утепл.</t>
  </si>
  <si>
    <t>Серый</t>
  </si>
  <si>
    <t>A L I E N A</t>
  </si>
  <si>
    <t>SK MM 610</t>
  </si>
  <si>
    <t>серо-бардовый</t>
  </si>
  <si>
    <t>ГаляКолесникова</t>
  </si>
  <si>
    <t>M 8223 ор</t>
  </si>
  <si>
    <t>оранжевый</t>
  </si>
  <si>
    <t>ПРИСТРОЙ</t>
  </si>
  <si>
    <t>Костюм зима</t>
  </si>
  <si>
    <t>фиолетовый</t>
  </si>
  <si>
    <t>С ОРГ</t>
  </si>
  <si>
    <t>ИТОГО К ОПЛАТЕ</t>
  </si>
  <si>
    <t>ТР до ТК</t>
  </si>
  <si>
    <t>натамарк</t>
  </si>
  <si>
    <t>костюм-тройка</t>
  </si>
  <si>
    <t>сирень</t>
  </si>
  <si>
    <t>Юлия Кинякина</t>
  </si>
  <si>
    <t>8 руб на ТР</t>
  </si>
  <si>
    <t>2 р на ТР</t>
  </si>
  <si>
    <t>1 р на ТР</t>
  </si>
</sst>
</file>

<file path=xl/styles.xml><?xml version="1.0" encoding="utf-8"?>
<styleSheet xmlns="http://schemas.openxmlformats.org/spreadsheetml/2006/main">
  <numFmts count="1">
    <numFmt numFmtId="42" formatCode="_-* #,##0&quot;р.&quot;_-;\-* #,##0&quot;р.&quot;_-;_-* &quot;-&quot;&quot;р.&quot;_-;_-@_-"/>
  </numFmts>
  <fonts count="5">
    <font>
      <sz val="10"/>
      <color rgb="FF000000"/>
      <name val="Arial"/>
    </font>
    <font>
      <b/>
      <sz val="10"/>
      <color indexed="8"/>
      <name val="Arial"/>
    </font>
    <font>
      <sz val="8"/>
      <name val="Arial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horizontal="right" wrapText="1"/>
    </xf>
    <xf numFmtId="42" fontId="4" fillId="0" borderId="0" xfId="0" applyNumberFormat="1" applyFont="1" applyFill="1" applyAlignment="1">
      <alignment wrapText="1"/>
    </xf>
    <xf numFmtId="42" fontId="0" fillId="0" borderId="0" xfId="0" applyNumberFormat="1" applyFill="1" applyAlignment="1">
      <alignment wrapText="1"/>
    </xf>
    <xf numFmtId="0" fontId="0" fillId="2" borderId="0" xfId="0" applyFill="1" applyAlignment="1">
      <alignment horizontal="right" wrapText="1"/>
    </xf>
    <xf numFmtId="42" fontId="0" fillId="2" borderId="0" xfId="0" applyNumberFormat="1" applyFill="1" applyAlignment="1">
      <alignment wrapText="1"/>
    </xf>
    <xf numFmtId="0" fontId="3" fillId="2" borderId="0" xfId="0" applyFont="1" applyFill="1" applyAlignment="1">
      <alignment horizontal="left" wrapText="1" readingOrder="1"/>
    </xf>
    <xf numFmtId="0" fontId="3" fillId="2" borderId="0" xfId="0" applyFont="1" applyFill="1" applyAlignment="1">
      <alignment horizontal="right"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4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0" fillId="0" borderId="0" xfId="0" applyNumberFormat="1" applyFill="1" applyAlignment="1">
      <alignment wrapText="1"/>
    </xf>
    <xf numFmtId="4" fontId="1" fillId="0" borderId="0" xfId="0" applyNumberFormat="1" applyFont="1" applyFill="1" applyAlignment="1">
      <alignment horizontal="center" wrapText="1"/>
    </xf>
    <xf numFmtId="4" fontId="0" fillId="0" borderId="0" xfId="0" applyNumberFormat="1" applyFill="1" applyAlignment="1">
      <alignment wrapText="1"/>
    </xf>
    <xf numFmtId="4" fontId="0" fillId="2" borderId="0" xfId="0" applyNumberForma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tabSelected="1" workbookViewId="0">
      <pane ySplit="1" topLeftCell="A2" activePane="bottomLeft" state="frozen"/>
      <selection pane="bottomLeft" activeCell="K27" sqref="K27"/>
    </sheetView>
  </sheetViews>
  <sheetFormatPr defaultColWidth="17.140625" defaultRowHeight="12.75" customHeight="1"/>
  <cols>
    <col min="1" max="1" width="17.140625" style="2"/>
    <col min="2" max="2" width="17.140625" style="4"/>
    <col min="3" max="7" width="17.140625" style="2"/>
    <col min="8" max="8" width="4.5703125" style="19" hidden="1" customWidth="1"/>
    <col min="9" max="9" width="7.42578125" style="17" customWidth="1"/>
    <col min="10" max="11" width="17.140625" style="6"/>
    <col min="12" max="16384" width="17.140625" style="2"/>
  </cols>
  <sheetData>
    <row r="1" spans="1:13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/>
      <c r="I1" s="16" t="s">
        <v>55</v>
      </c>
      <c r="J1" s="5" t="s">
        <v>53</v>
      </c>
      <c r="K1" s="5" t="s">
        <v>54</v>
      </c>
    </row>
    <row r="2" spans="1:13" ht="12" customHeight="1">
      <c r="A2" s="2" t="s">
        <v>7</v>
      </c>
      <c r="B2" s="4">
        <v>33130</v>
      </c>
      <c r="C2" s="2" t="s">
        <v>9</v>
      </c>
      <c r="D2" s="2">
        <v>110</v>
      </c>
      <c r="E2" s="2">
        <v>1</v>
      </c>
      <c r="F2" s="2" t="s">
        <v>10</v>
      </c>
      <c r="G2" s="2">
        <v>280</v>
      </c>
      <c r="H2" s="19">
        <f>G2/280</f>
        <v>1</v>
      </c>
      <c r="I2" s="17">
        <f>H2*8.35</f>
        <v>8.35</v>
      </c>
      <c r="J2" s="6">
        <f>G2*1.1</f>
        <v>308</v>
      </c>
    </row>
    <row r="3" spans="1:13" ht="12" customHeight="1">
      <c r="A3" s="2" t="s">
        <v>7</v>
      </c>
      <c r="B3" s="4" t="s">
        <v>11</v>
      </c>
      <c r="C3" s="2" t="s">
        <v>12</v>
      </c>
      <c r="D3" s="2">
        <v>116</v>
      </c>
      <c r="E3" s="2">
        <v>1</v>
      </c>
      <c r="F3" s="2" t="s">
        <v>13</v>
      </c>
      <c r="G3" s="2">
        <v>460</v>
      </c>
      <c r="H3" s="19">
        <f t="shared" ref="H3:H28" si="0">G3/280</f>
        <v>1.6428571428571428</v>
      </c>
      <c r="I3" s="17">
        <f t="shared" ref="I3:I28" si="1">H3*8.35</f>
        <v>13.717857142857142</v>
      </c>
      <c r="J3" s="6">
        <f t="shared" ref="J3:J9" si="2">G3*1.1</f>
        <v>506.00000000000006</v>
      </c>
    </row>
    <row r="4" spans="1:13" ht="12" customHeight="1">
      <c r="A4" s="2" t="s">
        <v>7</v>
      </c>
      <c r="B4" s="4">
        <v>33722</v>
      </c>
      <c r="C4" s="2" t="s">
        <v>15</v>
      </c>
      <c r="D4" s="2">
        <v>110</v>
      </c>
      <c r="E4" s="2">
        <v>1</v>
      </c>
      <c r="F4" s="2" t="s">
        <v>8</v>
      </c>
      <c r="G4" s="2">
        <v>350</v>
      </c>
      <c r="H4" s="19">
        <f t="shared" si="0"/>
        <v>1.25</v>
      </c>
      <c r="I4" s="17">
        <f t="shared" si="1"/>
        <v>10.4375</v>
      </c>
      <c r="J4" s="6">
        <f t="shared" si="2"/>
        <v>385.00000000000006</v>
      </c>
    </row>
    <row r="5" spans="1:13" ht="12" customHeight="1">
      <c r="A5" s="2" t="s">
        <v>7</v>
      </c>
      <c r="B5" s="4">
        <v>33722</v>
      </c>
      <c r="C5" s="2" t="s">
        <v>15</v>
      </c>
      <c r="D5" s="2">
        <v>120</v>
      </c>
      <c r="E5" s="2">
        <v>1</v>
      </c>
      <c r="F5" s="2" t="s">
        <v>8</v>
      </c>
      <c r="G5" s="2">
        <v>350</v>
      </c>
      <c r="H5" s="19">
        <f t="shared" si="0"/>
        <v>1.25</v>
      </c>
      <c r="I5" s="17">
        <f t="shared" si="1"/>
        <v>10.4375</v>
      </c>
      <c r="J5" s="6">
        <f t="shared" si="2"/>
        <v>385.00000000000006</v>
      </c>
    </row>
    <row r="6" spans="1:13" ht="12" customHeight="1">
      <c r="A6" s="2" t="s">
        <v>7</v>
      </c>
      <c r="B6" s="4">
        <v>2410001</v>
      </c>
      <c r="C6" s="2" t="s">
        <v>29</v>
      </c>
      <c r="D6" s="2">
        <v>110</v>
      </c>
      <c r="E6" s="2">
        <v>1</v>
      </c>
      <c r="F6" s="2" t="s">
        <v>14</v>
      </c>
      <c r="G6" s="2">
        <v>360</v>
      </c>
      <c r="H6" s="19">
        <f t="shared" si="0"/>
        <v>1.2857142857142858</v>
      </c>
      <c r="I6" s="17">
        <f t="shared" si="1"/>
        <v>10.735714285714286</v>
      </c>
      <c r="J6" s="6">
        <f t="shared" si="2"/>
        <v>396.00000000000006</v>
      </c>
    </row>
    <row r="7" spans="1:13" s="3" customFormat="1" ht="12" customHeight="1">
      <c r="A7" s="3" t="s">
        <v>7</v>
      </c>
      <c r="B7" s="7">
        <v>2410001</v>
      </c>
      <c r="C7" s="3" t="s">
        <v>29</v>
      </c>
      <c r="D7" s="3">
        <v>116</v>
      </c>
      <c r="E7" s="3">
        <v>1</v>
      </c>
      <c r="F7" s="3" t="s">
        <v>14</v>
      </c>
      <c r="G7" s="3">
        <v>360</v>
      </c>
      <c r="H7" s="19">
        <f t="shared" si="0"/>
        <v>1.2857142857142858</v>
      </c>
      <c r="I7" s="17">
        <f t="shared" si="1"/>
        <v>10.735714285714286</v>
      </c>
      <c r="J7" s="8">
        <f t="shared" si="2"/>
        <v>396.00000000000006</v>
      </c>
      <c r="K7" s="8">
        <f>SUM(J2:J7)+64</f>
        <v>2440</v>
      </c>
    </row>
    <row r="8" spans="1:13" ht="12" customHeight="1">
      <c r="A8" s="2" t="s">
        <v>39</v>
      </c>
      <c r="B8" s="4" t="s">
        <v>48</v>
      </c>
      <c r="C8" s="2" t="s">
        <v>40</v>
      </c>
      <c r="D8" s="2">
        <v>152</v>
      </c>
      <c r="E8" s="2">
        <v>1</v>
      </c>
      <c r="F8" s="2" t="s">
        <v>49</v>
      </c>
      <c r="G8" s="2">
        <v>760</v>
      </c>
      <c r="H8" s="19">
        <f t="shared" si="0"/>
        <v>2.7142857142857144</v>
      </c>
      <c r="I8" s="17">
        <f t="shared" si="1"/>
        <v>22.664285714285715</v>
      </c>
      <c r="J8" s="6">
        <f t="shared" si="2"/>
        <v>836.00000000000011</v>
      </c>
    </row>
    <row r="9" spans="1:13" s="3" customFormat="1" ht="12" customHeight="1">
      <c r="A9" s="3" t="s">
        <v>44</v>
      </c>
      <c r="B9" s="7" t="s">
        <v>45</v>
      </c>
      <c r="C9" s="3" t="s">
        <v>40</v>
      </c>
      <c r="D9" s="3">
        <v>152</v>
      </c>
      <c r="E9" s="3">
        <v>1</v>
      </c>
      <c r="F9" s="3" t="s">
        <v>46</v>
      </c>
      <c r="G9" s="3">
        <v>1490</v>
      </c>
      <c r="H9" s="19">
        <f t="shared" si="0"/>
        <v>5.3214285714285712</v>
      </c>
      <c r="I9" s="17">
        <f t="shared" si="1"/>
        <v>44.433928571428567</v>
      </c>
      <c r="J9" s="8">
        <f t="shared" si="2"/>
        <v>1639.0000000000002</v>
      </c>
      <c r="K9" s="8">
        <f>J8+J9+I8+I9</f>
        <v>2542.0982142857147</v>
      </c>
      <c r="L9" s="3">
        <v>2550</v>
      </c>
      <c r="M9" s="3" t="s">
        <v>60</v>
      </c>
    </row>
    <row r="10" spans="1:13" s="3" customFormat="1">
      <c r="A10" s="9" t="s">
        <v>32</v>
      </c>
      <c r="B10" s="10" t="s">
        <v>33</v>
      </c>
      <c r="C10" s="9" t="s">
        <v>34</v>
      </c>
      <c r="D10" s="10">
        <v>140</v>
      </c>
      <c r="E10" s="10">
        <v>1</v>
      </c>
      <c r="F10" s="9" t="s">
        <v>24</v>
      </c>
      <c r="G10" s="10">
        <v>1250</v>
      </c>
      <c r="H10" s="19">
        <f t="shared" si="0"/>
        <v>4.4642857142857144</v>
      </c>
      <c r="I10" s="17">
        <f t="shared" si="1"/>
        <v>37.276785714285715</v>
      </c>
      <c r="J10" s="8">
        <f t="shared" ref="J10:J28" si="3">G10*1.15</f>
        <v>1437.5</v>
      </c>
      <c r="K10" s="8">
        <f>J10+I10</f>
        <v>1474.7767857142858</v>
      </c>
    </row>
    <row r="11" spans="1:13" s="3" customFormat="1">
      <c r="A11" s="3" t="s">
        <v>35</v>
      </c>
      <c r="B11" s="7">
        <v>200096</v>
      </c>
      <c r="C11" s="3" t="s">
        <v>38</v>
      </c>
      <c r="D11" s="3">
        <v>122</v>
      </c>
      <c r="E11" s="3">
        <v>1</v>
      </c>
      <c r="F11" s="3" t="s">
        <v>17</v>
      </c>
      <c r="G11" s="3">
        <v>560</v>
      </c>
      <c r="H11" s="19">
        <f t="shared" si="0"/>
        <v>2</v>
      </c>
      <c r="I11" s="17">
        <f t="shared" si="1"/>
        <v>16.7</v>
      </c>
      <c r="J11" s="8">
        <f t="shared" si="3"/>
        <v>644</v>
      </c>
      <c r="K11" s="8">
        <f>J11+I11</f>
        <v>660.7</v>
      </c>
    </row>
    <row r="12" spans="1:13" ht="25.5">
      <c r="A12" s="2" t="s">
        <v>37</v>
      </c>
      <c r="B12" s="4">
        <v>200096</v>
      </c>
      <c r="C12" s="2" t="s">
        <v>22</v>
      </c>
      <c r="D12" s="2">
        <v>116</v>
      </c>
      <c r="E12" s="2">
        <v>1</v>
      </c>
      <c r="F12" s="2" t="s">
        <v>17</v>
      </c>
      <c r="G12" s="2">
        <v>560</v>
      </c>
      <c r="H12" s="19">
        <f t="shared" si="0"/>
        <v>2</v>
      </c>
      <c r="I12" s="17">
        <f t="shared" si="1"/>
        <v>16.7</v>
      </c>
      <c r="J12" s="6">
        <f>G12*1.1</f>
        <v>616</v>
      </c>
    </row>
    <row r="13" spans="1:13" ht="12" customHeight="1">
      <c r="A13" s="2" t="s">
        <v>37</v>
      </c>
      <c r="B13" s="4">
        <v>200096</v>
      </c>
      <c r="C13" s="2" t="s">
        <v>22</v>
      </c>
      <c r="D13" s="2">
        <v>98</v>
      </c>
      <c r="E13" s="2">
        <v>1</v>
      </c>
      <c r="F13" s="2" t="s">
        <v>17</v>
      </c>
      <c r="G13" s="2">
        <v>560</v>
      </c>
      <c r="H13" s="19">
        <f t="shared" si="0"/>
        <v>2</v>
      </c>
      <c r="I13" s="17">
        <f t="shared" si="1"/>
        <v>16.7</v>
      </c>
      <c r="J13" s="6">
        <f>G13*1.1</f>
        <v>616</v>
      </c>
    </row>
    <row r="14" spans="1:13" s="3" customFormat="1" ht="12" customHeight="1">
      <c r="A14" s="11" t="s">
        <v>37</v>
      </c>
      <c r="B14" s="7">
        <v>36587</v>
      </c>
      <c r="C14" s="3" t="s">
        <v>51</v>
      </c>
      <c r="D14" s="3">
        <v>116</v>
      </c>
      <c r="E14" s="3">
        <v>1</v>
      </c>
      <c r="F14" s="3" t="s">
        <v>52</v>
      </c>
      <c r="G14" s="3">
        <v>2520</v>
      </c>
      <c r="H14" s="19">
        <f t="shared" si="0"/>
        <v>9</v>
      </c>
      <c r="I14" s="17">
        <f t="shared" si="1"/>
        <v>75.149999999999991</v>
      </c>
      <c r="J14" s="8">
        <f>G14*1.1</f>
        <v>2772</v>
      </c>
      <c r="K14" s="8">
        <f>J12+J13+J14+I12+I13+I14</f>
        <v>4112.5499999999993</v>
      </c>
    </row>
    <row r="15" spans="1:13" s="3" customFormat="1" ht="12" customHeight="1">
      <c r="A15" s="3" t="s">
        <v>41</v>
      </c>
      <c r="B15" s="7">
        <v>200096</v>
      </c>
      <c r="C15" s="3" t="s">
        <v>42</v>
      </c>
      <c r="D15" s="3">
        <v>104</v>
      </c>
      <c r="E15" s="3">
        <v>1</v>
      </c>
      <c r="F15" s="3" t="s">
        <v>43</v>
      </c>
      <c r="G15" s="3">
        <v>560</v>
      </c>
      <c r="H15" s="19">
        <f t="shared" si="0"/>
        <v>2</v>
      </c>
      <c r="I15" s="17">
        <f t="shared" si="1"/>
        <v>16.7</v>
      </c>
      <c r="J15" s="8">
        <f t="shared" si="3"/>
        <v>644</v>
      </c>
      <c r="K15" s="8">
        <f>J15+I15</f>
        <v>660.7</v>
      </c>
    </row>
    <row r="16" spans="1:13" s="3" customFormat="1" ht="12" customHeight="1">
      <c r="A16" s="3" t="s">
        <v>47</v>
      </c>
      <c r="B16" s="7">
        <v>200096</v>
      </c>
      <c r="C16" s="3" t="s">
        <v>36</v>
      </c>
      <c r="D16" s="3">
        <v>110</v>
      </c>
      <c r="E16" s="3">
        <v>1</v>
      </c>
      <c r="F16" s="3" t="s">
        <v>17</v>
      </c>
      <c r="G16" s="3">
        <v>560</v>
      </c>
      <c r="H16" s="19">
        <f t="shared" si="0"/>
        <v>2</v>
      </c>
      <c r="I16" s="17">
        <f t="shared" si="1"/>
        <v>16.7</v>
      </c>
      <c r="J16" s="8">
        <f>G16*1.1</f>
        <v>616</v>
      </c>
      <c r="K16" s="8">
        <f>J16+I16</f>
        <v>632.70000000000005</v>
      </c>
      <c r="L16" s="3">
        <v>635</v>
      </c>
      <c r="M16" s="3" t="s">
        <v>61</v>
      </c>
    </row>
    <row r="17" spans="1:23" s="3" customFormat="1" ht="25.5">
      <c r="A17" s="3" t="s">
        <v>20</v>
      </c>
      <c r="B17" s="7" t="s">
        <v>21</v>
      </c>
      <c r="C17" s="3" t="s">
        <v>22</v>
      </c>
      <c r="D17" s="3">
        <v>110</v>
      </c>
      <c r="E17" s="3">
        <v>1</v>
      </c>
      <c r="F17" s="3" t="s">
        <v>23</v>
      </c>
      <c r="G17" s="3">
        <v>590</v>
      </c>
      <c r="H17" s="19">
        <f t="shared" si="0"/>
        <v>2.1071428571428572</v>
      </c>
      <c r="I17" s="17">
        <f t="shared" si="1"/>
        <v>17.594642857142858</v>
      </c>
      <c r="J17" s="8">
        <f t="shared" si="3"/>
        <v>678.5</v>
      </c>
      <c r="K17" s="8">
        <f>J17+I17</f>
        <v>696.09464285714284</v>
      </c>
    </row>
    <row r="18" spans="1:23" s="3" customFormat="1">
      <c r="A18" s="3" t="s">
        <v>25</v>
      </c>
      <c r="B18" s="7" t="s">
        <v>26</v>
      </c>
      <c r="C18" s="3" t="s">
        <v>12</v>
      </c>
      <c r="D18" s="3">
        <v>98</v>
      </c>
      <c r="E18" s="3">
        <v>1</v>
      </c>
      <c r="F18" s="3" t="s">
        <v>13</v>
      </c>
      <c r="G18" s="3">
        <v>460</v>
      </c>
      <c r="H18" s="19">
        <f t="shared" si="0"/>
        <v>1.6428571428571428</v>
      </c>
      <c r="I18" s="17">
        <f t="shared" si="1"/>
        <v>13.717857142857142</v>
      </c>
      <c r="J18" s="8">
        <f t="shared" si="3"/>
        <v>529</v>
      </c>
      <c r="K18" s="8">
        <f>J18+I18</f>
        <v>542.71785714285716</v>
      </c>
      <c r="L18" s="3">
        <v>544</v>
      </c>
      <c r="M18" s="3" t="s">
        <v>62</v>
      </c>
    </row>
    <row r="19" spans="1:23" ht="12" customHeight="1">
      <c r="A19" s="2" t="s">
        <v>50</v>
      </c>
      <c r="B19" s="4">
        <v>2410001</v>
      </c>
      <c r="C19" s="2" t="s">
        <v>18</v>
      </c>
      <c r="D19" s="2">
        <v>92</v>
      </c>
      <c r="E19" s="2">
        <v>1</v>
      </c>
      <c r="F19" s="2" t="s">
        <v>14</v>
      </c>
      <c r="G19" s="2">
        <v>360</v>
      </c>
      <c r="H19" s="19">
        <f t="shared" si="0"/>
        <v>1.2857142857142858</v>
      </c>
      <c r="I19" s="17">
        <f t="shared" si="1"/>
        <v>10.735714285714286</v>
      </c>
      <c r="J19" s="6">
        <f t="shared" si="3"/>
        <v>413.99999999999994</v>
      </c>
    </row>
    <row r="20" spans="1:23">
      <c r="A20" s="2" t="s">
        <v>50</v>
      </c>
      <c r="B20" s="4">
        <v>2410001</v>
      </c>
      <c r="C20" s="2" t="s">
        <v>18</v>
      </c>
      <c r="D20" s="2">
        <v>98</v>
      </c>
      <c r="E20" s="2">
        <v>1</v>
      </c>
      <c r="F20" s="2" t="s">
        <v>14</v>
      </c>
      <c r="G20" s="2">
        <v>360</v>
      </c>
      <c r="H20" s="19">
        <f t="shared" si="0"/>
        <v>1.2857142857142858</v>
      </c>
      <c r="I20" s="17">
        <f t="shared" si="1"/>
        <v>10.735714285714286</v>
      </c>
      <c r="J20" s="6">
        <f t="shared" si="3"/>
        <v>413.99999999999994</v>
      </c>
    </row>
    <row r="21" spans="1:23">
      <c r="A21" s="2" t="s">
        <v>50</v>
      </c>
      <c r="B21" s="4">
        <v>2410001</v>
      </c>
      <c r="C21" s="2" t="s">
        <v>18</v>
      </c>
      <c r="D21" s="2">
        <v>104</v>
      </c>
      <c r="E21" s="2">
        <v>1</v>
      </c>
      <c r="F21" s="2" t="s">
        <v>14</v>
      </c>
      <c r="G21" s="2">
        <v>360</v>
      </c>
      <c r="H21" s="19">
        <f t="shared" si="0"/>
        <v>1.2857142857142858</v>
      </c>
      <c r="I21" s="17">
        <f t="shared" si="1"/>
        <v>10.735714285714286</v>
      </c>
      <c r="J21" s="6">
        <f t="shared" si="3"/>
        <v>413.99999999999994</v>
      </c>
    </row>
    <row r="22" spans="1:23">
      <c r="A22" s="2" t="s">
        <v>50</v>
      </c>
      <c r="B22" s="4">
        <v>33722</v>
      </c>
      <c r="C22" s="2" t="s">
        <v>16</v>
      </c>
      <c r="D22" s="2">
        <v>90</v>
      </c>
      <c r="E22" s="2">
        <v>1</v>
      </c>
      <c r="F22" s="2" t="s">
        <v>19</v>
      </c>
      <c r="G22" s="2">
        <v>350</v>
      </c>
      <c r="H22" s="19">
        <f t="shared" si="0"/>
        <v>1.25</v>
      </c>
      <c r="I22" s="17">
        <f t="shared" si="1"/>
        <v>10.4375</v>
      </c>
      <c r="J22" s="6">
        <f t="shared" si="3"/>
        <v>402.49999999999994</v>
      </c>
      <c r="K22" s="6">
        <f>J19+J20+J21+J22+I19+I20+I21+I22</f>
        <v>1687.1446428571426</v>
      </c>
    </row>
    <row r="23" spans="1:23">
      <c r="A23" s="2" t="s">
        <v>27</v>
      </c>
      <c r="B23" s="4">
        <v>33130</v>
      </c>
      <c r="C23" s="2" t="s">
        <v>28</v>
      </c>
      <c r="D23" s="2">
        <v>100</v>
      </c>
      <c r="E23" s="2">
        <v>1</v>
      </c>
      <c r="F23" s="2" t="s">
        <v>10</v>
      </c>
      <c r="G23" s="2">
        <v>280</v>
      </c>
      <c r="H23" s="19">
        <f t="shared" si="0"/>
        <v>1</v>
      </c>
      <c r="I23" s="17">
        <f t="shared" si="1"/>
        <v>8.35</v>
      </c>
      <c r="J23" s="6">
        <f t="shared" si="3"/>
        <v>322</v>
      </c>
    </row>
    <row r="24" spans="1:23">
      <c r="A24" s="2" t="s">
        <v>27</v>
      </c>
      <c r="B24" s="4" t="s">
        <v>11</v>
      </c>
      <c r="C24" s="2" t="s">
        <v>12</v>
      </c>
      <c r="D24" s="2">
        <v>104</v>
      </c>
      <c r="E24" s="2">
        <v>1</v>
      </c>
      <c r="F24" s="2" t="s">
        <v>19</v>
      </c>
      <c r="G24" s="2">
        <v>460</v>
      </c>
      <c r="H24" s="19">
        <f t="shared" si="0"/>
        <v>1.6428571428571428</v>
      </c>
      <c r="I24" s="17">
        <f t="shared" si="1"/>
        <v>13.717857142857142</v>
      </c>
      <c r="J24" s="6">
        <f t="shared" si="3"/>
        <v>529</v>
      </c>
    </row>
    <row r="25" spans="1:23" ht="12.75" customHeight="1" thickBot="1">
      <c r="A25" s="2" t="s">
        <v>27</v>
      </c>
      <c r="B25" s="4">
        <v>12915</v>
      </c>
      <c r="C25" s="2" t="s">
        <v>30</v>
      </c>
      <c r="D25" s="2">
        <v>100</v>
      </c>
      <c r="E25" s="2">
        <v>1</v>
      </c>
      <c r="F25" s="2" t="s">
        <v>19</v>
      </c>
      <c r="G25" s="2">
        <v>540</v>
      </c>
      <c r="H25" s="19">
        <f t="shared" si="0"/>
        <v>1.9285714285714286</v>
      </c>
      <c r="I25" s="17">
        <f t="shared" si="1"/>
        <v>16.103571428571428</v>
      </c>
      <c r="J25" s="6">
        <f t="shared" si="3"/>
        <v>621</v>
      </c>
    </row>
    <row r="26" spans="1:23" s="3" customFormat="1" ht="12.75" customHeight="1" thickBot="1">
      <c r="A26" s="12" t="s">
        <v>27</v>
      </c>
      <c r="B26" s="13">
        <v>33722</v>
      </c>
      <c r="C26" s="12" t="s">
        <v>31</v>
      </c>
      <c r="D26" s="12">
        <v>100</v>
      </c>
      <c r="E26" s="12">
        <v>1</v>
      </c>
      <c r="F26" s="12" t="s">
        <v>19</v>
      </c>
      <c r="G26" s="12">
        <v>350</v>
      </c>
      <c r="H26" s="19">
        <f t="shared" si="0"/>
        <v>1.25</v>
      </c>
      <c r="I26" s="17">
        <f t="shared" si="1"/>
        <v>10.4375</v>
      </c>
      <c r="J26" s="8">
        <f t="shared" si="3"/>
        <v>402.49999999999994</v>
      </c>
      <c r="K26" s="14">
        <f>J23+J24+J25+J26+I23+I24+I25+I26</f>
        <v>1923.1089285714286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3" customFormat="1" ht="12.75" customHeight="1">
      <c r="A27" s="3" t="s">
        <v>56</v>
      </c>
      <c r="B27" s="7">
        <v>1588</v>
      </c>
      <c r="C27" s="3" t="s">
        <v>57</v>
      </c>
      <c r="D27" s="3">
        <v>98</v>
      </c>
      <c r="E27" s="3">
        <v>1</v>
      </c>
      <c r="F27" s="3" t="s">
        <v>58</v>
      </c>
      <c r="G27" s="3">
        <v>870</v>
      </c>
      <c r="H27" s="20">
        <f t="shared" si="0"/>
        <v>3.1071428571428572</v>
      </c>
      <c r="I27" s="17">
        <f t="shared" si="1"/>
        <v>25.944642857142856</v>
      </c>
      <c r="J27" s="8">
        <f t="shared" si="3"/>
        <v>1000.4999999999999</v>
      </c>
      <c r="K27" s="8">
        <f>J27+I27</f>
        <v>1026.4446428571428</v>
      </c>
    </row>
    <row r="28" spans="1:23" s="3" customFormat="1" ht="12.75" customHeight="1">
      <c r="A28" s="3" t="s">
        <v>59</v>
      </c>
      <c r="B28" s="7">
        <v>1588</v>
      </c>
      <c r="C28" s="3" t="s">
        <v>57</v>
      </c>
      <c r="D28" s="3">
        <v>110</v>
      </c>
      <c r="E28" s="3">
        <v>1</v>
      </c>
      <c r="F28" s="3" t="s">
        <v>58</v>
      </c>
      <c r="G28" s="3">
        <v>870</v>
      </c>
      <c r="H28" s="20">
        <f t="shared" si="0"/>
        <v>3.1071428571428572</v>
      </c>
      <c r="I28" s="17">
        <f t="shared" si="1"/>
        <v>25.944642857142856</v>
      </c>
      <c r="J28" s="8">
        <f t="shared" si="3"/>
        <v>1000.4999999999999</v>
      </c>
      <c r="K28" s="8">
        <f>J28+I28</f>
        <v>1026.4446428571428</v>
      </c>
    </row>
    <row r="30" spans="1:23" ht="12.75" customHeight="1">
      <c r="H30" s="19">
        <f>500/60.11</f>
        <v>8.3180835135584754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2014-10-28T10:59:33Z</dcterms:created>
  <dcterms:modified xsi:type="dcterms:W3CDTF">2014-10-29T03:49:19Z</dcterms:modified>
</cp:coreProperties>
</file>