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'Лист1'!$A$1:$J$48</definedName>
  </definedNames>
  <calcPr fullCalcOnLoad="1"/>
</workbook>
</file>

<file path=xl/sharedStrings.xml><?xml version="1.0" encoding="utf-8"?>
<sst xmlns="http://schemas.openxmlformats.org/spreadsheetml/2006/main" count="132" uniqueCount="96">
  <si>
    <t>Наташа Ш</t>
  </si>
  <si>
    <t>Мирка</t>
  </si>
  <si>
    <t>МАК+</t>
  </si>
  <si>
    <t>Мама Алёнушки</t>
  </si>
  <si>
    <t>ЛенокЛеночек</t>
  </si>
  <si>
    <t>tivika09</t>
  </si>
  <si>
    <t>Yul4ik</t>
  </si>
  <si>
    <t>славушка</t>
  </si>
  <si>
    <t>Нюшенция</t>
  </si>
  <si>
    <t>Мята Перечная</t>
  </si>
  <si>
    <t>Наталья_Ф</t>
  </si>
  <si>
    <t>Лисичка Надя</t>
  </si>
  <si>
    <t>irina_28</t>
  </si>
  <si>
    <t>ПелагеJ</t>
  </si>
  <si>
    <t>Голубчикова Наталья</t>
  </si>
  <si>
    <t>Valsina</t>
  </si>
  <si>
    <t>Julia0887</t>
  </si>
  <si>
    <t>козлик</t>
  </si>
  <si>
    <t>Котова Татьяна</t>
  </si>
  <si>
    <t>Ольга Никитина</t>
  </si>
  <si>
    <t>Фиалка22</t>
  </si>
  <si>
    <t>Оле</t>
  </si>
  <si>
    <t>komilfo001</t>
  </si>
  <si>
    <t>Lianchik</t>
  </si>
  <si>
    <t>Ирина__</t>
  </si>
  <si>
    <t>Мама-лапа</t>
  </si>
  <si>
    <t>Natalishka</t>
  </si>
  <si>
    <t>Лёкка</t>
  </si>
  <si>
    <t>Ольга садовод</t>
  </si>
  <si>
    <t>eya</t>
  </si>
  <si>
    <t>svetik2911</t>
  </si>
  <si>
    <t>tamara2701</t>
  </si>
  <si>
    <t>Nat.Bel.</t>
  </si>
  <si>
    <t>Dorotta</t>
  </si>
  <si>
    <t>Ник</t>
  </si>
  <si>
    <t>Артикул</t>
  </si>
  <si>
    <t>Размер</t>
  </si>
  <si>
    <t>фиолетовый-синий</t>
  </si>
  <si>
    <t>морская волна</t>
  </si>
  <si>
    <t>2825М</t>
  </si>
  <si>
    <t>синий</t>
  </si>
  <si>
    <t xml:space="preserve">2001М </t>
  </si>
  <si>
    <t xml:space="preserve">1801С </t>
  </si>
  <si>
    <t>Цвет в порядке предпочтения</t>
  </si>
  <si>
    <t>кирпич</t>
  </si>
  <si>
    <t>2410Б</t>
  </si>
  <si>
    <t xml:space="preserve">2410Б </t>
  </si>
  <si>
    <t>электрик</t>
  </si>
  <si>
    <t xml:space="preserve">1829Б </t>
  </si>
  <si>
    <t>хаки</t>
  </si>
  <si>
    <t>малина</t>
  </si>
  <si>
    <t>2510М</t>
  </si>
  <si>
    <t>розовый</t>
  </si>
  <si>
    <t>сирень</t>
  </si>
  <si>
    <t xml:space="preserve">C9923 </t>
  </si>
  <si>
    <t xml:space="preserve">C9911 </t>
  </si>
  <si>
    <t xml:space="preserve">2752Б </t>
  </si>
  <si>
    <t xml:space="preserve">СОТ2636Б </t>
  </si>
  <si>
    <t>красный</t>
  </si>
  <si>
    <t>2758М</t>
  </si>
  <si>
    <t>2229С</t>
  </si>
  <si>
    <t>салат-т.серый</t>
  </si>
  <si>
    <t>2811Б</t>
  </si>
  <si>
    <t xml:space="preserve">1816С </t>
  </si>
  <si>
    <t xml:space="preserve">C101 </t>
  </si>
  <si>
    <t>серый</t>
  </si>
  <si>
    <t xml:space="preserve">1766Б </t>
  </si>
  <si>
    <t>2539М</t>
  </si>
  <si>
    <t>коралл</t>
  </si>
  <si>
    <t>1747Б</t>
  </si>
  <si>
    <t>H163</t>
  </si>
  <si>
    <t>голубой</t>
  </si>
  <si>
    <t>оранж</t>
  </si>
  <si>
    <t>2833Б</t>
  </si>
  <si>
    <t>2630Б</t>
  </si>
  <si>
    <t xml:space="preserve">C9910 </t>
  </si>
  <si>
    <t>Цена</t>
  </si>
  <si>
    <t>Всего</t>
  </si>
  <si>
    <t>С оргом</t>
  </si>
  <si>
    <t>Сдано</t>
  </si>
  <si>
    <t>Трансп</t>
  </si>
  <si>
    <t xml:space="preserve">Долг </t>
  </si>
  <si>
    <t>Елена@#@</t>
  </si>
  <si>
    <t>Ирусик007</t>
  </si>
  <si>
    <t>Зафира</t>
  </si>
  <si>
    <t>салат</t>
  </si>
  <si>
    <t>122-пересорт</t>
  </si>
  <si>
    <t>светло-розовый</t>
  </si>
  <si>
    <t>желтый</t>
  </si>
  <si>
    <t xml:space="preserve">хаки </t>
  </si>
  <si>
    <t>сер-хаки-хаки</t>
  </si>
  <si>
    <t>гр.розовый</t>
  </si>
  <si>
    <t>баклажан</t>
  </si>
  <si>
    <t xml:space="preserve">синий </t>
  </si>
  <si>
    <t>черный</t>
  </si>
  <si>
    <t>малиновый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</si>
</sst>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2" fontId="2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25.57421875" style="5" customWidth="1"/>
    <col min="2" max="2" width="15.57421875" style="3" customWidth="1"/>
    <col min="3" max="3" width="30.00390625" style="0" customWidth="1"/>
    <col min="4" max="4" width="12.8515625" style="0" customWidth="1"/>
    <col min="9" max="9" width="9.140625" style="10" customWidth="1"/>
    <col min="10" max="10" width="9.140625" style="13" customWidth="1"/>
  </cols>
  <sheetData>
    <row r="1" spans="1:10" ht="15">
      <c r="A1" s="4" t="s">
        <v>34</v>
      </c>
      <c r="B1" s="6" t="s">
        <v>35</v>
      </c>
      <c r="C1" s="4" t="s">
        <v>43</v>
      </c>
      <c r="D1" s="4" t="s">
        <v>36</v>
      </c>
      <c r="E1" s="4" t="s">
        <v>76</v>
      </c>
      <c r="F1" s="4" t="s">
        <v>77</v>
      </c>
      <c r="G1" s="4" t="s">
        <v>78</v>
      </c>
      <c r="H1" s="4" t="s">
        <v>79</v>
      </c>
      <c r="I1" s="8" t="s">
        <v>80</v>
      </c>
      <c r="J1" s="11" t="s">
        <v>81</v>
      </c>
    </row>
    <row r="2" spans="1:10" ht="15">
      <c r="A2" s="4" t="s">
        <v>33</v>
      </c>
      <c r="B2" s="2">
        <v>2704</v>
      </c>
      <c r="C2" s="1" t="s">
        <v>88</v>
      </c>
      <c r="D2" s="1">
        <v>110</v>
      </c>
      <c r="E2" s="1">
        <v>1300</v>
      </c>
      <c r="F2" s="1">
        <f>E2</f>
        <v>1300</v>
      </c>
      <c r="G2" s="1">
        <f>F2*1.15</f>
        <v>1494.9999999999998</v>
      </c>
      <c r="H2" s="1">
        <v>1495</v>
      </c>
      <c r="I2" s="9">
        <f>420/46*1</f>
        <v>9.130434782608695</v>
      </c>
      <c r="J2" s="12">
        <f>G2+I2-H2</f>
        <v>9.130434782608518</v>
      </c>
    </row>
    <row r="3" spans="1:10" ht="15">
      <c r="A3" s="4" t="s">
        <v>29</v>
      </c>
      <c r="B3" s="2">
        <v>2640</v>
      </c>
      <c r="C3" s="1" t="s">
        <v>72</v>
      </c>
      <c r="D3" s="1">
        <v>80</v>
      </c>
      <c r="E3" s="1">
        <v>2200</v>
      </c>
      <c r="F3" s="1">
        <f>E3</f>
        <v>2200</v>
      </c>
      <c r="G3" s="1">
        <f>F3*1.15</f>
        <v>2530</v>
      </c>
      <c r="H3" s="1">
        <v>2530</v>
      </c>
      <c r="I3" s="9">
        <f>420/46*1</f>
        <v>9.130434782608695</v>
      </c>
      <c r="J3" s="12">
        <f>G3+I3-H3</f>
        <v>9.130434782608518</v>
      </c>
    </row>
    <row r="4" spans="1:10" ht="15">
      <c r="A4" s="4" t="s">
        <v>12</v>
      </c>
      <c r="B4" s="2" t="s">
        <v>54</v>
      </c>
      <c r="C4" s="1" t="s">
        <v>65</v>
      </c>
      <c r="D4" s="1">
        <v>146</v>
      </c>
      <c r="E4" s="1">
        <v>800</v>
      </c>
      <c r="F4" s="1"/>
      <c r="G4" s="1"/>
      <c r="H4" s="1"/>
      <c r="I4" s="9"/>
      <c r="J4" s="12"/>
    </row>
    <row r="5" spans="1:10" ht="15">
      <c r="A5" s="4" t="s">
        <v>12</v>
      </c>
      <c r="B5" s="2" t="s">
        <v>55</v>
      </c>
      <c r="C5" s="1" t="s">
        <v>40</v>
      </c>
      <c r="D5" s="1">
        <v>152</v>
      </c>
      <c r="E5" s="1">
        <v>800</v>
      </c>
      <c r="F5" s="1">
        <f>SUM(E4:E5)</f>
        <v>1600</v>
      </c>
      <c r="G5" s="1">
        <f>F5*1.15</f>
        <v>1839.9999999999998</v>
      </c>
      <c r="H5" s="1">
        <v>1840</v>
      </c>
      <c r="I5" s="9">
        <f>420/46*2</f>
        <v>18.26086956521739</v>
      </c>
      <c r="J5" s="12">
        <f>G5+I5-H5</f>
        <v>18.260869565217263</v>
      </c>
    </row>
    <row r="6" spans="1:10" ht="15">
      <c r="A6" s="4" t="s">
        <v>16</v>
      </c>
      <c r="B6" s="2" t="s">
        <v>57</v>
      </c>
      <c r="C6" s="1" t="s">
        <v>58</v>
      </c>
      <c r="D6" s="1">
        <v>122</v>
      </c>
      <c r="E6" s="1">
        <v>2500</v>
      </c>
      <c r="F6" s="1">
        <f>E6</f>
        <v>2500</v>
      </c>
      <c r="G6" s="1">
        <f>F6*1.15</f>
        <v>2875</v>
      </c>
      <c r="H6" s="1">
        <v>2875</v>
      </c>
      <c r="I6" s="9">
        <f>420/46*1</f>
        <v>9.130434782608695</v>
      </c>
      <c r="J6" s="12">
        <f>G6+I6-H6</f>
        <v>9.130434782608518</v>
      </c>
    </row>
    <row r="7" spans="1:10" ht="15">
      <c r="A7" s="4" t="s">
        <v>22</v>
      </c>
      <c r="B7" s="2" t="s">
        <v>66</v>
      </c>
      <c r="C7" s="1" t="s">
        <v>65</v>
      </c>
      <c r="D7" s="1">
        <v>164</v>
      </c>
      <c r="E7" s="1">
        <v>1000</v>
      </c>
      <c r="F7" s="1"/>
      <c r="G7" s="1"/>
      <c r="H7" s="1"/>
      <c r="I7" s="9"/>
      <c r="J7" s="12"/>
    </row>
    <row r="8" spans="1:10" ht="15">
      <c r="A8" s="4" t="s">
        <v>22</v>
      </c>
      <c r="B8" s="2">
        <v>36587</v>
      </c>
      <c r="C8" s="1" t="s">
        <v>52</v>
      </c>
      <c r="D8" s="1">
        <v>86</v>
      </c>
      <c r="E8" s="1">
        <v>1500</v>
      </c>
      <c r="F8" s="1">
        <f>SUM(E7:E8)</f>
        <v>2500</v>
      </c>
      <c r="G8" s="1">
        <f>F8*1.15</f>
        <v>2875</v>
      </c>
      <c r="H8" s="1">
        <v>2875</v>
      </c>
      <c r="I8" s="9">
        <f>420/46*2</f>
        <v>18.26086956521739</v>
      </c>
      <c r="J8" s="12">
        <f>G8+I8-H8</f>
        <v>18.26086956521749</v>
      </c>
    </row>
    <row r="9" spans="1:10" ht="15">
      <c r="A9" s="4" t="s">
        <v>23</v>
      </c>
      <c r="B9" s="2">
        <v>8329</v>
      </c>
      <c r="C9" s="1" t="s">
        <v>58</v>
      </c>
      <c r="D9" s="1">
        <v>158</v>
      </c>
      <c r="E9" s="1">
        <v>500</v>
      </c>
      <c r="F9" s="1">
        <f>E9</f>
        <v>500</v>
      </c>
      <c r="G9" s="1">
        <f>F9*1.15</f>
        <v>575</v>
      </c>
      <c r="H9" s="1">
        <v>575</v>
      </c>
      <c r="I9" s="9">
        <f>420/46*1</f>
        <v>9.130434782608695</v>
      </c>
      <c r="J9" s="12">
        <f>G9+I9-H9</f>
        <v>9.130434782608745</v>
      </c>
    </row>
    <row r="10" spans="1:10" ht="15">
      <c r="A10" s="4" t="s">
        <v>32</v>
      </c>
      <c r="B10" s="2" t="s">
        <v>74</v>
      </c>
      <c r="C10" s="1" t="s">
        <v>65</v>
      </c>
      <c r="D10" s="1">
        <v>152</v>
      </c>
      <c r="E10" s="1">
        <v>2200</v>
      </c>
      <c r="F10" s="1">
        <f>E10</f>
        <v>2200</v>
      </c>
      <c r="G10" s="1">
        <f>F10*1.15</f>
        <v>2530</v>
      </c>
      <c r="H10" s="1">
        <v>2530</v>
      </c>
      <c r="I10" s="9">
        <f>420/46*1</f>
        <v>9.130434782608695</v>
      </c>
      <c r="J10" s="12">
        <f>G10+I10-H10</f>
        <v>9.130434782608518</v>
      </c>
    </row>
    <row r="11" spans="1:10" ht="15">
      <c r="A11" s="4" t="s">
        <v>26</v>
      </c>
      <c r="B11" s="2" t="s">
        <v>69</v>
      </c>
      <c r="C11" s="1" t="s">
        <v>68</v>
      </c>
      <c r="D11" s="1">
        <v>140</v>
      </c>
      <c r="E11" s="1">
        <v>2400</v>
      </c>
      <c r="F11" s="1">
        <f>E11</f>
        <v>2400</v>
      </c>
      <c r="G11" s="1">
        <f>F11*1.15</f>
        <v>2760</v>
      </c>
      <c r="H11" s="1">
        <v>2760</v>
      </c>
      <c r="I11" s="9">
        <f>420/46*1</f>
        <v>9.130434782608695</v>
      </c>
      <c r="J11" s="12">
        <f>G11+I11-H11</f>
        <v>9.130434782608518</v>
      </c>
    </row>
    <row r="12" spans="1:10" ht="15">
      <c r="A12" s="4" t="s">
        <v>30</v>
      </c>
      <c r="B12" s="2">
        <v>36587</v>
      </c>
      <c r="C12" s="1" t="s">
        <v>87</v>
      </c>
      <c r="D12" s="1">
        <v>98</v>
      </c>
      <c r="E12" s="1">
        <v>1500</v>
      </c>
      <c r="F12" s="1">
        <f>E12</f>
        <v>1500</v>
      </c>
      <c r="G12" s="1">
        <f>F12*1.15</f>
        <v>1724.9999999999998</v>
      </c>
      <c r="H12" s="1">
        <v>1725</v>
      </c>
      <c r="I12" s="9">
        <f>420/46*1</f>
        <v>9.130434782608695</v>
      </c>
      <c r="J12" s="12">
        <f>G12+I12-H12</f>
        <v>9.130434782608518</v>
      </c>
    </row>
    <row r="13" spans="1:10" ht="15">
      <c r="A13" s="4" t="s">
        <v>31</v>
      </c>
      <c r="B13" s="2">
        <v>1605</v>
      </c>
      <c r="C13" s="1" t="s">
        <v>89</v>
      </c>
      <c r="D13" s="1">
        <v>140</v>
      </c>
      <c r="E13" s="1">
        <v>800</v>
      </c>
      <c r="F13" s="1"/>
      <c r="G13" s="1"/>
      <c r="H13" s="1"/>
      <c r="I13" s="9"/>
      <c r="J13" s="12"/>
    </row>
    <row r="14" spans="1:10" ht="15">
      <c r="A14" s="4" t="s">
        <v>31</v>
      </c>
      <c r="B14" s="7">
        <v>2433</v>
      </c>
      <c r="C14" s="1" t="s">
        <v>49</v>
      </c>
      <c r="D14" s="1">
        <v>140</v>
      </c>
      <c r="E14" s="1"/>
      <c r="F14" s="1"/>
      <c r="G14" s="1"/>
      <c r="H14" s="1"/>
      <c r="I14" s="9"/>
      <c r="J14" s="12"/>
    </row>
    <row r="15" spans="1:10" ht="15">
      <c r="A15" s="4" t="s">
        <v>31</v>
      </c>
      <c r="B15" s="2" t="s">
        <v>73</v>
      </c>
      <c r="C15" s="1" t="s">
        <v>90</v>
      </c>
      <c r="D15" s="1">
        <v>128</v>
      </c>
      <c r="E15" s="1">
        <v>1800</v>
      </c>
      <c r="F15" s="1">
        <f>SUM(E13:E15)</f>
        <v>2600</v>
      </c>
      <c r="G15" s="1">
        <f>F15*1.15</f>
        <v>2989.9999999999995</v>
      </c>
      <c r="H15" s="1">
        <v>4140</v>
      </c>
      <c r="I15" s="9">
        <f>420/46*2</f>
        <v>18.26086956521739</v>
      </c>
      <c r="J15" s="12">
        <f>G15+I15-H15</f>
        <v>-1131.739130434783</v>
      </c>
    </row>
    <row r="16" spans="1:10" ht="15">
      <c r="A16" s="4" t="s">
        <v>5</v>
      </c>
      <c r="B16" s="2">
        <v>2342</v>
      </c>
      <c r="C16" s="1" t="s">
        <v>50</v>
      </c>
      <c r="D16" s="1">
        <v>128</v>
      </c>
      <c r="E16" s="1">
        <v>1600</v>
      </c>
      <c r="F16" s="1">
        <f>E16</f>
        <v>1600</v>
      </c>
      <c r="G16" s="1">
        <f>F16*1.15</f>
        <v>1839.9999999999998</v>
      </c>
      <c r="H16" s="1">
        <v>1840</v>
      </c>
      <c r="I16" s="9">
        <f>420/46*1</f>
        <v>9.130434782608695</v>
      </c>
      <c r="J16" s="12">
        <f>G16+I16-H16</f>
        <v>9.130434782608518</v>
      </c>
    </row>
    <row r="17" spans="1:10" ht="15">
      <c r="A17" s="4" t="s">
        <v>15</v>
      </c>
      <c r="B17" s="2" t="s">
        <v>56</v>
      </c>
      <c r="C17" s="1" t="s">
        <v>68</v>
      </c>
      <c r="D17" s="1">
        <v>128</v>
      </c>
      <c r="E17" s="1">
        <v>1300</v>
      </c>
      <c r="F17" s="1">
        <f>E17</f>
        <v>1300</v>
      </c>
      <c r="G17" s="1">
        <f>F17*1.15</f>
        <v>1494.9999999999998</v>
      </c>
      <c r="H17" s="1">
        <v>1495</v>
      </c>
      <c r="I17" s="9">
        <f>420/46*1</f>
        <v>9.130434782608695</v>
      </c>
      <c r="J17" s="12">
        <f>G17+I17-H17</f>
        <v>9.130434782608518</v>
      </c>
    </row>
    <row r="18" spans="1:10" ht="15">
      <c r="A18" s="4" t="s">
        <v>6</v>
      </c>
      <c r="B18" s="2">
        <v>2117</v>
      </c>
      <c r="C18" s="1" t="s">
        <v>50</v>
      </c>
      <c r="D18" s="1">
        <v>140</v>
      </c>
      <c r="E18" s="1">
        <v>750</v>
      </c>
      <c r="F18" s="1">
        <f>E18</f>
        <v>750</v>
      </c>
      <c r="G18" s="1">
        <f>F18*1.15</f>
        <v>862.4999999999999</v>
      </c>
      <c r="H18" s="1">
        <v>863</v>
      </c>
      <c r="I18" s="9">
        <f>420/46*1</f>
        <v>9.130434782608695</v>
      </c>
      <c r="J18" s="12">
        <f>G18+I18-H18</f>
        <v>8.630434782608631</v>
      </c>
    </row>
    <row r="19" spans="1:10" ht="15">
      <c r="A19" s="4" t="s">
        <v>14</v>
      </c>
      <c r="B19" s="2">
        <v>2117</v>
      </c>
      <c r="C19" s="1" t="s">
        <v>95</v>
      </c>
      <c r="D19" s="1">
        <v>146</v>
      </c>
      <c r="E19" s="1">
        <v>750</v>
      </c>
      <c r="F19" s="1"/>
      <c r="G19" s="1"/>
      <c r="H19" s="1"/>
      <c r="I19" s="9"/>
      <c r="J19" s="12"/>
    </row>
    <row r="20" spans="1:10" ht="15">
      <c r="A20" s="4" t="s">
        <v>14</v>
      </c>
      <c r="B20" s="2">
        <v>2145</v>
      </c>
      <c r="C20" s="1" t="s">
        <v>71</v>
      </c>
      <c r="D20" s="1">
        <v>146</v>
      </c>
      <c r="E20" s="1">
        <v>1000</v>
      </c>
      <c r="F20" s="1">
        <f>SUM(E19:E20)</f>
        <v>1750</v>
      </c>
      <c r="G20" s="1">
        <f>F20*1.15</f>
        <v>2012.4999999999998</v>
      </c>
      <c r="H20" s="1">
        <v>2012.5</v>
      </c>
      <c r="I20" s="9">
        <f>420/46*2</f>
        <v>18.26086956521739</v>
      </c>
      <c r="J20" s="12">
        <f>G20+I20-H20</f>
        <v>18.260869565217263</v>
      </c>
    </row>
    <row r="21" spans="1:10" ht="15">
      <c r="A21" s="4" t="s">
        <v>82</v>
      </c>
      <c r="B21" s="2" t="s">
        <v>48</v>
      </c>
      <c r="C21" s="1" t="s">
        <v>47</v>
      </c>
      <c r="D21" s="1">
        <v>116</v>
      </c>
      <c r="E21" s="1">
        <v>2000</v>
      </c>
      <c r="F21" s="1">
        <f>E21</f>
        <v>2000</v>
      </c>
      <c r="G21" s="1">
        <f>F21*1.15</f>
        <v>2300</v>
      </c>
      <c r="H21" s="1">
        <v>2300</v>
      </c>
      <c r="I21" s="9">
        <f>420/46*1</f>
        <v>9.130434782608695</v>
      </c>
      <c r="J21" s="12">
        <f>G21+I21-H21</f>
        <v>9.130434782608518</v>
      </c>
    </row>
    <row r="22" spans="1:10" ht="15">
      <c r="A22" s="4" t="s">
        <v>84</v>
      </c>
      <c r="B22" s="2" t="s">
        <v>41</v>
      </c>
      <c r="C22" s="1" t="s">
        <v>40</v>
      </c>
      <c r="D22" s="1">
        <v>128</v>
      </c>
      <c r="E22" s="1">
        <v>500</v>
      </c>
      <c r="F22" s="1">
        <f>E22</f>
        <v>500</v>
      </c>
      <c r="G22" s="1">
        <f>F22*1.15</f>
        <v>575</v>
      </c>
      <c r="H22" s="1">
        <v>575</v>
      </c>
      <c r="I22" s="9">
        <f>420/46*1</f>
        <v>9.130434782608695</v>
      </c>
      <c r="J22" s="12">
        <f>G22+I22-H22</f>
        <v>9.130434782608745</v>
      </c>
    </row>
    <row r="23" spans="1:10" ht="15">
      <c r="A23" s="4" t="s">
        <v>24</v>
      </c>
      <c r="B23" s="2">
        <v>2105</v>
      </c>
      <c r="C23" s="1" t="s">
        <v>92</v>
      </c>
      <c r="D23" s="1">
        <v>140</v>
      </c>
      <c r="E23" s="1">
        <v>1500</v>
      </c>
      <c r="F23" s="1">
        <f>E23</f>
        <v>1500</v>
      </c>
      <c r="G23" s="1">
        <f>F23*1.15</f>
        <v>1724.9999999999998</v>
      </c>
      <c r="H23" s="1">
        <v>1725</v>
      </c>
      <c r="I23" s="9">
        <f>420/46*1</f>
        <v>9.130434782608695</v>
      </c>
      <c r="J23" s="12">
        <f>G23+I23-H23</f>
        <v>9.130434782608518</v>
      </c>
    </row>
    <row r="24" spans="1:10" ht="15">
      <c r="A24" s="4" t="s">
        <v>83</v>
      </c>
      <c r="B24" s="2" t="s">
        <v>59</v>
      </c>
      <c r="C24" s="1" t="s">
        <v>85</v>
      </c>
      <c r="D24" s="1" t="s">
        <v>86</v>
      </c>
      <c r="E24" s="1">
        <v>1100</v>
      </c>
      <c r="F24" s="1">
        <f>E24</f>
        <v>1100</v>
      </c>
      <c r="G24" s="1">
        <f>F24*1.15</f>
        <v>1265</v>
      </c>
      <c r="H24" s="1">
        <v>1265</v>
      </c>
      <c r="I24" s="9">
        <f>420/46*1</f>
        <v>9.130434782608695</v>
      </c>
      <c r="J24" s="12">
        <f>G24+I24-H24</f>
        <v>9.130434782608745</v>
      </c>
    </row>
    <row r="25" spans="1:10" ht="15">
      <c r="A25" s="4" t="s">
        <v>17</v>
      </c>
      <c r="B25" s="2" t="s">
        <v>59</v>
      </c>
      <c r="C25" s="1" t="s">
        <v>71</v>
      </c>
      <c r="D25" s="1">
        <v>116</v>
      </c>
      <c r="E25" s="1">
        <v>1100</v>
      </c>
      <c r="F25" s="1"/>
      <c r="G25" s="1"/>
      <c r="H25" s="1"/>
      <c r="I25" s="9"/>
      <c r="J25" s="12"/>
    </row>
    <row r="26" spans="1:10" ht="15">
      <c r="A26" s="4" t="s">
        <v>17</v>
      </c>
      <c r="B26" s="2" t="s">
        <v>59</v>
      </c>
      <c r="C26" s="1" t="s">
        <v>68</v>
      </c>
      <c r="D26" s="1">
        <v>122</v>
      </c>
      <c r="E26" s="1">
        <v>1100</v>
      </c>
      <c r="F26" s="1">
        <f>SUM(E25:E26)</f>
        <v>2200</v>
      </c>
      <c r="G26" s="1">
        <f>F26*1.15</f>
        <v>2530</v>
      </c>
      <c r="H26" s="1">
        <v>2530</v>
      </c>
      <c r="I26" s="9">
        <f>420/46*2</f>
        <v>18.26086956521739</v>
      </c>
      <c r="J26" s="12">
        <f>G26+I26-H26</f>
        <v>18.26086956521749</v>
      </c>
    </row>
    <row r="27" spans="1:10" ht="15">
      <c r="A27" s="4" t="s">
        <v>18</v>
      </c>
      <c r="B27" s="2">
        <v>2207</v>
      </c>
      <c r="C27" s="1" t="s">
        <v>65</v>
      </c>
      <c r="D27" s="1">
        <v>158</v>
      </c>
      <c r="E27" s="1">
        <v>2000</v>
      </c>
      <c r="F27" s="1">
        <f>E27</f>
        <v>2000</v>
      </c>
      <c r="G27" s="1">
        <f>F27*1.15</f>
        <v>2300</v>
      </c>
      <c r="H27" s="1">
        <v>2300</v>
      </c>
      <c r="I27" s="9">
        <f>420/46*1</f>
        <v>9.130434782608695</v>
      </c>
      <c r="J27" s="12">
        <f>G27+I27-H27</f>
        <v>9.130434782608518</v>
      </c>
    </row>
    <row r="28" spans="1:10" ht="15">
      <c r="A28" s="4" t="s">
        <v>27</v>
      </c>
      <c r="B28" s="2" t="s">
        <v>70</v>
      </c>
      <c r="C28" s="1" t="s">
        <v>93</v>
      </c>
      <c r="D28" s="1">
        <v>152</v>
      </c>
      <c r="E28" s="1">
        <v>600</v>
      </c>
      <c r="F28" s="1"/>
      <c r="G28" s="1"/>
      <c r="H28" s="1"/>
      <c r="I28" s="9"/>
      <c r="J28" s="12"/>
    </row>
    <row r="29" spans="1:10" ht="15">
      <c r="A29" s="4" t="s">
        <v>27</v>
      </c>
      <c r="B29" s="2" t="s">
        <v>75</v>
      </c>
      <c r="C29" s="1" t="s">
        <v>53</v>
      </c>
      <c r="D29" s="1">
        <v>152</v>
      </c>
      <c r="E29" s="1">
        <v>800</v>
      </c>
      <c r="F29" s="1">
        <f>SUM(E28:E29)</f>
        <v>1400</v>
      </c>
      <c r="G29" s="1">
        <f>F29*1.15</f>
        <v>1609.9999999999998</v>
      </c>
      <c r="H29" s="1">
        <v>1610</v>
      </c>
      <c r="I29" s="9">
        <f>420/46*2</f>
        <v>18.26086956521739</v>
      </c>
      <c r="J29" s="12">
        <f>G29+I29-H29</f>
        <v>18.260869565217263</v>
      </c>
    </row>
    <row r="30" spans="1:10" ht="15">
      <c r="A30" s="4" t="s">
        <v>4</v>
      </c>
      <c r="B30" s="2">
        <v>2601</v>
      </c>
      <c r="C30" s="1" t="s">
        <v>44</v>
      </c>
      <c r="D30" s="1">
        <v>92</v>
      </c>
      <c r="E30" s="1">
        <v>2300</v>
      </c>
      <c r="F30" s="1">
        <f>E30</f>
        <v>2300</v>
      </c>
      <c r="G30" s="1">
        <f>F30*1.15</f>
        <v>2645</v>
      </c>
      <c r="H30" s="1">
        <v>2645</v>
      </c>
      <c r="I30" s="9">
        <f>420/46*1</f>
        <v>9.130434782608695</v>
      </c>
      <c r="J30" s="12">
        <f>G30+I30-H30</f>
        <v>9.130434782608518</v>
      </c>
    </row>
    <row r="31" spans="1:10" ht="15">
      <c r="A31" s="4" t="s">
        <v>11</v>
      </c>
      <c r="B31" s="2">
        <v>2105</v>
      </c>
      <c r="C31" s="1" t="s">
        <v>91</v>
      </c>
      <c r="D31" s="1">
        <v>158</v>
      </c>
      <c r="E31" s="1">
        <v>1500</v>
      </c>
      <c r="F31" s="1">
        <f>E31</f>
        <v>1500</v>
      </c>
      <c r="G31" s="1">
        <f>F31*1.15</f>
        <v>1724.9999999999998</v>
      </c>
      <c r="H31" s="1">
        <v>1725</v>
      </c>
      <c r="I31" s="9">
        <f>420/46*1</f>
        <v>9.130434782608695</v>
      </c>
      <c r="J31" s="12">
        <f>G31+I31-H31</f>
        <v>9.130434782608518</v>
      </c>
    </row>
    <row r="32" spans="1:10" ht="15">
      <c r="A32" s="4" t="s">
        <v>2</v>
      </c>
      <c r="B32" s="2" t="s">
        <v>42</v>
      </c>
      <c r="C32" s="1" t="s">
        <v>40</v>
      </c>
      <c r="D32" s="1">
        <v>134</v>
      </c>
      <c r="E32" s="1">
        <v>2600</v>
      </c>
      <c r="F32" s="1">
        <f>E32</f>
        <v>2600</v>
      </c>
      <c r="G32" s="1">
        <f>F32*1.15</f>
        <v>2989.9999999999995</v>
      </c>
      <c r="H32" s="1">
        <v>2990</v>
      </c>
      <c r="I32" s="9">
        <f>420/46*1</f>
        <v>9.130434782608695</v>
      </c>
      <c r="J32" s="12">
        <f>G32+I32-H32</f>
        <v>9.130434782608063</v>
      </c>
    </row>
    <row r="33" spans="1:10" ht="15">
      <c r="A33" s="4" t="s">
        <v>3</v>
      </c>
      <c r="B33" s="2">
        <v>2389</v>
      </c>
      <c r="C33" s="1" t="s">
        <v>92</v>
      </c>
      <c r="D33" s="1">
        <v>134</v>
      </c>
      <c r="E33" s="1">
        <v>1000</v>
      </c>
      <c r="F33" s="1"/>
      <c r="G33" s="1"/>
      <c r="H33" s="1"/>
      <c r="I33" s="9"/>
      <c r="J33" s="12"/>
    </row>
    <row r="34" spans="1:10" ht="15">
      <c r="A34" s="4" t="s">
        <v>3</v>
      </c>
      <c r="B34" s="2" t="s">
        <v>64</v>
      </c>
      <c r="C34" s="1" t="s">
        <v>65</v>
      </c>
      <c r="D34" s="1">
        <v>146</v>
      </c>
      <c r="E34" s="1">
        <v>600</v>
      </c>
      <c r="F34" s="1">
        <f>SUM(E33:E34)</f>
        <v>1600</v>
      </c>
      <c r="G34" s="1">
        <f>F34*1.15</f>
        <v>1839.9999999999998</v>
      </c>
      <c r="H34" s="1">
        <v>1800</v>
      </c>
      <c r="I34" s="9">
        <f>420/46*2</f>
        <v>18.26086956521739</v>
      </c>
      <c r="J34" s="12">
        <f>G34+I34-H34</f>
        <v>58.26086956521726</v>
      </c>
    </row>
    <row r="35" spans="1:10" ht="15">
      <c r="A35" s="4" t="s">
        <v>25</v>
      </c>
      <c r="B35" s="2" t="s">
        <v>67</v>
      </c>
      <c r="C35" s="1" t="s">
        <v>50</v>
      </c>
      <c r="D35" s="1">
        <v>122</v>
      </c>
      <c r="E35" s="1">
        <v>2500</v>
      </c>
      <c r="F35" s="1">
        <f>E35</f>
        <v>2500</v>
      </c>
      <c r="G35" s="1">
        <f>F35*1.15</f>
        <v>2875</v>
      </c>
      <c r="H35" s="1">
        <v>2875</v>
      </c>
      <c r="I35" s="9">
        <f>420/46*1</f>
        <v>9.130434782608695</v>
      </c>
      <c r="J35" s="12">
        <f>G35+I35-H35</f>
        <v>9.130434782608518</v>
      </c>
    </row>
    <row r="36" spans="1:10" ht="15">
      <c r="A36" s="4" t="s">
        <v>1</v>
      </c>
      <c r="B36" s="2" t="s">
        <v>41</v>
      </c>
      <c r="C36" s="1" t="s">
        <v>40</v>
      </c>
      <c r="D36" s="1">
        <v>128</v>
      </c>
      <c r="E36" s="1">
        <v>500</v>
      </c>
      <c r="F36" s="1">
        <f>E36</f>
        <v>500</v>
      </c>
      <c r="G36" s="1">
        <f>F36*1.15</f>
        <v>575</v>
      </c>
      <c r="H36" s="1">
        <v>575</v>
      </c>
      <c r="I36" s="9">
        <f>420/46*1</f>
        <v>9.130434782608695</v>
      </c>
      <c r="J36" s="12">
        <f>G36+I36-H36</f>
        <v>9.130434782608745</v>
      </c>
    </row>
    <row r="37" spans="1:10" ht="15">
      <c r="A37" s="4" t="s">
        <v>9</v>
      </c>
      <c r="B37" s="2" t="s">
        <v>45</v>
      </c>
      <c r="C37" s="1" t="s">
        <v>93</v>
      </c>
      <c r="D37" s="1">
        <v>146</v>
      </c>
      <c r="E37" s="1">
        <v>1000</v>
      </c>
      <c r="F37" s="1">
        <f>E37</f>
        <v>1000</v>
      </c>
      <c r="G37" s="1">
        <f>F37*1.15</f>
        <v>1150</v>
      </c>
      <c r="H37" s="1">
        <v>1150</v>
      </c>
      <c r="I37" s="9">
        <f>420/46*1</f>
        <v>9.130434782608695</v>
      </c>
      <c r="J37" s="12">
        <f>G37+I37-H37</f>
        <v>9.130434782608745</v>
      </c>
    </row>
    <row r="38" spans="1:10" ht="15">
      <c r="A38" s="4" t="s">
        <v>10</v>
      </c>
      <c r="B38" s="2" t="s">
        <v>51</v>
      </c>
      <c r="C38" s="1" t="s">
        <v>50</v>
      </c>
      <c r="D38" s="1">
        <v>80</v>
      </c>
      <c r="E38" s="1">
        <v>2000</v>
      </c>
      <c r="F38" s="1">
        <f>E38</f>
        <v>2000</v>
      </c>
      <c r="G38" s="1">
        <f>F38*1.15</f>
        <v>2300</v>
      </c>
      <c r="H38" s="1">
        <v>2300</v>
      </c>
      <c r="I38" s="9">
        <f>420/46*1</f>
        <v>9.130434782608695</v>
      </c>
      <c r="J38" s="12">
        <f>G38+I38-H38</f>
        <v>9.130434782608518</v>
      </c>
    </row>
    <row r="39" spans="1:10" ht="15">
      <c r="A39" s="4" t="s">
        <v>0</v>
      </c>
      <c r="B39" s="2" t="s">
        <v>39</v>
      </c>
      <c r="C39" s="1" t="s">
        <v>37</v>
      </c>
      <c r="D39" s="1">
        <v>86</v>
      </c>
      <c r="E39" s="1">
        <v>1650</v>
      </c>
      <c r="F39" s="1"/>
      <c r="G39" s="1"/>
      <c r="H39" s="1"/>
      <c r="I39" s="9"/>
      <c r="J39" s="12"/>
    </row>
    <row r="40" spans="1:10" ht="15">
      <c r="A40" s="4" t="s">
        <v>0</v>
      </c>
      <c r="B40" s="2">
        <v>1462</v>
      </c>
      <c r="C40" s="1" t="s">
        <v>38</v>
      </c>
      <c r="D40" s="1">
        <v>98</v>
      </c>
      <c r="E40" s="1">
        <v>500</v>
      </c>
      <c r="F40" s="1">
        <f>SUM(E39:E40)</f>
        <v>2150</v>
      </c>
      <c r="G40" s="1">
        <f>F40*1.15</f>
        <v>2472.5</v>
      </c>
      <c r="H40" s="1">
        <v>2473</v>
      </c>
      <c r="I40" s="9">
        <f>420/46*2</f>
        <v>18.26086956521739</v>
      </c>
      <c r="J40" s="12">
        <f>G40+I40-H40</f>
        <v>17.76086956521749</v>
      </c>
    </row>
    <row r="41" spans="1:10" ht="15">
      <c r="A41" s="4" t="s">
        <v>8</v>
      </c>
      <c r="B41" s="2" t="s">
        <v>46</v>
      </c>
      <c r="C41" s="1" t="s">
        <v>94</v>
      </c>
      <c r="D41" s="1">
        <v>170</v>
      </c>
      <c r="E41" s="1">
        <v>1000</v>
      </c>
      <c r="F41" s="1">
        <f>E41</f>
        <v>1000</v>
      </c>
      <c r="G41" s="1">
        <f>F41*1.15</f>
        <v>1150</v>
      </c>
      <c r="H41" s="1">
        <v>1150</v>
      </c>
      <c r="I41" s="9">
        <f>420/46*1</f>
        <v>9.130434782608695</v>
      </c>
      <c r="J41" s="12">
        <f>G41+I41-H41</f>
        <v>9.130434782608745</v>
      </c>
    </row>
    <row r="42" spans="1:10" ht="15">
      <c r="A42" s="4" t="s">
        <v>21</v>
      </c>
      <c r="B42" s="2" t="s">
        <v>63</v>
      </c>
      <c r="C42" s="1" t="s">
        <v>49</v>
      </c>
      <c r="D42" s="1">
        <v>134</v>
      </c>
      <c r="E42" s="1">
        <v>2400</v>
      </c>
      <c r="F42" s="1">
        <f>E42</f>
        <v>2400</v>
      </c>
      <c r="G42" s="1">
        <f>F42*1.15</f>
        <v>2760</v>
      </c>
      <c r="H42" s="1">
        <v>2760</v>
      </c>
      <c r="I42" s="9">
        <f>420/46*1</f>
        <v>9.130434782608695</v>
      </c>
      <c r="J42" s="12">
        <f>G42+I42-H42</f>
        <v>9.130434782608518</v>
      </c>
    </row>
    <row r="43" spans="1:10" ht="15">
      <c r="A43" s="4" t="s">
        <v>19</v>
      </c>
      <c r="B43" s="2" t="s">
        <v>60</v>
      </c>
      <c r="C43" s="1" t="s">
        <v>65</v>
      </c>
      <c r="D43" s="1">
        <v>140</v>
      </c>
      <c r="E43" s="1">
        <v>2500</v>
      </c>
      <c r="F43" s="1">
        <f>E43</f>
        <v>2500</v>
      </c>
      <c r="G43" s="1">
        <f>F43*1.15</f>
        <v>2875</v>
      </c>
      <c r="H43" s="1">
        <v>2875</v>
      </c>
      <c r="I43" s="9">
        <f>420/46*1</f>
        <v>9.130434782608695</v>
      </c>
      <c r="J43" s="12">
        <f>G43+I43-H43</f>
        <v>9.130434782608518</v>
      </c>
    </row>
    <row r="44" spans="1:10" ht="15">
      <c r="A44" s="4" t="s">
        <v>28</v>
      </c>
      <c r="B44" s="2">
        <v>2334</v>
      </c>
      <c r="C44" s="1" t="s">
        <v>71</v>
      </c>
      <c r="D44" s="1">
        <v>92</v>
      </c>
      <c r="E44" s="1">
        <v>600</v>
      </c>
      <c r="F44" s="1">
        <f>E44</f>
        <v>600</v>
      </c>
      <c r="G44" s="1">
        <f>F44*1.15</f>
        <v>690</v>
      </c>
      <c r="H44" s="1">
        <v>690</v>
      </c>
      <c r="I44" s="9">
        <f>420/46*1</f>
        <v>9.130434782608695</v>
      </c>
      <c r="J44" s="12">
        <f>G44+I44-H44</f>
        <v>9.130434782608745</v>
      </c>
    </row>
    <row r="45" spans="1:10" ht="15">
      <c r="A45" s="4" t="s">
        <v>13</v>
      </c>
      <c r="B45" s="2">
        <v>2167</v>
      </c>
      <c r="C45" s="1" t="s">
        <v>52</v>
      </c>
      <c r="D45" s="1">
        <v>122</v>
      </c>
      <c r="E45" s="1">
        <v>700</v>
      </c>
      <c r="F45" s="1"/>
      <c r="G45" s="1"/>
      <c r="H45" s="1"/>
      <c r="I45" s="9"/>
      <c r="J45" s="12"/>
    </row>
    <row r="46" spans="1:10" ht="15">
      <c r="A46" s="4" t="s">
        <v>13</v>
      </c>
      <c r="B46" s="2">
        <v>1079</v>
      </c>
      <c r="C46" s="1" t="s">
        <v>50</v>
      </c>
      <c r="D46" s="1">
        <v>122</v>
      </c>
      <c r="E46" s="1">
        <v>500</v>
      </c>
      <c r="F46" s="1">
        <f>SUM(E45:E46)</f>
        <v>1200</v>
      </c>
      <c r="G46" s="1">
        <f>F46*1.15</f>
        <v>1380</v>
      </c>
      <c r="H46" s="1">
        <v>1380</v>
      </c>
      <c r="I46" s="9">
        <f>420/46*2</f>
        <v>18.26086956521739</v>
      </c>
      <c r="J46" s="12">
        <f>G46+I46-H46</f>
        <v>18.26086956521749</v>
      </c>
    </row>
    <row r="47" spans="1:10" ht="15">
      <c r="A47" s="4" t="s">
        <v>7</v>
      </c>
      <c r="B47" s="2" t="s">
        <v>45</v>
      </c>
      <c r="C47" s="1" t="s">
        <v>65</v>
      </c>
      <c r="D47" s="1">
        <v>170</v>
      </c>
      <c r="E47" s="1">
        <v>1000</v>
      </c>
      <c r="F47" s="1">
        <f>E47</f>
        <v>1000</v>
      </c>
      <c r="G47" s="1">
        <f>F47*1.15</f>
        <v>1150</v>
      </c>
      <c r="H47" s="1">
        <v>1150</v>
      </c>
      <c r="I47" s="9">
        <f>420/46*1</f>
        <v>9.130434782608695</v>
      </c>
      <c r="J47" s="12">
        <f>G47+I47-H47</f>
        <v>9.130434782608745</v>
      </c>
    </row>
    <row r="48" spans="1:10" ht="15">
      <c r="A48" s="4" t="s">
        <v>20</v>
      </c>
      <c r="B48" s="2" t="s">
        <v>62</v>
      </c>
      <c r="C48" s="1" t="s">
        <v>61</v>
      </c>
      <c r="D48" s="1">
        <v>116</v>
      </c>
      <c r="E48" s="1">
        <v>1800</v>
      </c>
      <c r="F48" s="1">
        <f>E48</f>
        <v>1800</v>
      </c>
      <c r="G48" s="1">
        <f>F48*1.15</f>
        <v>2070</v>
      </c>
      <c r="H48" s="1">
        <v>2070</v>
      </c>
      <c r="I48" s="9">
        <f>420/46*1</f>
        <v>9.130434782608695</v>
      </c>
      <c r="J48" s="12">
        <f>G48+I48-H48</f>
        <v>9.130434782608518</v>
      </c>
    </row>
  </sheetData>
  <sheetProtection/>
  <autoFilter ref="A1:J48">
    <sortState ref="A2:J48">
      <sortCondition sortBy="value" ref="A2:A4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2013-08-16T06:34:24Z</dcterms:modified>
  <cp:category/>
  <cp:version/>
  <cp:contentType/>
  <cp:contentStatus/>
</cp:coreProperties>
</file>