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<sst xmlns="http://schemas.openxmlformats.org/spreadsheetml/2006/main" count="292" uniqueCount="227">
  <si>
    <t>Наименование</t>
  </si>
  <si>
    <t>Штрихкод</t>
  </si>
  <si>
    <t>Вес,
нетто</t>
  </si>
  <si>
    <t>Кол-во в коробке</t>
  </si>
  <si>
    <t>Цена за шт., руб.</t>
  </si>
  <si>
    <t>Кол-во, в шт.</t>
  </si>
  <si>
    <t>Сумма,
руб.</t>
  </si>
  <si>
    <t>Масса, кг</t>
  </si>
  <si>
    <t>Войсковой Спецрезерв Золотая Серия - класс ЭКСКЛЮЗИВ</t>
  </si>
  <si>
    <t>Говядина Тушеная ГОСТ Высший сорт Войсковой Спецрезерв</t>
  </si>
  <si>
    <t>Печень говяжья в собственном соку ГОСТ Высший сорт Войсковой Спецрезерв</t>
  </si>
  <si>
    <t>Ветчина из говядины Войсковой Cпецрезерв</t>
  </si>
  <si>
    <t>Свинина Тушеная ГОСТ Высший сорт Войсковой Спецрезерв</t>
  </si>
  <si>
    <t>4607125502325</t>
  </si>
  <si>
    <t>4607125502875</t>
  </si>
  <si>
    <t>4607125502516</t>
  </si>
  <si>
    <t>Ветчина из свинины Войсковой Спецрезерв</t>
  </si>
  <si>
    <t>Ветчина из мяса птицы Войсковой Спецрезерв</t>
  </si>
  <si>
    <t>4607125503414</t>
  </si>
  <si>
    <t>Оленина Тушеная ГОСТ Высший сорт Войсковой Спецрезерв</t>
  </si>
  <si>
    <t>4607125503261</t>
  </si>
  <si>
    <t>4607125503247</t>
  </si>
  <si>
    <t>Конина Тушеная ГОСТ Высший сорт Войсковой Спецрезерв</t>
  </si>
  <si>
    <t>4607125503223</t>
  </si>
  <si>
    <t>4607125503322</t>
  </si>
  <si>
    <t>Баранина Тушеная ГОСТ Высший сорт Войсковой Спецрезерв</t>
  </si>
  <si>
    <t>4607125503193</t>
  </si>
  <si>
    <t>Каша гречневая со свининой ГОСТ Войсковой Спецрезерв</t>
  </si>
  <si>
    <t>4607125503865</t>
  </si>
  <si>
    <t>Каша перловая с говядиной ГОСТ Войсковой Спецрезерв</t>
  </si>
  <si>
    <t>4607125503902</t>
  </si>
  <si>
    <t>Каша гречневая с говядиной ГОСТ Войсковой Спецрезерв</t>
  </si>
  <si>
    <t>4607125503872</t>
  </si>
  <si>
    <t>Каша рисовая с говядиной ГОСТ Войсковой Спецрезерв</t>
  </si>
  <si>
    <t>4607125503889</t>
  </si>
  <si>
    <t>Каша рисовая со свининой ГОСТ Войсковой Спецрезерв</t>
  </si>
  <si>
    <t>Итого:</t>
  </si>
  <si>
    <t>Le Паштэ  - класс ЭКСКЛЮЗИВ</t>
  </si>
  <si>
    <t>4607125503971</t>
  </si>
  <si>
    <t>4607125503919</t>
  </si>
  <si>
    <t>4607125503964</t>
  </si>
  <si>
    <t>4607125503957</t>
  </si>
  <si>
    <t>4607125503988</t>
  </si>
  <si>
    <t>4607125503926</t>
  </si>
  <si>
    <t>4607125504008</t>
  </si>
  <si>
    <t>4607125503995</t>
  </si>
  <si>
    <t>Царская курочка - класс ЭКСКЛЮЗИВ</t>
  </si>
  <si>
    <t>Мясо цыпленка Филе ГОСТ Царская курочка</t>
  </si>
  <si>
    <t>4607125502530</t>
  </si>
  <si>
    <t>4607125502523</t>
  </si>
  <si>
    <t>Войсковой Спецрезерв Серебряная серия - класс ПРЕМИУМ</t>
  </si>
  <si>
    <t>4607125500031</t>
  </si>
  <si>
    <t>4607125500048</t>
  </si>
  <si>
    <t>4607125500024</t>
  </si>
  <si>
    <t>4607125500017</t>
  </si>
  <si>
    <t>Говядина Тушеная ГОСТ 1-й сорт Воинская</t>
  </si>
  <si>
    <t>4607125500222</t>
  </si>
  <si>
    <t>4607125500239</t>
  </si>
  <si>
    <t>4607125500246</t>
  </si>
  <si>
    <t>4607125500215</t>
  </si>
  <si>
    <t>Свинина Тушеная ГОСТ 1-й сорт Воинская</t>
  </si>
  <si>
    <t>4607125505265</t>
  </si>
  <si>
    <t>4607125505272</t>
  </si>
  <si>
    <t>Свинина Тушеная ГОСТ Войсковой Спецрезерв</t>
  </si>
  <si>
    <t>4607125500079</t>
  </si>
  <si>
    <t>4607125500086</t>
  </si>
  <si>
    <t>4607125500062</t>
  </si>
  <si>
    <t>4607125500055</t>
  </si>
  <si>
    <t>Баранина Тушеная ГОСТ Войсковой Спецрезерв</t>
  </si>
  <si>
    <t>4607125503315</t>
  </si>
  <si>
    <t>4607125503209</t>
  </si>
  <si>
    <t>4607125503308</t>
  </si>
  <si>
    <t>4607125503193-1</t>
  </si>
  <si>
    <t>Оленина Тушеная ГОСТ Войсковой Спецрезерв</t>
  </si>
  <si>
    <t>4607125503261-1</t>
  </si>
  <si>
    <t>4607125503278</t>
  </si>
  <si>
    <t>4607125503254</t>
  </si>
  <si>
    <t>4607125503247-1</t>
  </si>
  <si>
    <t>Конина Тушеная ГОСТ Войсковой Спецрезерв</t>
  </si>
  <si>
    <t>4607125503223-1</t>
  </si>
  <si>
    <t>4607125503292</t>
  </si>
  <si>
    <t>4607125503230</t>
  </si>
  <si>
    <t>4607125503551</t>
  </si>
  <si>
    <t>4607125503599</t>
  </si>
  <si>
    <t>4607125503568</t>
  </si>
  <si>
    <t>4607125503582</t>
  </si>
  <si>
    <t>4607125503575</t>
  </si>
  <si>
    <t>Войсковой плов с говядиной</t>
  </si>
  <si>
    <t>4607125502226</t>
  </si>
  <si>
    <t>Войсковой плов со свининой</t>
  </si>
  <si>
    <t>4607125502233</t>
  </si>
  <si>
    <t>Царская курочка - класс ПРЕМИУМ</t>
  </si>
  <si>
    <t>Мясо цыпленка в с/с, ГОСТ  Царская птица</t>
  </si>
  <si>
    <t>4607125500147</t>
  </si>
  <si>
    <t>4607125500154</t>
  </si>
  <si>
    <t>4607125500130</t>
  </si>
  <si>
    <t>Мясо кур в с/с, ГОСТ Царская птица</t>
  </si>
  <si>
    <t>4607125500376</t>
  </si>
  <si>
    <t>4607125500666</t>
  </si>
  <si>
    <t>4607125500369</t>
  </si>
  <si>
    <t>Le Паштэ  - класс ПРЕМИУМ</t>
  </si>
  <si>
    <t>4607125501004</t>
  </si>
  <si>
    <t>Консервированные супы Sun Mix - класс ПРЕМИУМ</t>
  </si>
  <si>
    <t>Гороховый суп Sun Mix</t>
  </si>
  <si>
    <t>Баварский суп с говядиной Sun Mix</t>
  </si>
  <si>
    <t>4607125504824</t>
  </si>
  <si>
    <t>Щи по-старомосковски Sun Mix</t>
  </si>
  <si>
    <t>4607125504770</t>
  </si>
  <si>
    <t>Харчо по-грузински Sun Mix</t>
  </si>
  <si>
    <t>Гуляш по-венгерски Sun Mix</t>
  </si>
  <si>
    <t>Борщ украинский Sun Mix</t>
  </si>
  <si>
    <t>Славянский с индейкой Sun Mix</t>
  </si>
  <si>
    <t>4607125504664</t>
  </si>
  <si>
    <t>Суп с фрикадельками Sun Mix</t>
  </si>
  <si>
    <t>Минестроне Sun Mix</t>
  </si>
  <si>
    <t>4607125504732</t>
  </si>
  <si>
    <t>Куриный с рисом Sun Mix</t>
  </si>
  <si>
    <t>4607125504701</t>
  </si>
  <si>
    <t>Готовые вторые блюда Sun Mix - класс ПРЕМИУМ</t>
  </si>
  <si>
    <t>4607125504480</t>
  </si>
  <si>
    <t>4607125504473</t>
  </si>
  <si>
    <t>Фаршированный перец Sun Mix</t>
  </si>
  <si>
    <t>Перец фаршированный Sun Mix</t>
  </si>
  <si>
    <t>4607125504497</t>
  </si>
  <si>
    <t>Индейка с овощами Sun Mix</t>
  </si>
  <si>
    <t>4607125504619</t>
  </si>
  <si>
    <t>Гусь по-итальянски с клюквой  Sun Mix</t>
  </si>
  <si>
    <t>4607125504800</t>
  </si>
  <si>
    <t>Утка по-милански с яблоками Sun Mix</t>
  </si>
  <si>
    <t>4607125504794</t>
  </si>
  <si>
    <t>Цыпленок карри по-восточному Sun Mix</t>
  </si>
  <si>
    <t>Чахохбили из курицы Sun Mix</t>
  </si>
  <si>
    <t>Цыпленок по-французски Sun Mix</t>
  </si>
  <si>
    <t>4607125504565</t>
  </si>
  <si>
    <t>Плов по-восточному с бараниной ГОСТ Sun Mix</t>
  </si>
  <si>
    <t>4607125504558</t>
  </si>
  <si>
    <t>Оленина с овощами и брусникой Sun Mix</t>
  </si>
  <si>
    <t>Тушонка - класс СРЕДНИЙ+</t>
  </si>
  <si>
    <t>Говядина Тушеная ГОСТ Высший сорт Тушонка</t>
  </si>
  <si>
    <t>4607125504848</t>
  </si>
  <si>
    <t>4607125504855</t>
  </si>
  <si>
    <t>4607125504862</t>
  </si>
  <si>
    <t>Свинина Тушеная ГОСТ Высший сорт Тушонка</t>
  </si>
  <si>
    <t>4607125504893</t>
  </si>
  <si>
    <t>4607125504886</t>
  </si>
  <si>
    <t>4607125504879</t>
  </si>
  <si>
    <t>Семейный Очаг - класс СРЕДНИЙ</t>
  </si>
  <si>
    <t>Паштет из свинины Семейный Очаг</t>
  </si>
  <si>
    <t>4607125502073</t>
  </si>
  <si>
    <t>Паштет из говядины Семейный Очаг</t>
  </si>
  <si>
    <t>4607125502066</t>
  </si>
  <si>
    <t>Паштет из печени индейки Семейный Очаг</t>
  </si>
  <si>
    <t>4607125502127</t>
  </si>
  <si>
    <t>Паштет из оленины Семейный Очаг</t>
  </si>
  <si>
    <t>4607125502080</t>
  </si>
  <si>
    <t>Паштет из кролика Семейный Очаг</t>
  </si>
  <si>
    <t>4607125502097</t>
  </si>
  <si>
    <t>Паштет из утиной печени Семейный Очаг</t>
  </si>
  <si>
    <t>4607125502134</t>
  </si>
  <si>
    <t>Паштет из гусиной печени Семейный Очаг</t>
  </si>
  <si>
    <t>4607125502103</t>
  </si>
  <si>
    <t>Паштет из куриной печени Семейный Очаг</t>
  </si>
  <si>
    <t>4607125502110</t>
  </si>
  <si>
    <t>Российская тушенка - класс СРЕДНИЙ</t>
  </si>
  <si>
    <t>4607125504930</t>
  </si>
  <si>
    <t>4607125505005</t>
  </si>
  <si>
    <t>4607125504947</t>
  </si>
  <si>
    <t>4607125505012</t>
  </si>
  <si>
    <t>Сумма итого:</t>
  </si>
  <si>
    <t>Говядина тушеная Российская ТУ</t>
  </si>
  <si>
    <t>Свинина тушеная Российская ТУ</t>
  </si>
  <si>
    <t>Говядина Тушеная ГОСТ Высший сорт Войсковой Спецрезерв.</t>
  </si>
  <si>
    <t>Языки говяжьи отварные в желе ГОСТ Войсковой Спецрезерв</t>
  </si>
  <si>
    <t>Сердце говяжье ГОСТ Войсковой Спецрезерв</t>
  </si>
  <si>
    <r>
      <t xml:space="preserve">Говядина Тушеная ГОСТ Высший сорт Войсковой Спецрезерв </t>
    </r>
    <r>
      <rPr>
        <b/>
        <sz val="8"/>
        <rFont val="Times New Roman"/>
        <family val="1"/>
      </rPr>
      <t>БЕЗ КЛЮЧА</t>
    </r>
  </si>
  <si>
    <t>Войсковой плов с бараниной</t>
  </si>
  <si>
    <t>Печень свинная в собственном соку ГОСТ Высший сорт Войсковой Спецрезерв</t>
  </si>
  <si>
    <t>Языки свинные отварные в желе ГОСТ Войсковой Спецрезерв</t>
  </si>
  <si>
    <t>Сердце Свиное  ГОСТ Войсковой Спецрезерв</t>
  </si>
  <si>
    <t>Паштет "Сливочный" с печенью индейки "Le Паштэ"</t>
  </si>
  <si>
    <t>Паштет "Сливочный" с печенью кролика "Le Паштэ"</t>
  </si>
  <si>
    <t>4607125505760</t>
  </si>
  <si>
    <t>Паштет "Сливочный" с гусиной печенью "Le Паштэ"</t>
  </si>
  <si>
    <t>Паштет "Охотничий" с мясом свинины "Le Паштэ"</t>
  </si>
  <si>
    <t>Паштет "Охотничий" с мясом говядины "Le Паштэ"</t>
  </si>
  <si>
    <t>Паштет "Охотничий" с мясом оленины "Le Паштэ"</t>
  </si>
  <si>
    <t>Паштет "Сливочный" с утиной печенью "Le Паштэ"</t>
  </si>
  <si>
    <t>Паштет "Нежный" с куриным мясом "Le Паштэ"</t>
  </si>
  <si>
    <t>Паштет "Фермерский" с шампиньонами "Le Паштэ"</t>
  </si>
  <si>
    <t>4607125505319</t>
  </si>
  <si>
    <t>4607125504336</t>
  </si>
  <si>
    <t>4607125504305</t>
  </si>
  <si>
    <t>Паштет " Сливочный" с печенью индейки "Le Паштэ"</t>
  </si>
  <si>
    <t>4607125504350</t>
  </si>
  <si>
    <t>4607125504329</t>
  </si>
  <si>
    <t>Паштет "Охотничий" с мясом кролика "Le Паштэ"</t>
  </si>
  <si>
    <t>4607125504312</t>
  </si>
  <si>
    <t>4607125504367</t>
  </si>
  <si>
    <t>Паштет "Нежный" с мясом курицы "Le Паштэ"</t>
  </si>
  <si>
    <t>4607125504374</t>
  </si>
  <si>
    <t>4607125504381</t>
  </si>
  <si>
    <t>Солянка купеческая Sun Mix</t>
  </si>
  <si>
    <t>4607125505562</t>
  </si>
  <si>
    <t>4607125505524</t>
  </si>
  <si>
    <t>4607125505791</t>
  </si>
  <si>
    <t>4607125505494</t>
  </si>
  <si>
    <t>4607125505593</t>
  </si>
  <si>
    <t>4607125505555</t>
  </si>
  <si>
    <t>Рассольник Sun Mix</t>
  </si>
  <si>
    <r>
      <t xml:space="preserve">ШУРПА С НУТОМ Sun Mix </t>
    </r>
    <r>
      <rPr>
        <sz val="8"/>
        <color indexed="10"/>
        <rFont val="Times New Roman"/>
        <family val="1"/>
      </rPr>
      <t>НОВИНКА</t>
    </r>
  </si>
  <si>
    <t>4607125505531</t>
  </si>
  <si>
    <t>4607125505517</t>
  </si>
  <si>
    <t>Мясо по-старорусски с белыми грибами Sun Mix</t>
  </si>
  <si>
    <t>4607125505616</t>
  </si>
  <si>
    <t>Мясо по-мексикански Sun Mix</t>
  </si>
  <si>
    <t>4607125505623</t>
  </si>
  <si>
    <t>Голубцы Sun Mix</t>
  </si>
  <si>
    <t>4607125505753</t>
  </si>
  <si>
    <t>4607125505692</t>
  </si>
  <si>
    <t>4607125505715</t>
  </si>
  <si>
    <t>4607125505654</t>
  </si>
  <si>
    <t>Мясо по-итальянски ГОСТ Sun Mix</t>
  </si>
  <si>
    <t>Мясо по-болгарски Sun Mix</t>
  </si>
  <si>
    <t>4607125505630</t>
  </si>
  <si>
    <t>4607125505647</t>
  </si>
  <si>
    <t>ООО "Торговая фирма "АРГО"</t>
  </si>
  <si>
    <t>Прайс лист действующий  от 30.04.2020г.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</si>
</sst>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BFA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C00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45" fillId="6" borderId="10" xfId="0" applyFont="1" applyFill="1" applyBorder="1" applyAlignment="1">
      <alignment horizontal="center" vertical="center"/>
    </xf>
    <xf numFmtId="0" fontId="45" fillId="6" borderId="11" xfId="0" applyFont="1" applyFill="1" applyBorder="1" applyAlignment="1">
      <alignment horizontal="center" vertical="center"/>
    </xf>
    <xf numFmtId="0" fontId="45" fillId="6" borderId="11" xfId="0" applyFont="1" applyFill="1" applyBorder="1" applyAlignment="1">
      <alignment horizontal="center" vertical="center" wrapText="1"/>
    </xf>
    <xf numFmtId="0" fontId="45" fillId="6" borderId="12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13" xfId="0" applyFont="1" applyFill="1" applyBorder="1" applyAlignment="1">
      <alignment horizontal="left" vertical="top" wrapText="1"/>
    </xf>
    <xf numFmtId="12" fontId="2" fillId="0" borderId="14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right"/>
    </xf>
    <xf numFmtId="172" fontId="48" fillId="0" borderId="14" xfId="0" applyNumberFormat="1" applyFont="1" applyBorder="1" applyAlignment="1">
      <alignment horizontal="right"/>
    </xf>
    <xf numFmtId="0" fontId="47" fillId="0" borderId="14" xfId="0" applyFont="1" applyBorder="1" applyAlignment="1">
      <alignment/>
    </xf>
    <xf numFmtId="172" fontId="49" fillId="33" borderId="14" xfId="0" applyNumberFormat="1" applyFont="1" applyFill="1" applyBorder="1" applyAlignment="1">
      <alignment/>
    </xf>
    <xf numFmtId="2" fontId="49" fillId="33" borderId="15" xfId="0" applyNumberFormat="1" applyFont="1" applyFill="1" applyBorder="1" applyAlignment="1">
      <alignment/>
    </xf>
    <xf numFmtId="0" fontId="2" fillId="0" borderId="16" xfId="0" applyFont="1" applyFill="1" applyBorder="1" applyAlignment="1">
      <alignment vertical="top" wrapText="1"/>
    </xf>
    <xf numFmtId="12" fontId="2" fillId="0" borderId="17" xfId="0" applyNumberFormat="1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right"/>
    </xf>
    <xf numFmtId="172" fontId="48" fillId="0" borderId="17" xfId="0" applyNumberFormat="1" applyFont="1" applyBorder="1" applyAlignment="1">
      <alignment horizontal="right"/>
    </xf>
    <xf numFmtId="0" fontId="47" fillId="0" borderId="17" xfId="0" applyFont="1" applyBorder="1" applyAlignment="1">
      <alignment/>
    </xf>
    <xf numFmtId="172" fontId="49" fillId="33" borderId="17" xfId="0" applyNumberFormat="1" applyFont="1" applyFill="1" applyBorder="1" applyAlignment="1">
      <alignment/>
    </xf>
    <xf numFmtId="2" fontId="49" fillId="33" borderId="18" xfId="0" applyNumberFormat="1" applyFont="1" applyFill="1" applyBorder="1" applyAlignment="1">
      <alignment/>
    </xf>
    <xf numFmtId="0" fontId="2" fillId="0" borderId="16" xfId="0" applyFont="1" applyBorder="1" applyAlignment="1">
      <alignment vertical="top" wrapText="1"/>
    </xf>
    <xf numFmtId="172" fontId="50" fillId="33" borderId="19" xfId="0" applyNumberFormat="1" applyFont="1" applyFill="1" applyBorder="1" applyAlignment="1">
      <alignment/>
    </xf>
    <xf numFmtId="2" fontId="50" fillId="33" borderId="20" xfId="0" applyNumberFormat="1" applyFont="1" applyFill="1" applyBorder="1" applyAlignment="1">
      <alignment/>
    </xf>
    <xf numFmtId="0" fontId="2" fillId="0" borderId="21" xfId="0" applyFont="1" applyFill="1" applyBorder="1" applyAlignment="1">
      <alignment vertical="top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48" fillId="0" borderId="23" xfId="0" applyFont="1" applyBorder="1" applyAlignment="1">
      <alignment/>
    </xf>
    <xf numFmtId="172" fontId="48" fillId="0" borderId="23" xfId="0" applyNumberFormat="1" applyFont="1" applyBorder="1" applyAlignment="1">
      <alignment/>
    </xf>
    <xf numFmtId="0" fontId="47" fillId="0" borderId="23" xfId="0" applyFont="1" applyBorder="1" applyAlignment="1">
      <alignment/>
    </xf>
    <xf numFmtId="0" fontId="2" fillId="0" borderId="24" xfId="0" applyFont="1" applyFill="1" applyBorder="1" applyAlignment="1">
      <alignment vertical="top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48" fillId="0" borderId="17" xfId="0" applyFont="1" applyBorder="1" applyAlignment="1">
      <alignment/>
    </xf>
    <xf numFmtId="0" fontId="2" fillId="0" borderId="26" xfId="0" applyFont="1" applyFill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49" fontId="2" fillId="0" borderId="25" xfId="0" applyNumberFormat="1" applyFont="1" applyBorder="1" applyAlignment="1">
      <alignment horizontal="center" vertical="center" wrapText="1"/>
    </xf>
    <xf numFmtId="0" fontId="48" fillId="0" borderId="27" xfId="0" applyFont="1" applyBorder="1" applyAlignment="1">
      <alignment/>
    </xf>
    <xf numFmtId="172" fontId="48" fillId="0" borderId="27" xfId="0" applyNumberFormat="1" applyFont="1" applyBorder="1" applyAlignment="1">
      <alignment/>
    </xf>
    <xf numFmtId="0" fontId="47" fillId="0" borderId="27" xfId="0" applyFont="1" applyBorder="1" applyAlignment="1">
      <alignment/>
    </xf>
    <xf numFmtId="0" fontId="48" fillId="0" borderId="28" xfId="0" applyFont="1" applyBorder="1" applyAlignment="1">
      <alignment/>
    </xf>
    <xf numFmtId="172" fontId="48" fillId="0" borderId="17" xfId="0" applyNumberFormat="1" applyFont="1" applyBorder="1" applyAlignment="1">
      <alignment/>
    </xf>
    <xf numFmtId="0" fontId="2" fillId="0" borderId="29" xfId="0" applyFont="1" applyFill="1" applyBorder="1" applyAlignment="1">
      <alignment horizontal="left" vertical="top" wrapText="1"/>
    </xf>
    <xf numFmtId="172" fontId="49" fillId="5" borderId="23" xfId="0" applyNumberFormat="1" applyFont="1" applyFill="1" applyBorder="1" applyAlignment="1">
      <alignment/>
    </xf>
    <xf numFmtId="2" fontId="49" fillId="5" borderId="30" xfId="0" applyNumberFormat="1" applyFont="1" applyFill="1" applyBorder="1" applyAlignment="1">
      <alignment/>
    </xf>
    <xf numFmtId="0" fontId="2" fillId="0" borderId="31" xfId="0" applyFont="1" applyFill="1" applyBorder="1" applyAlignment="1">
      <alignment vertical="top" wrapText="1"/>
    </xf>
    <xf numFmtId="0" fontId="2" fillId="0" borderId="32" xfId="0" applyFont="1" applyFill="1" applyBorder="1" applyAlignment="1">
      <alignment vertical="top" wrapText="1"/>
    </xf>
    <xf numFmtId="172" fontId="50" fillId="5" borderId="19" xfId="0" applyNumberFormat="1" applyFont="1" applyFill="1" applyBorder="1" applyAlignment="1">
      <alignment/>
    </xf>
    <xf numFmtId="2" fontId="50" fillId="5" borderId="20" xfId="0" applyNumberFormat="1" applyFont="1" applyFill="1" applyBorder="1" applyAlignment="1">
      <alignment/>
    </xf>
    <xf numFmtId="0" fontId="47" fillId="0" borderId="33" xfId="0" applyFont="1" applyBorder="1" applyAlignment="1">
      <alignment/>
    </xf>
    <xf numFmtId="49" fontId="2" fillId="0" borderId="22" xfId="0" applyNumberFormat="1" applyFont="1" applyBorder="1" applyAlignment="1">
      <alignment horizontal="center" vertical="top" wrapText="1"/>
    </xf>
    <xf numFmtId="49" fontId="2" fillId="0" borderId="25" xfId="0" applyNumberFormat="1" applyFont="1" applyBorder="1" applyAlignment="1">
      <alignment horizontal="center" vertical="top" wrapText="1"/>
    </xf>
    <xf numFmtId="0" fontId="48" fillId="0" borderId="29" xfId="0" applyFont="1" applyBorder="1" applyAlignment="1">
      <alignment wrapText="1"/>
    </xf>
    <xf numFmtId="172" fontId="49" fillId="13" borderId="23" xfId="0" applyNumberFormat="1" applyFont="1" applyFill="1" applyBorder="1" applyAlignment="1">
      <alignment/>
    </xf>
    <xf numFmtId="2" fontId="49" fillId="13" borderId="30" xfId="0" applyNumberFormat="1" applyFont="1" applyFill="1" applyBorder="1" applyAlignment="1">
      <alignment/>
    </xf>
    <xf numFmtId="0" fontId="48" fillId="0" borderId="16" xfId="0" applyFont="1" applyBorder="1" applyAlignment="1">
      <alignment wrapText="1"/>
    </xf>
    <xf numFmtId="172" fontId="50" fillId="13" borderId="19" xfId="0" applyNumberFormat="1" applyFont="1" applyFill="1" applyBorder="1" applyAlignment="1">
      <alignment/>
    </xf>
    <xf numFmtId="2" fontId="50" fillId="13" borderId="20" xfId="0" applyNumberFormat="1" applyFont="1" applyFill="1" applyBorder="1" applyAlignment="1">
      <alignment/>
    </xf>
    <xf numFmtId="172" fontId="49" fillId="4" borderId="23" xfId="0" applyNumberFormat="1" applyFont="1" applyFill="1" applyBorder="1" applyAlignment="1">
      <alignment/>
    </xf>
    <xf numFmtId="2" fontId="49" fillId="4" borderId="30" xfId="0" applyNumberFormat="1" applyFont="1" applyFill="1" applyBorder="1" applyAlignment="1">
      <alignment/>
    </xf>
    <xf numFmtId="172" fontId="50" fillId="4" borderId="19" xfId="0" applyNumberFormat="1" applyFont="1" applyFill="1" applyBorder="1" applyAlignment="1">
      <alignment/>
    </xf>
    <xf numFmtId="2" fontId="50" fillId="4" borderId="20" xfId="0" applyNumberFormat="1" applyFont="1" applyFill="1" applyBorder="1" applyAlignment="1">
      <alignment/>
    </xf>
    <xf numFmtId="0" fontId="48" fillId="0" borderId="29" xfId="0" applyFont="1" applyBorder="1" applyAlignment="1">
      <alignment/>
    </xf>
    <xf numFmtId="167" fontId="48" fillId="0" borderId="23" xfId="0" applyNumberFormat="1" applyFont="1" applyFill="1" applyBorder="1" applyAlignment="1">
      <alignment/>
    </xf>
    <xf numFmtId="167" fontId="48" fillId="0" borderId="17" xfId="0" applyNumberFormat="1" applyFont="1" applyFill="1" applyBorder="1" applyAlignment="1">
      <alignment/>
    </xf>
    <xf numFmtId="0" fontId="48" fillId="0" borderId="16" xfId="0" applyFont="1" applyBorder="1" applyAlignment="1">
      <alignment/>
    </xf>
    <xf numFmtId="172" fontId="51" fillId="34" borderId="34" xfId="0" applyNumberFormat="1" applyFont="1" applyFill="1" applyBorder="1" applyAlignment="1">
      <alignment horizontal="center" vertical="center"/>
    </xf>
    <xf numFmtId="2" fontId="51" fillId="34" borderId="34" xfId="0" applyNumberFormat="1" applyFont="1" applyFill="1" applyBorder="1" applyAlignment="1">
      <alignment horizontal="center" vertical="center"/>
    </xf>
    <xf numFmtId="172" fontId="48" fillId="0" borderId="23" xfId="0" applyNumberFormat="1" applyFont="1" applyBorder="1" applyAlignment="1">
      <alignment horizontal="right"/>
    </xf>
    <xf numFmtId="0" fontId="2" fillId="0" borderId="29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3" fillId="4" borderId="35" xfId="0" applyFont="1" applyFill="1" applyBorder="1" applyAlignment="1">
      <alignment vertical="top" wrapText="1"/>
    </xf>
    <xf numFmtId="0" fontId="3" fillId="4" borderId="36" xfId="0" applyFont="1" applyFill="1" applyBorder="1" applyAlignment="1">
      <alignment vertical="top" wrapText="1"/>
    </xf>
    <xf numFmtId="0" fontId="3" fillId="4" borderId="37" xfId="0" applyFont="1" applyFill="1" applyBorder="1" applyAlignment="1">
      <alignment vertical="top" wrapText="1"/>
    </xf>
    <xf numFmtId="0" fontId="3" fillId="5" borderId="35" xfId="0" applyFont="1" applyFill="1" applyBorder="1" applyAlignment="1">
      <alignment horizontal="right" vertical="top" wrapText="1"/>
    </xf>
    <xf numFmtId="0" fontId="3" fillId="5" borderId="36" xfId="0" applyFont="1" applyFill="1" applyBorder="1" applyAlignment="1">
      <alignment horizontal="right" vertical="top" wrapText="1"/>
    </xf>
    <xf numFmtId="0" fontId="3" fillId="5" borderId="37" xfId="0" applyFont="1" applyFill="1" applyBorder="1" applyAlignment="1">
      <alignment horizontal="right" vertical="top" wrapText="1"/>
    </xf>
    <xf numFmtId="0" fontId="50" fillId="35" borderId="38" xfId="0" applyFont="1" applyFill="1" applyBorder="1" applyAlignment="1">
      <alignment horizontal="center"/>
    </xf>
    <xf numFmtId="0" fontId="50" fillId="35" borderId="39" xfId="0" applyFont="1" applyFill="1" applyBorder="1" applyAlignment="1">
      <alignment horizontal="center"/>
    </xf>
    <xf numFmtId="0" fontId="50" fillId="35" borderId="40" xfId="0" applyFont="1" applyFill="1" applyBorder="1" applyAlignment="1">
      <alignment horizontal="center"/>
    </xf>
    <xf numFmtId="0" fontId="3" fillId="13" borderId="35" xfId="0" applyFont="1" applyFill="1" applyBorder="1" applyAlignment="1">
      <alignment horizontal="right" vertical="top" wrapText="1"/>
    </xf>
    <xf numFmtId="0" fontId="3" fillId="13" borderId="36" xfId="0" applyFont="1" applyFill="1" applyBorder="1" applyAlignment="1">
      <alignment horizontal="right" vertical="top" wrapText="1"/>
    </xf>
    <xf numFmtId="0" fontId="3" fillId="13" borderId="37" xfId="0" applyFont="1" applyFill="1" applyBorder="1" applyAlignment="1">
      <alignment horizontal="right" vertical="top" wrapText="1"/>
    </xf>
    <xf numFmtId="0" fontId="50" fillId="36" borderId="38" xfId="0" applyFont="1" applyFill="1" applyBorder="1" applyAlignment="1">
      <alignment horizontal="center"/>
    </xf>
    <xf numFmtId="0" fontId="50" fillId="36" borderId="39" xfId="0" applyFont="1" applyFill="1" applyBorder="1" applyAlignment="1">
      <alignment horizontal="center"/>
    </xf>
    <xf numFmtId="0" fontId="50" fillId="36" borderId="40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right" vertical="top" wrapText="1"/>
    </xf>
    <xf numFmtId="0" fontId="3" fillId="4" borderId="36" xfId="0" applyFont="1" applyFill="1" applyBorder="1" applyAlignment="1">
      <alignment horizontal="right" vertical="top" wrapText="1"/>
    </xf>
    <xf numFmtId="0" fontId="3" fillId="4" borderId="37" xfId="0" applyFont="1" applyFill="1" applyBorder="1" applyAlignment="1">
      <alignment horizontal="right" vertical="top" wrapText="1"/>
    </xf>
    <xf numFmtId="0" fontId="50" fillId="17" borderId="38" xfId="0" applyFont="1" applyFill="1" applyBorder="1" applyAlignment="1">
      <alignment horizontal="center"/>
    </xf>
    <xf numFmtId="0" fontId="50" fillId="17" borderId="39" xfId="0" applyFont="1" applyFill="1" applyBorder="1" applyAlignment="1">
      <alignment horizontal="center"/>
    </xf>
    <xf numFmtId="0" fontId="50" fillId="17" borderId="40" xfId="0" applyFont="1" applyFill="1" applyBorder="1" applyAlignment="1">
      <alignment horizontal="center"/>
    </xf>
    <xf numFmtId="0" fontId="3" fillId="5" borderId="35" xfId="0" applyFont="1" applyFill="1" applyBorder="1" applyAlignment="1">
      <alignment horizontal="right" vertical="top"/>
    </xf>
    <xf numFmtId="0" fontId="3" fillId="5" borderId="36" xfId="0" applyFont="1" applyFill="1" applyBorder="1" applyAlignment="1">
      <alignment horizontal="right" vertical="top"/>
    </xf>
    <xf numFmtId="0" fontId="3" fillId="5" borderId="37" xfId="0" applyFont="1" applyFill="1" applyBorder="1" applyAlignment="1">
      <alignment horizontal="right" vertical="top"/>
    </xf>
    <xf numFmtId="0" fontId="50" fillId="37" borderId="38" xfId="0" applyFont="1" applyFill="1" applyBorder="1" applyAlignment="1">
      <alignment horizontal="center"/>
    </xf>
    <xf numFmtId="0" fontId="50" fillId="37" borderId="39" xfId="0" applyFont="1" applyFill="1" applyBorder="1" applyAlignment="1">
      <alignment horizontal="center"/>
    </xf>
    <xf numFmtId="0" fontId="50" fillId="37" borderId="40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right" vertical="top" wrapText="1"/>
    </xf>
    <xf numFmtId="0" fontId="3" fillId="33" borderId="42" xfId="0" applyFont="1" applyFill="1" applyBorder="1" applyAlignment="1">
      <alignment horizontal="right" vertical="top" wrapText="1"/>
    </xf>
    <xf numFmtId="0" fontId="3" fillId="33" borderId="43" xfId="0" applyFont="1" applyFill="1" applyBorder="1" applyAlignment="1">
      <alignment horizontal="right" vertical="top" wrapText="1"/>
    </xf>
    <xf numFmtId="0" fontId="50" fillId="34" borderId="38" xfId="0" applyFont="1" applyFill="1" applyBorder="1" applyAlignment="1">
      <alignment horizontal="center"/>
    </xf>
    <xf numFmtId="0" fontId="50" fillId="34" borderId="39" xfId="0" applyFont="1" applyFill="1" applyBorder="1" applyAlignment="1">
      <alignment horizontal="center"/>
    </xf>
    <xf numFmtId="0" fontId="50" fillId="34" borderId="40" xfId="0" applyFont="1" applyFill="1" applyBorder="1" applyAlignment="1">
      <alignment horizontal="center"/>
    </xf>
    <xf numFmtId="0" fontId="51" fillId="34" borderId="38" xfId="0" applyFont="1" applyFill="1" applyBorder="1" applyAlignment="1">
      <alignment horizontal="right" vertical="center"/>
    </xf>
    <xf numFmtId="0" fontId="51" fillId="34" borderId="40" xfId="0" applyFont="1" applyFill="1" applyBorder="1" applyAlignment="1">
      <alignment horizontal="right" vertical="center"/>
    </xf>
    <xf numFmtId="0" fontId="3" fillId="33" borderId="35" xfId="0" applyFont="1" applyFill="1" applyBorder="1" applyAlignment="1">
      <alignment horizontal="right" vertical="top" wrapText="1"/>
    </xf>
    <xf numFmtId="0" fontId="3" fillId="33" borderId="36" xfId="0" applyFont="1" applyFill="1" applyBorder="1" applyAlignment="1">
      <alignment horizontal="right" vertical="top" wrapText="1"/>
    </xf>
    <xf numFmtId="0" fontId="3" fillId="33" borderId="37" xfId="0" applyFont="1" applyFill="1" applyBorder="1" applyAlignment="1">
      <alignment horizontal="right" vertical="top" wrapText="1"/>
    </xf>
    <xf numFmtId="0" fontId="47" fillId="0" borderId="36" xfId="0" applyFont="1" applyBorder="1" applyAlignment="1">
      <alignment horizontal="left"/>
    </xf>
    <xf numFmtId="0" fontId="47" fillId="0" borderId="38" xfId="0" applyFont="1" applyBorder="1" applyAlignment="1">
      <alignment horizontal="left"/>
    </xf>
    <xf numFmtId="0" fontId="47" fillId="0" borderId="39" xfId="0" applyFont="1" applyBorder="1" applyAlignment="1">
      <alignment horizontal="left"/>
    </xf>
    <xf numFmtId="0" fontId="47" fillId="0" borderId="40" xfId="0" applyFont="1" applyBorder="1" applyAlignment="1">
      <alignment horizontal="left"/>
    </xf>
    <xf numFmtId="0" fontId="47" fillId="0" borderId="35" xfId="0" applyFont="1" applyBorder="1" applyAlignment="1">
      <alignment horizontal="left"/>
    </xf>
    <xf numFmtId="0" fontId="47" fillId="0" borderId="44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tabSelected="1" zoomScalePageLayoutView="0" workbookViewId="0" topLeftCell="A1">
      <selection activeCell="E10" sqref="E10"/>
    </sheetView>
  </sheetViews>
  <sheetFormatPr defaultColWidth="8.8515625" defaultRowHeight="15"/>
  <cols>
    <col min="1" max="1" width="28.57421875" style="6" customWidth="1"/>
    <col min="2" max="2" width="14.57421875" style="6" customWidth="1"/>
    <col min="3" max="3" width="9.421875" style="6" customWidth="1"/>
    <col min="4" max="5" width="8.8515625" style="6" customWidth="1"/>
    <col min="6" max="6" width="10.00390625" style="6" customWidth="1"/>
    <col min="7" max="8" width="16.28125" style="6" customWidth="1"/>
    <col min="9" max="248" width="9.140625" style="6" customWidth="1"/>
    <col min="249" max="249" width="28.57421875" style="6" customWidth="1"/>
    <col min="250" max="250" width="14.57421875" style="6" customWidth="1"/>
    <col min="251" max="251" width="9.421875" style="6" customWidth="1"/>
    <col min="252" max="16384" width="8.8515625" style="6" customWidth="1"/>
  </cols>
  <sheetData>
    <row r="1" spans="1:8" ht="15.75" thickBot="1">
      <c r="A1" s="108" t="s">
        <v>225</v>
      </c>
      <c r="B1" s="109"/>
      <c r="C1" s="109"/>
      <c r="D1" s="109"/>
      <c r="E1" s="109"/>
      <c r="F1" s="109"/>
      <c r="G1" s="109"/>
      <c r="H1" s="110"/>
    </row>
    <row r="2" spans="1:8" ht="15.75" thickBot="1">
      <c r="A2" s="111" t="s">
        <v>226</v>
      </c>
      <c r="B2" s="107"/>
      <c r="C2" s="107"/>
      <c r="D2" s="107"/>
      <c r="E2" s="107"/>
      <c r="F2" s="107"/>
      <c r="G2" s="107"/>
      <c r="H2" s="112"/>
    </row>
    <row r="3" spans="1:8" s="5" customFormat="1" ht="26.25" thickBot="1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4" t="s">
        <v>7</v>
      </c>
    </row>
    <row r="4" spans="1:8" ht="16.5" thickBot="1">
      <c r="A4" s="93" t="s">
        <v>8</v>
      </c>
      <c r="B4" s="94"/>
      <c r="C4" s="94"/>
      <c r="D4" s="94"/>
      <c r="E4" s="94"/>
      <c r="F4" s="94"/>
      <c r="G4" s="94"/>
      <c r="H4" s="95"/>
    </row>
    <row r="5" spans="1:8" ht="22.5" customHeight="1">
      <c r="A5" s="7" t="s">
        <v>171</v>
      </c>
      <c r="B5" s="8">
        <v>4607125502271</v>
      </c>
      <c r="C5" s="9">
        <v>525</v>
      </c>
      <c r="D5" s="9">
        <v>24</v>
      </c>
      <c r="E5" s="10">
        <v>191</v>
      </c>
      <c r="F5" s="11"/>
      <c r="G5" s="12">
        <f aca="true" t="shared" si="0" ref="G5:G32">E5*F5</f>
        <v>0</v>
      </c>
      <c r="H5" s="13">
        <f aca="true" t="shared" si="1" ref="H5:H32">C5*F5/1000</f>
        <v>0</v>
      </c>
    </row>
    <row r="6" spans="1:8" ht="22.5" customHeight="1">
      <c r="A6" s="14" t="s">
        <v>9</v>
      </c>
      <c r="B6" s="15">
        <v>4607125502332</v>
      </c>
      <c r="C6" s="16">
        <v>500</v>
      </c>
      <c r="D6" s="16">
        <v>24</v>
      </c>
      <c r="E6" s="66">
        <v>191</v>
      </c>
      <c r="F6" s="18"/>
      <c r="G6" s="19">
        <f t="shared" si="0"/>
        <v>0</v>
      </c>
      <c r="H6" s="20">
        <f t="shared" si="1"/>
        <v>0</v>
      </c>
    </row>
    <row r="7" spans="1:8" ht="22.5">
      <c r="A7" s="14" t="s">
        <v>9</v>
      </c>
      <c r="B7" s="15">
        <v>4607125504282</v>
      </c>
      <c r="C7" s="16">
        <v>338</v>
      </c>
      <c r="D7" s="16">
        <v>45</v>
      </c>
      <c r="E7" s="17">
        <v>134</v>
      </c>
      <c r="F7" s="18"/>
      <c r="G7" s="19">
        <f t="shared" si="0"/>
        <v>0</v>
      </c>
      <c r="H7" s="20">
        <f t="shared" si="1"/>
        <v>0</v>
      </c>
    </row>
    <row r="8" spans="1:8" ht="26.25" customHeight="1">
      <c r="A8" s="14" t="s">
        <v>9</v>
      </c>
      <c r="B8" s="15">
        <v>4607125502301</v>
      </c>
      <c r="C8" s="16">
        <v>325</v>
      </c>
      <c r="D8" s="16">
        <v>36</v>
      </c>
      <c r="E8" s="17">
        <v>131</v>
      </c>
      <c r="F8" s="18"/>
      <c r="G8" s="19">
        <f t="shared" si="0"/>
        <v>0</v>
      </c>
      <c r="H8" s="20">
        <f t="shared" si="1"/>
        <v>0</v>
      </c>
    </row>
    <row r="9" spans="1:8" ht="33.75">
      <c r="A9" s="14" t="s">
        <v>10</v>
      </c>
      <c r="B9" s="15">
        <v>4607125502868</v>
      </c>
      <c r="C9" s="16">
        <v>325</v>
      </c>
      <c r="D9" s="16">
        <v>36</v>
      </c>
      <c r="E9" s="17">
        <v>88</v>
      </c>
      <c r="F9" s="18"/>
      <c r="G9" s="19">
        <f t="shared" si="0"/>
        <v>0</v>
      </c>
      <c r="H9" s="20">
        <f t="shared" si="1"/>
        <v>0</v>
      </c>
    </row>
    <row r="10" spans="1:8" ht="33.75">
      <c r="A10" s="14" t="s">
        <v>176</v>
      </c>
      <c r="B10" s="15">
        <v>4607125505302</v>
      </c>
      <c r="C10" s="16">
        <v>325</v>
      </c>
      <c r="D10" s="16">
        <v>36</v>
      </c>
      <c r="E10" s="17">
        <v>83</v>
      </c>
      <c r="F10" s="18"/>
      <c r="G10" s="19">
        <f t="shared" si="0"/>
        <v>0</v>
      </c>
      <c r="H10" s="20">
        <f t="shared" si="1"/>
        <v>0</v>
      </c>
    </row>
    <row r="11" spans="1:8" ht="22.5">
      <c r="A11" s="14" t="s">
        <v>11</v>
      </c>
      <c r="B11" s="15">
        <v>4607125502561</v>
      </c>
      <c r="C11" s="16">
        <v>325</v>
      </c>
      <c r="D11" s="16">
        <v>36</v>
      </c>
      <c r="E11" s="17">
        <v>134</v>
      </c>
      <c r="F11" s="18"/>
      <c r="G11" s="19">
        <f t="shared" si="0"/>
        <v>0</v>
      </c>
      <c r="H11" s="20">
        <f t="shared" si="1"/>
        <v>0</v>
      </c>
    </row>
    <row r="12" spans="1:8" ht="22.5">
      <c r="A12" s="14" t="s">
        <v>12</v>
      </c>
      <c r="B12" s="15">
        <v>4607125502318</v>
      </c>
      <c r="C12" s="16">
        <v>525</v>
      </c>
      <c r="D12" s="16">
        <v>24</v>
      </c>
      <c r="E12" s="17">
        <v>181</v>
      </c>
      <c r="F12" s="18"/>
      <c r="G12" s="19">
        <f t="shared" si="0"/>
        <v>0</v>
      </c>
      <c r="H12" s="20">
        <f t="shared" si="1"/>
        <v>0</v>
      </c>
    </row>
    <row r="13" spans="1:8" ht="22.5">
      <c r="A13" s="14" t="s">
        <v>12</v>
      </c>
      <c r="B13" s="15">
        <v>4607125502349</v>
      </c>
      <c r="C13" s="16">
        <v>500</v>
      </c>
      <c r="D13" s="16">
        <v>24</v>
      </c>
      <c r="E13" s="17">
        <v>181</v>
      </c>
      <c r="F13" s="18"/>
      <c r="G13" s="19">
        <f t="shared" si="0"/>
        <v>0</v>
      </c>
      <c r="H13" s="20">
        <f t="shared" si="1"/>
        <v>0</v>
      </c>
    </row>
    <row r="14" spans="1:8" ht="22.5">
      <c r="A14" s="14" t="s">
        <v>12</v>
      </c>
      <c r="B14" s="15">
        <v>4607125502363</v>
      </c>
      <c r="C14" s="16">
        <v>338</v>
      </c>
      <c r="D14" s="16">
        <v>45</v>
      </c>
      <c r="E14" s="17">
        <v>128</v>
      </c>
      <c r="F14" s="18"/>
      <c r="G14" s="19">
        <f t="shared" si="0"/>
        <v>0</v>
      </c>
      <c r="H14" s="20">
        <f t="shared" si="1"/>
        <v>0</v>
      </c>
    </row>
    <row r="15" spans="1:8" ht="22.5">
      <c r="A15" s="14" t="s">
        <v>12</v>
      </c>
      <c r="B15" s="15" t="s">
        <v>13</v>
      </c>
      <c r="C15" s="16">
        <v>325</v>
      </c>
      <c r="D15" s="16">
        <v>36</v>
      </c>
      <c r="E15" s="17">
        <v>124</v>
      </c>
      <c r="F15" s="18"/>
      <c r="G15" s="19">
        <f t="shared" si="0"/>
        <v>0</v>
      </c>
      <c r="H15" s="20">
        <f t="shared" si="1"/>
        <v>0</v>
      </c>
    </row>
    <row r="16" spans="1:8" ht="22.5" customHeight="1">
      <c r="A16" s="14" t="s">
        <v>173</v>
      </c>
      <c r="B16" s="15">
        <v>4607125505289</v>
      </c>
      <c r="C16" s="16">
        <v>325</v>
      </c>
      <c r="D16" s="16">
        <v>36</v>
      </c>
      <c r="E16" s="17">
        <v>83</v>
      </c>
      <c r="F16" s="18"/>
      <c r="G16" s="19">
        <f t="shared" si="0"/>
        <v>0</v>
      </c>
      <c r="H16" s="20">
        <f t="shared" si="1"/>
        <v>0</v>
      </c>
    </row>
    <row r="17" spans="1:8" ht="22.5">
      <c r="A17" s="14" t="s">
        <v>178</v>
      </c>
      <c r="B17" s="15" t="s">
        <v>14</v>
      </c>
      <c r="C17" s="16">
        <v>325</v>
      </c>
      <c r="D17" s="16">
        <v>36</v>
      </c>
      <c r="E17" s="17">
        <v>83</v>
      </c>
      <c r="F17" s="18"/>
      <c r="G17" s="19">
        <f t="shared" si="0"/>
        <v>0</v>
      </c>
      <c r="H17" s="20">
        <f t="shared" si="1"/>
        <v>0</v>
      </c>
    </row>
    <row r="18" spans="1:8" ht="22.5">
      <c r="A18" s="14" t="s">
        <v>172</v>
      </c>
      <c r="B18" s="15" t="s">
        <v>15</v>
      </c>
      <c r="C18" s="16">
        <v>325</v>
      </c>
      <c r="D18" s="16">
        <v>36</v>
      </c>
      <c r="E18" s="17"/>
      <c r="F18" s="18"/>
      <c r="G18" s="19">
        <f t="shared" si="0"/>
        <v>0</v>
      </c>
      <c r="H18" s="20">
        <f t="shared" si="1"/>
        <v>0</v>
      </c>
    </row>
    <row r="19" spans="1:8" ht="22.5">
      <c r="A19" s="14" t="s">
        <v>177</v>
      </c>
      <c r="B19" s="15">
        <v>4607125502516</v>
      </c>
      <c r="C19" s="16">
        <v>325</v>
      </c>
      <c r="D19" s="16">
        <v>36</v>
      </c>
      <c r="E19" s="17">
        <v>207</v>
      </c>
      <c r="F19" s="18"/>
      <c r="G19" s="19">
        <f t="shared" si="0"/>
        <v>0</v>
      </c>
      <c r="H19" s="20">
        <f t="shared" si="1"/>
        <v>0</v>
      </c>
    </row>
    <row r="20" spans="1:8" ht="22.5">
      <c r="A20" s="14" t="s">
        <v>16</v>
      </c>
      <c r="B20" s="15">
        <v>4607125502554</v>
      </c>
      <c r="C20" s="16">
        <v>325</v>
      </c>
      <c r="D20" s="16">
        <v>36</v>
      </c>
      <c r="E20" s="17">
        <v>128</v>
      </c>
      <c r="F20" s="18"/>
      <c r="G20" s="19">
        <f t="shared" si="0"/>
        <v>0</v>
      </c>
      <c r="H20" s="20">
        <f t="shared" si="1"/>
        <v>0</v>
      </c>
    </row>
    <row r="21" spans="1:8" ht="22.5">
      <c r="A21" s="21" t="s">
        <v>17</v>
      </c>
      <c r="B21" s="15" t="s">
        <v>18</v>
      </c>
      <c r="C21" s="16">
        <v>325</v>
      </c>
      <c r="D21" s="16">
        <v>36</v>
      </c>
      <c r="E21" s="17">
        <v>114</v>
      </c>
      <c r="F21" s="18"/>
      <c r="G21" s="19">
        <f t="shared" si="0"/>
        <v>0</v>
      </c>
      <c r="H21" s="20">
        <f t="shared" si="1"/>
        <v>0</v>
      </c>
    </row>
    <row r="22" spans="1:8" ht="22.5">
      <c r="A22" s="14" t="s">
        <v>19</v>
      </c>
      <c r="B22" s="15" t="s">
        <v>20</v>
      </c>
      <c r="C22" s="16">
        <v>525</v>
      </c>
      <c r="D22" s="16">
        <v>24</v>
      </c>
      <c r="E22" s="17">
        <v>265</v>
      </c>
      <c r="F22" s="18"/>
      <c r="G22" s="19">
        <f t="shared" si="0"/>
        <v>0</v>
      </c>
      <c r="H22" s="20">
        <f t="shared" si="1"/>
        <v>0</v>
      </c>
    </row>
    <row r="23" spans="1:8" ht="22.5">
      <c r="A23" s="14" t="s">
        <v>19</v>
      </c>
      <c r="B23" s="15" t="s">
        <v>21</v>
      </c>
      <c r="C23" s="16">
        <v>325</v>
      </c>
      <c r="D23" s="16">
        <v>36</v>
      </c>
      <c r="E23" s="17">
        <v>190</v>
      </c>
      <c r="F23" s="18"/>
      <c r="G23" s="19">
        <f t="shared" si="0"/>
        <v>0</v>
      </c>
      <c r="H23" s="20">
        <f t="shared" si="1"/>
        <v>0</v>
      </c>
    </row>
    <row r="24" spans="1:8" ht="22.5">
      <c r="A24" s="14" t="s">
        <v>22</v>
      </c>
      <c r="B24" s="15" t="s">
        <v>23</v>
      </c>
      <c r="C24" s="16">
        <v>525</v>
      </c>
      <c r="D24" s="16">
        <v>24</v>
      </c>
      <c r="E24" s="17">
        <v>191</v>
      </c>
      <c r="F24" s="18"/>
      <c r="G24" s="19">
        <f t="shared" si="0"/>
        <v>0</v>
      </c>
      <c r="H24" s="20">
        <f t="shared" si="1"/>
        <v>0</v>
      </c>
    </row>
    <row r="25" spans="1:8" ht="22.5">
      <c r="A25" s="14" t="s">
        <v>22</v>
      </c>
      <c r="B25" s="15" t="s">
        <v>24</v>
      </c>
      <c r="C25" s="16">
        <v>325</v>
      </c>
      <c r="D25" s="16">
        <v>36</v>
      </c>
      <c r="E25" s="17">
        <v>125</v>
      </c>
      <c r="F25" s="18"/>
      <c r="G25" s="19">
        <f t="shared" si="0"/>
        <v>0</v>
      </c>
      <c r="H25" s="20">
        <f t="shared" si="1"/>
        <v>0</v>
      </c>
    </row>
    <row r="26" spans="1:8" ht="22.5">
      <c r="A26" s="14" t="s">
        <v>25</v>
      </c>
      <c r="B26" s="15">
        <v>4607125501717</v>
      </c>
      <c r="C26" s="16">
        <v>525</v>
      </c>
      <c r="D26" s="16">
        <v>24</v>
      </c>
      <c r="E26" s="17">
        <v>265</v>
      </c>
      <c r="F26" s="18"/>
      <c r="G26" s="19">
        <f t="shared" si="0"/>
        <v>0</v>
      </c>
      <c r="H26" s="20">
        <f t="shared" si="1"/>
        <v>0</v>
      </c>
    </row>
    <row r="27" spans="1:8" ht="22.5">
      <c r="A27" s="14" t="s">
        <v>25</v>
      </c>
      <c r="B27" s="15" t="s">
        <v>26</v>
      </c>
      <c r="C27" s="16">
        <v>325</v>
      </c>
      <c r="D27" s="16">
        <v>36</v>
      </c>
      <c r="E27" s="17">
        <v>190</v>
      </c>
      <c r="F27" s="18"/>
      <c r="G27" s="19">
        <f t="shared" si="0"/>
        <v>0</v>
      </c>
      <c r="H27" s="20">
        <f t="shared" si="1"/>
        <v>0</v>
      </c>
    </row>
    <row r="28" spans="1:8" ht="22.5">
      <c r="A28" s="14" t="s">
        <v>27</v>
      </c>
      <c r="B28" s="15" t="s">
        <v>28</v>
      </c>
      <c r="C28" s="16">
        <v>325</v>
      </c>
      <c r="D28" s="16">
        <v>36</v>
      </c>
      <c r="E28" s="17">
        <v>70</v>
      </c>
      <c r="F28" s="18"/>
      <c r="G28" s="19">
        <f t="shared" si="0"/>
        <v>0</v>
      </c>
      <c r="H28" s="20">
        <f t="shared" si="1"/>
        <v>0</v>
      </c>
    </row>
    <row r="29" spans="1:8" ht="22.5">
      <c r="A29" s="14" t="s">
        <v>29</v>
      </c>
      <c r="B29" s="15" t="s">
        <v>30</v>
      </c>
      <c r="C29" s="16">
        <v>325</v>
      </c>
      <c r="D29" s="16">
        <v>36</v>
      </c>
      <c r="E29" s="17">
        <v>74</v>
      </c>
      <c r="F29" s="18"/>
      <c r="G29" s="19">
        <f t="shared" si="0"/>
        <v>0</v>
      </c>
      <c r="H29" s="20">
        <f t="shared" si="1"/>
        <v>0</v>
      </c>
    </row>
    <row r="30" spans="1:8" ht="22.5">
      <c r="A30" s="14" t="s">
        <v>31</v>
      </c>
      <c r="B30" s="15" t="s">
        <v>32</v>
      </c>
      <c r="C30" s="16">
        <v>325</v>
      </c>
      <c r="D30" s="16">
        <v>36</v>
      </c>
      <c r="E30" s="17">
        <v>74</v>
      </c>
      <c r="F30" s="18"/>
      <c r="G30" s="19">
        <f t="shared" si="0"/>
        <v>0</v>
      </c>
      <c r="H30" s="20">
        <f t="shared" si="1"/>
        <v>0</v>
      </c>
    </row>
    <row r="31" spans="1:8" ht="22.5">
      <c r="A31" s="14" t="s">
        <v>33</v>
      </c>
      <c r="B31" s="15" t="s">
        <v>34</v>
      </c>
      <c r="C31" s="16">
        <v>325</v>
      </c>
      <c r="D31" s="16">
        <v>36</v>
      </c>
      <c r="E31" s="17">
        <v>74</v>
      </c>
      <c r="F31" s="18"/>
      <c r="G31" s="19">
        <f t="shared" si="0"/>
        <v>0</v>
      </c>
      <c r="H31" s="20">
        <f t="shared" si="1"/>
        <v>0</v>
      </c>
    </row>
    <row r="32" spans="1:8" ht="22.5">
      <c r="A32" s="14" t="s">
        <v>35</v>
      </c>
      <c r="B32" s="15">
        <v>4607125503895</v>
      </c>
      <c r="C32" s="16">
        <v>325</v>
      </c>
      <c r="D32" s="16">
        <v>36</v>
      </c>
      <c r="E32" s="17">
        <v>70</v>
      </c>
      <c r="F32" s="18"/>
      <c r="G32" s="19">
        <f t="shared" si="0"/>
        <v>0</v>
      </c>
      <c r="H32" s="20">
        <f t="shared" si="1"/>
        <v>0</v>
      </c>
    </row>
    <row r="33" spans="1:8" ht="16.5" thickBot="1">
      <c r="A33" s="96" t="s">
        <v>36</v>
      </c>
      <c r="B33" s="97"/>
      <c r="C33" s="97"/>
      <c r="D33" s="97"/>
      <c r="E33" s="97"/>
      <c r="F33" s="98"/>
      <c r="G33" s="22">
        <f>SUM(G5:G32)</f>
        <v>0</v>
      </c>
      <c r="H33" s="23">
        <f>SUM(H5:H32)</f>
        <v>0</v>
      </c>
    </row>
    <row r="34" spans="1:8" ht="16.5" thickBot="1">
      <c r="A34" s="99" t="s">
        <v>37</v>
      </c>
      <c r="B34" s="100"/>
      <c r="C34" s="100"/>
      <c r="D34" s="100"/>
      <c r="E34" s="100"/>
      <c r="F34" s="100"/>
      <c r="G34" s="100"/>
      <c r="H34" s="101"/>
    </row>
    <row r="35" spans="1:8" ht="22.5">
      <c r="A35" s="24" t="s">
        <v>183</v>
      </c>
      <c r="B35" s="25" t="s">
        <v>38</v>
      </c>
      <c r="C35" s="26">
        <v>250</v>
      </c>
      <c r="D35" s="26">
        <v>30</v>
      </c>
      <c r="E35" s="27">
        <v>54</v>
      </c>
      <c r="F35" s="28"/>
      <c r="G35" s="19">
        <f aca="true" t="shared" si="2" ref="G35:G43">E35*F35</f>
        <v>0</v>
      </c>
      <c r="H35" s="20">
        <f aca="true" t="shared" si="3" ref="H35:H43">C35*F35/1000</f>
        <v>0</v>
      </c>
    </row>
    <row r="36" spans="1:8" ht="22.5">
      <c r="A36" s="29" t="s">
        <v>184</v>
      </c>
      <c r="B36" s="30" t="s">
        <v>39</v>
      </c>
      <c r="C36" s="31">
        <v>250</v>
      </c>
      <c r="D36" s="31">
        <v>30</v>
      </c>
      <c r="E36" s="27">
        <v>54</v>
      </c>
      <c r="F36" s="18"/>
      <c r="G36" s="19">
        <f t="shared" si="2"/>
        <v>0</v>
      </c>
      <c r="H36" s="20">
        <f t="shared" si="3"/>
        <v>0</v>
      </c>
    </row>
    <row r="37" spans="1:8" ht="22.5">
      <c r="A37" s="29" t="s">
        <v>179</v>
      </c>
      <c r="B37" s="30" t="s">
        <v>40</v>
      </c>
      <c r="C37" s="31">
        <v>250</v>
      </c>
      <c r="D37" s="31">
        <v>30</v>
      </c>
      <c r="E37" s="27">
        <v>54</v>
      </c>
      <c r="F37" s="18"/>
      <c r="G37" s="19">
        <f t="shared" si="2"/>
        <v>0</v>
      </c>
      <c r="H37" s="20">
        <f t="shared" si="3"/>
        <v>0</v>
      </c>
    </row>
    <row r="38" spans="1:8" ht="22.5">
      <c r="A38" s="29" t="s">
        <v>185</v>
      </c>
      <c r="B38" s="30" t="s">
        <v>41</v>
      </c>
      <c r="C38" s="31">
        <v>250</v>
      </c>
      <c r="D38" s="31">
        <v>30</v>
      </c>
      <c r="E38" s="27">
        <v>54</v>
      </c>
      <c r="F38" s="18"/>
      <c r="G38" s="19">
        <f t="shared" si="2"/>
        <v>0</v>
      </c>
      <c r="H38" s="20">
        <f t="shared" si="3"/>
        <v>0</v>
      </c>
    </row>
    <row r="39" spans="1:8" ht="22.5">
      <c r="A39" s="29" t="s">
        <v>180</v>
      </c>
      <c r="B39" s="30" t="s">
        <v>181</v>
      </c>
      <c r="C39" s="31">
        <v>250</v>
      </c>
      <c r="D39" s="31">
        <v>30</v>
      </c>
      <c r="E39" s="27">
        <v>54</v>
      </c>
      <c r="F39" s="18"/>
      <c r="G39" s="19">
        <f t="shared" si="2"/>
        <v>0</v>
      </c>
      <c r="H39" s="20">
        <f t="shared" si="3"/>
        <v>0</v>
      </c>
    </row>
    <row r="40" spans="1:8" ht="22.5">
      <c r="A40" s="32" t="s">
        <v>186</v>
      </c>
      <c r="B40" s="30" t="s">
        <v>42</v>
      </c>
      <c r="C40" s="31">
        <v>250</v>
      </c>
      <c r="D40" s="31">
        <v>30</v>
      </c>
      <c r="E40" s="27">
        <v>54</v>
      </c>
      <c r="F40" s="18"/>
      <c r="G40" s="19">
        <f t="shared" si="2"/>
        <v>0</v>
      </c>
      <c r="H40" s="20">
        <f t="shared" si="3"/>
        <v>0</v>
      </c>
    </row>
    <row r="41" spans="1:8" ht="22.5">
      <c r="A41" s="32" t="s">
        <v>182</v>
      </c>
      <c r="B41" s="30" t="s">
        <v>43</v>
      </c>
      <c r="C41" s="31">
        <v>250</v>
      </c>
      <c r="D41" s="31">
        <v>30</v>
      </c>
      <c r="E41" s="27">
        <v>54</v>
      </c>
      <c r="F41" s="18"/>
      <c r="G41" s="19">
        <f t="shared" si="2"/>
        <v>0</v>
      </c>
      <c r="H41" s="20">
        <f t="shared" si="3"/>
        <v>0</v>
      </c>
    </row>
    <row r="42" spans="1:8" ht="22.5">
      <c r="A42" s="29" t="s">
        <v>187</v>
      </c>
      <c r="B42" s="30" t="s">
        <v>44</v>
      </c>
      <c r="C42" s="31">
        <v>250</v>
      </c>
      <c r="D42" s="31">
        <v>30</v>
      </c>
      <c r="E42" s="27">
        <v>54</v>
      </c>
      <c r="F42" s="18"/>
      <c r="G42" s="19">
        <f t="shared" si="2"/>
        <v>0</v>
      </c>
      <c r="H42" s="20">
        <f t="shared" si="3"/>
        <v>0</v>
      </c>
    </row>
    <row r="43" spans="1:8" ht="22.5">
      <c r="A43" s="29" t="s">
        <v>188</v>
      </c>
      <c r="B43" s="30" t="s">
        <v>45</v>
      </c>
      <c r="C43" s="31">
        <v>250</v>
      </c>
      <c r="D43" s="31">
        <v>30</v>
      </c>
      <c r="E43" s="27">
        <v>54</v>
      </c>
      <c r="F43" s="18"/>
      <c r="G43" s="19">
        <f t="shared" si="2"/>
        <v>0</v>
      </c>
      <c r="H43" s="20">
        <f t="shared" si="3"/>
        <v>0</v>
      </c>
    </row>
    <row r="44" spans="1:8" ht="16.5" thickBot="1">
      <c r="A44" s="104" t="s">
        <v>36</v>
      </c>
      <c r="B44" s="105"/>
      <c r="C44" s="105"/>
      <c r="D44" s="105"/>
      <c r="E44" s="105"/>
      <c r="F44" s="106"/>
      <c r="G44" s="22">
        <f>SUM(G35:G43)</f>
        <v>0</v>
      </c>
      <c r="H44" s="23">
        <f>SUM(H35:H43)</f>
        <v>0</v>
      </c>
    </row>
    <row r="45" spans="1:8" ht="16.5" thickBot="1">
      <c r="A45" s="99" t="s">
        <v>46</v>
      </c>
      <c r="B45" s="100"/>
      <c r="C45" s="100"/>
      <c r="D45" s="100"/>
      <c r="E45" s="100"/>
      <c r="F45" s="100"/>
      <c r="G45" s="100"/>
      <c r="H45" s="101"/>
    </row>
    <row r="46" spans="1:8" ht="22.5">
      <c r="A46" s="33" t="s">
        <v>47</v>
      </c>
      <c r="B46" s="34" t="s">
        <v>48</v>
      </c>
      <c r="C46" s="35">
        <v>525</v>
      </c>
      <c r="D46" s="35">
        <v>24</v>
      </c>
      <c r="E46" s="36">
        <v>140</v>
      </c>
      <c r="F46" s="37"/>
      <c r="G46" s="19">
        <f>E46*F46</f>
        <v>0</v>
      </c>
      <c r="H46" s="20">
        <f>C46*F46/1000</f>
        <v>0</v>
      </c>
    </row>
    <row r="47" spans="1:8" ht="22.5">
      <c r="A47" s="33" t="s">
        <v>47</v>
      </c>
      <c r="B47" s="34" t="s">
        <v>49</v>
      </c>
      <c r="C47" s="38">
        <v>325</v>
      </c>
      <c r="D47" s="31">
        <v>36</v>
      </c>
      <c r="E47" s="39">
        <v>102</v>
      </c>
      <c r="F47" s="18"/>
      <c r="G47" s="19">
        <f>E47*F47</f>
        <v>0</v>
      </c>
      <c r="H47" s="20">
        <f>C47*F47/1000</f>
        <v>0</v>
      </c>
    </row>
    <row r="48" spans="1:8" ht="16.5" thickBot="1">
      <c r="A48" s="104" t="s">
        <v>36</v>
      </c>
      <c r="B48" s="105"/>
      <c r="C48" s="105"/>
      <c r="D48" s="105"/>
      <c r="E48" s="105"/>
      <c r="F48" s="106"/>
      <c r="G48" s="22">
        <f>SUM(G46:G47)</f>
        <v>0</v>
      </c>
      <c r="H48" s="23">
        <f>SUM(H46:H47)</f>
        <v>0</v>
      </c>
    </row>
    <row r="49" spans="1:8" ht="15" customHeight="1" thickBot="1">
      <c r="A49" s="87" t="s">
        <v>50</v>
      </c>
      <c r="B49" s="88"/>
      <c r="C49" s="88"/>
      <c r="D49" s="88"/>
      <c r="E49" s="88"/>
      <c r="F49" s="88"/>
      <c r="G49" s="88"/>
      <c r="H49" s="89"/>
    </row>
    <row r="50" spans="1:8" ht="22.5">
      <c r="A50" s="40" t="s">
        <v>9</v>
      </c>
      <c r="B50" s="34" t="s">
        <v>51</v>
      </c>
      <c r="C50" s="26">
        <v>525</v>
      </c>
      <c r="D50" s="26">
        <v>24</v>
      </c>
      <c r="E50" s="27">
        <v>173</v>
      </c>
      <c r="F50" s="28"/>
      <c r="G50" s="41">
        <f aca="true" t="shared" si="4" ref="G50:G85">E50*F50</f>
        <v>0</v>
      </c>
      <c r="H50" s="42">
        <f aca="true" t="shared" si="5" ref="H50:H85">C50*F50/1000</f>
        <v>0</v>
      </c>
    </row>
    <row r="51" spans="1:8" ht="22.5">
      <c r="A51" s="40" t="s">
        <v>174</v>
      </c>
      <c r="B51" s="34" t="s">
        <v>51</v>
      </c>
      <c r="C51" s="26">
        <v>525</v>
      </c>
      <c r="D51" s="26">
        <v>24</v>
      </c>
      <c r="E51" s="27">
        <v>169</v>
      </c>
      <c r="F51" s="28"/>
      <c r="G51" s="41">
        <f t="shared" si="4"/>
        <v>0</v>
      </c>
      <c r="H51" s="42">
        <f t="shared" si="5"/>
        <v>0</v>
      </c>
    </row>
    <row r="52" spans="1:8" ht="22.5">
      <c r="A52" s="14" t="s">
        <v>9</v>
      </c>
      <c r="B52" s="34" t="s">
        <v>52</v>
      </c>
      <c r="C52" s="31">
        <v>500</v>
      </c>
      <c r="D52" s="31">
        <v>24</v>
      </c>
      <c r="E52" s="39">
        <v>165</v>
      </c>
      <c r="F52" s="18"/>
      <c r="G52" s="41">
        <f t="shared" si="4"/>
        <v>0</v>
      </c>
      <c r="H52" s="42">
        <f t="shared" si="5"/>
        <v>0</v>
      </c>
    </row>
    <row r="53" spans="1:8" ht="22.5">
      <c r="A53" s="14" t="s">
        <v>9</v>
      </c>
      <c r="B53" s="34" t="s">
        <v>53</v>
      </c>
      <c r="C53" s="31">
        <v>338</v>
      </c>
      <c r="D53" s="31">
        <v>45</v>
      </c>
      <c r="E53" s="39">
        <v>116</v>
      </c>
      <c r="F53" s="18"/>
      <c r="G53" s="41">
        <f t="shared" si="4"/>
        <v>0</v>
      </c>
      <c r="H53" s="42">
        <f t="shared" si="5"/>
        <v>0</v>
      </c>
    </row>
    <row r="54" spans="1:8" ht="22.5">
      <c r="A54" s="14" t="s">
        <v>9</v>
      </c>
      <c r="B54" s="34" t="s">
        <v>54</v>
      </c>
      <c r="C54" s="31">
        <v>325</v>
      </c>
      <c r="D54" s="31">
        <v>36</v>
      </c>
      <c r="E54" s="39">
        <v>113</v>
      </c>
      <c r="F54" s="18"/>
      <c r="G54" s="41">
        <f t="shared" si="4"/>
        <v>0</v>
      </c>
      <c r="H54" s="42">
        <f t="shared" si="5"/>
        <v>0</v>
      </c>
    </row>
    <row r="55" spans="1:8" ht="22.5">
      <c r="A55" s="67" t="s">
        <v>174</v>
      </c>
      <c r="B55" s="34" t="s">
        <v>54</v>
      </c>
      <c r="C55" s="31">
        <v>325</v>
      </c>
      <c r="D55" s="31">
        <v>36</v>
      </c>
      <c r="E55" s="39">
        <v>109</v>
      </c>
      <c r="F55" s="18"/>
      <c r="G55" s="41">
        <f t="shared" si="4"/>
        <v>0</v>
      </c>
      <c r="H55" s="42">
        <f t="shared" si="5"/>
        <v>0</v>
      </c>
    </row>
    <row r="56" spans="1:8" ht="22.5">
      <c r="A56" s="40" t="s">
        <v>55</v>
      </c>
      <c r="B56" s="34" t="s">
        <v>56</v>
      </c>
      <c r="C56" s="31">
        <v>525</v>
      </c>
      <c r="D56" s="31">
        <v>24</v>
      </c>
      <c r="E56" s="39">
        <v>153</v>
      </c>
      <c r="F56" s="18"/>
      <c r="G56" s="41">
        <f t="shared" si="4"/>
        <v>0</v>
      </c>
      <c r="H56" s="42">
        <f t="shared" si="5"/>
        <v>0</v>
      </c>
    </row>
    <row r="57" spans="1:8" ht="22.5">
      <c r="A57" s="14" t="s">
        <v>55</v>
      </c>
      <c r="B57" s="34" t="s">
        <v>57</v>
      </c>
      <c r="C57" s="31">
        <v>500</v>
      </c>
      <c r="D57" s="31">
        <v>24</v>
      </c>
      <c r="E57" s="39">
        <v>150</v>
      </c>
      <c r="F57" s="18"/>
      <c r="G57" s="41">
        <f t="shared" si="4"/>
        <v>0</v>
      </c>
      <c r="H57" s="42">
        <f t="shared" si="5"/>
        <v>0</v>
      </c>
    </row>
    <row r="58" spans="1:8" ht="22.5">
      <c r="A58" s="14" t="s">
        <v>55</v>
      </c>
      <c r="B58" s="30" t="s">
        <v>58</v>
      </c>
      <c r="C58" s="31">
        <v>338</v>
      </c>
      <c r="D58" s="31">
        <v>45</v>
      </c>
      <c r="E58" s="39"/>
      <c r="F58" s="18"/>
      <c r="G58" s="41">
        <f t="shared" si="4"/>
        <v>0</v>
      </c>
      <c r="H58" s="42">
        <f t="shared" si="5"/>
        <v>0</v>
      </c>
    </row>
    <row r="59" spans="1:8" ht="22.5">
      <c r="A59" s="14" t="s">
        <v>55</v>
      </c>
      <c r="B59" s="30" t="s">
        <v>59</v>
      </c>
      <c r="C59" s="31">
        <v>325</v>
      </c>
      <c r="D59" s="31">
        <v>36</v>
      </c>
      <c r="E59" s="39">
        <v>98</v>
      </c>
      <c r="F59" s="18"/>
      <c r="G59" s="41">
        <f t="shared" si="4"/>
        <v>0</v>
      </c>
      <c r="H59" s="42">
        <f t="shared" si="5"/>
        <v>0</v>
      </c>
    </row>
    <row r="60" spans="1:8" ht="22.5">
      <c r="A60" s="43" t="s">
        <v>60</v>
      </c>
      <c r="B60" s="30" t="s">
        <v>61</v>
      </c>
      <c r="C60" s="31">
        <v>525</v>
      </c>
      <c r="D60" s="31">
        <v>24</v>
      </c>
      <c r="E60" s="39"/>
      <c r="F60" s="18"/>
      <c r="G60" s="41">
        <f t="shared" si="4"/>
        <v>0</v>
      </c>
      <c r="H60" s="42">
        <f t="shared" si="5"/>
        <v>0</v>
      </c>
    </row>
    <row r="61" spans="1:8" ht="22.5">
      <c r="A61" s="43" t="s">
        <v>60</v>
      </c>
      <c r="B61" s="30" t="s">
        <v>62</v>
      </c>
      <c r="C61" s="31">
        <v>325</v>
      </c>
      <c r="D61" s="31">
        <v>36</v>
      </c>
      <c r="E61" s="39"/>
      <c r="F61" s="18"/>
      <c r="G61" s="41">
        <f t="shared" si="4"/>
        <v>0</v>
      </c>
      <c r="H61" s="42">
        <f t="shared" si="5"/>
        <v>0</v>
      </c>
    </row>
    <row r="62" spans="1:8" ht="22.5">
      <c r="A62" s="29" t="s">
        <v>63</v>
      </c>
      <c r="B62" s="30" t="s">
        <v>64</v>
      </c>
      <c r="C62" s="31">
        <v>525</v>
      </c>
      <c r="D62" s="31">
        <v>24</v>
      </c>
      <c r="E62" s="39">
        <v>164</v>
      </c>
      <c r="F62" s="18"/>
      <c r="G62" s="41">
        <f t="shared" si="4"/>
        <v>0</v>
      </c>
      <c r="H62" s="42">
        <f t="shared" si="5"/>
        <v>0</v>
      </c>
    </row>
    <row r="63" spans="1:8" ht="22.5">
      <c r="A63" s="29" t="s">
        <v>63</v>
      </c>
      <c r="B63" s="30" t="s">
        <v>65</v>
      </c>
      <c r="C63" s="31">
        <v>500</v>
      </c>
      <c r="D63" s="31">
        <v>24</v>
      </c>
      <c r="E63" s="39">
        <v>157</v>
      </c>
      <c r="F63" s="18"/>
      <c r="G63" s="41">
        <f t="shared" si="4"/>
        <v>0</v>
      </c>
      <c r="H63" s="42">
        <f t="shared" si="5"/>
        <v>0</v>
      </c>
    </row>
    <row r="64" spans="1:8" ht="22.5">
      <c r="A64" s="29" t="s">
        <v>63</v>
      </c>
      <c r="B64" s="30" t="s">
        <v>66</v>
      </c>
      <c r="C64" s="31">
        <v>338</v>
      </c>
      <c r="D64" s="31">
        <v>45</v>
      </c>
      <c r="E64" s="39">
        <v>110</v>
      </c>
      <c r="F64" s="18"/>
      <c r="G64" s="41">
        <f t="shared" si="4"/>
        <v>0</v>
      </c>
      <c r="H64" s="42">
        <f t="shared" si="5"/>
        <v>0</v>
      </c>
    </row>
    <row r="65" spans="1:8" ht="22.5">
      <c r="A65" s="29" t="s">
        <v>63</v>
      </c>
      <c r="B65" s="30" t="s">
        <v>67</v>
      </c>
      <c r="C65" s="31">
        <v>325</v>
      </c>
      <c r="D65" s="31">
        <v>36</v>
      </c>
      <c r="E65" s="39">
        <v>108</v>
      </c>
      <c r="F65" s="18"/>
      <c r="G65" s="41">
        <f t="shared" si="4"/>
        <v>0</v>
      </c>
      <c r="H65" s="42">
        <f t="shared" si="5"/>
        <v>0</v>
      </c>
    </row>
    <row r="66" spans="1:8" ht="22.5">
      <c r="A66" s="29" t="s">
        <v>68</v>
      </c>
      <c r="B66" s="30" t="s">
        <v>69</v>
      </c>
      <c r="C66" s="31">
        <v>525</v>
      </c>
      <c r="D66" s="31">
        <v>24</v>
      </c>
      <c r="E66" s="39"/>
      <c r="F66" s="18"/>
      <c r="G66" s="41">
        <f t="shared" si="4"/>
        <v>0</v>
      </c>
      <c r="H66" s="42">
        <f t="shared" si="5"/>
        <v>0</v>
      </c>
    </row>
    <row r="67" spans="1:8" ht="22.5">
      <c r="A67" s="29" t="s">
        <v>68</v>
      </c>
      <c r="B67" s="30" t="s">
        <v>70</v>
      </c>
      <c r="C67" s="31">
        <v>500</v>
      </c>
      <c r="D67" s="31">
        <v>24</v>
      </c>
      <c r="E67" s="39"/>
      <c r="F67" s="18"/>
      <c r="G67" s="41">
        <f t="shared" si="4"/>
        <v>0</v>
      </c>
      <c r="H67" s="42">
        <f t="shared" si="5"/>
        <v>0</v>
      </c>
    </row>
    <row r="68" spans="1:8" ht="22.5">
      <c r="A68" s="29" t="s">
        <v>68</v>
      </c>
      <c r="B68" s="30" t="s">
        <v>71</v>
      </c>
      <c r="C68" s="31">
        <v>338</v>
      </c>
      <c r="D68" s="31">
        <v>45</v>
      </c>
      <c r="E68" s="39"/>
      <c r="F68" s="18"/>
      <c r="G68" s="41">
        <f t="shared" si="4"/>
        <v>0</v>
      </c>
      <c r="H68" s="42">
        <f t="shared" si="5"/>
        <v>0</v>
      </c>
    </row>
    <row r="69" spans="1:8" ht="22.5">
      <c r="A69" s="29" t="s">
        <v>68</v>
      </c>
      <c r="B69" s="30" t="s">
        <v>72</v>
      </c>
      <c r="C69" s="31">
        <v>325</v>
      </c>
      <c r="D69" s="31">
        <v>36</v>
      </c>
      <c r="E69" s="39"/>
      <c r="F69" s="18"/>
      <c r="G69" s="41">
        <f t="shared" si="4"/>
        <v>0</v>
      </c>
      <c r="H69" s="42">
        <f t="shared" si="5"/>
        <v>0</v>
      </c>
    </row>
    <row r="70" spans="1:8" ht="22.5">
      <c r="A70" s="29" t="s">
        <v>73</v>
      </c>
      <c r="B70" s="30" t="s">
        <v>74</v>
      </c>
      <c r="C70" s="31">
        <v>525</v>
      </c>
      <c r="D70" s="31">
        <v>24</v>
      </c>
      <c r="E70" s="39"/>
      <c r="F70" s="18"/>
      <c r="G70" s="41">
        <f t="shared" si="4"/>
        <v>0</v>
      </c>
      <c r="H70" s="42">
        <f t="shared" si="5"/>
        <v>0</v>
      </c>
    </row>
    <row r="71" spans="1:8" ht="22.5">
      <c r="A71" s="29" t="s">
        <v>73</v>
      </c>
      <c r="B71" s="30" t="s">
        <v>75</v>
      </c>
      <c r="C71" s="31">
        <v>500</v>
      </c>
      <c r="D71" s="31">
        <v>24</v>
      </c>
      <c r="E71" s="39"/>
      <c r="F71" s="18"/>
      <c r="G71" s="41">
        <f t="shared" si="4"/>
        <v>0</v>
      </c>
      <c r="H71" s="42">
        <f t="shared" si="5"/>
        <v>0</v>
      </c>
    </row>
    <row r="72" spans="1:8" ht="15" customHeight="1">
      <c r="A72" s="29" t="s">
        <v>73</v>
      </c>
      <c r="B72" s="30" t="s">
        <v>76</v>
      </c>
      <c r="C72" s="31">
        <v>338</v>
      </c>
      <c r="D72" s="31">
        <v>45</v>
      </c>
      <c r="E72" s="39"/>
      <c r="F72" s="18"/>
      <c r="G72" s="41">
        <f t="shared" si="4"/>
        <v>0</v>
      </c>
      <c r="H72" s="42">
        <f t="shared" si="5"/>
        <v>0</v>
      </c>
    </row>
    <row r="73" spans="1:8" ht="15" customHeight="1">
      <c r="A73" s="29" t="s">
        <v>73</v>
      </c>
      <c r="B73" s="30" t="s">
        <v>77</v>
      </c>
      <c r="C73" s="31">
        <v>325</v>
      </c>
      <c r="D73" s="31">
        <v>36</v>
      </c>
      <c r="E73" s="39"/>
      <c r="F73" s="18"/>
      <c r="G73" s="41">
        <f t="shared" si="4"/>
        <v>0</v>
      </c>
      <c r="H73" s="42">
        <f t="shared" si="5"/>
        <v>0</v>
      </c>
    </row>
    <row r="74" spans="1:8" ht="15" customHeight="1">
      <c r="A74" s="29" t="s">
        <v>78</v>
      </c>
      <c r="B74" s="30" t="s">
        <v>79</v>
      </c>
      <c r="C74" s="31">
        <v>525</v>
      </c>
      <c r="D74" s="31">
        <v>24</v>
      </c>
      <c r="E74" s="39"/>
      <c r="F74" s="18"/>
      <c r="G74" s="41">
        <f t="shared" si="4"/>
        <v>0</v>
      </c>
      <c r="H74" s="42">
        <f t="shared" si="5"/>
        <v>0</v>
      </c>
    </row>
    <row r="75" spans="1:8" ht="15" customHeight="1">
      <c r="A75" s="29" t="s">
        <v>78</v>
      </c>
      <c r="B75" s="30" t="s">
        <v>80</v>
      </c>
      <c r="C75" s="31">
        <v>500</v>
      </c>
      <c r="D75" s="31">
        <v>24</v>
      </c>
      <c r="E75" s="39"/>
      <c r="F75" s="18"/>
      <c r="G75" s="41">
        <f t="shared" si="4"/>
        <v>0</v>
      </c>
      <c r="H75" s="42">
        <f t="shared" si="5"/>
        <v>0</v>
      </c>
    </row>
    <row r="76" spans="1:8" ht="22.5">
      <c r="A76" s="29" t="s">
        <v>78</v>
      </c>
      <c r="B76" s="30" t="s">
        <v>81</v>
      </c>
      <c r="C76" s="31">
        <v>338</v>
      </c>
      <c r="D76" s="31">
        <v>45</v>
      </c>
      <c r="E76" s="39"/>
      <c r="F76" s="18"/>
      <c r="G76" s="41">
        <f t="shared" si="4"/>
        <v>0</v>
      </c>
      <c r="H76" s="42">
        <f t="shared" si="5"/>
        <v>0</v>
      </c>
    </row>
    <row r="77" spans="1:8" ht="22.5">
      <c r="A77" s="29" t="s">
        <v>78</v>
      </c>
      <c r="B77" s="34" t="s">
        <v>24</v>
      </c>
      <c r="C77" s="31">
        <v>325</v>
      </c>
      <c r="D77" s="31">
        <v>36</v>
      </c>
      <c r="E77" s="39"/>
      <c r="F77" s="18"/>
      <c r="G77" s="41">
        <f t="shared" si="4"/>
        <v>0</v>
      </c>
      <c r="H77" s="42">
        <f t="shared" si="5"/>
        <v>0</v>
      </c>
    </row>
    <row r="78" spans="1:8" ht="22.5">
      <c r="A78" s="29" t="s">
        <v>27</v>
      </c>
      <c r="B78" s="34" t="s">
        <v>82</v>
      </c>
      <c r="C78" s="31">
        <v>338</v>
      </c>
      <c r="D78" s="31">
        <v>45</v>
      </c>
      <c r="E78" s="39">
        <v>53</v>
      </c>
      <c r="F78" s="18"/>
      <c r="G78" s="41">
        <f t="shared" si="4"/>
        <v>0</v>
      </c>
      <c r="H78" s="42">
        <f t="shared" si="5"/>
        <v>0</v>
      </c>
    </row>
    <row r="79" spans="1:8" ht="22.5">
      <c r="A79" s="29" t="s">
        <v>29</v>
      </c>
      <c r="B79" s="34" t="s">
        <v>83</v>
      </c>
      <c r="C79" s="31">
        <v>338</v>
      </c>
      <c r="D79" s="31">
        <v>45</v>
      </c>
      <c r="E79" s="39">
        <v>58</v>
      </c>
      <c r="F79" s="18"/>
      <c r="G79" s="41">
        <f t="shared" si="4"/>
        <v>0</v>
      </c>
      <c r="H79" s="42">
        <f t="shared" si="5"/>
        <v>0</v>
      </c>
    </row>
    <row r="80" spans="1:8" ht="22.5">
      <c r="A80" s="29" t="s">
        <v>31</v>
      </c>
      <c r="B80" s="34" t="s">
        <v>84</v>
      </c>
      <c r="C80" s="31">
        <v>338</v>
      </c>
      <c r="D80" s="31">
        <v>45</v>
      </c>
      <c r="E80" s="39">
        <v>58</v>
      </c>
      <c r="F80" s="18"/>
      <c r="G80" s="41">
        <f t="shared" si="4"/>
        <v>0</v>
      </c>
      <c r="H80" s="42">
        <f t="shared" si="5"/>
        <v>0</v>
      </c>
    </row>
    <row r="81" spans="1:8" ht="22.5">
      <c r="A81" s="29" t="s">
        <v>33</v>
      </c>
      <c r="B81" s="34" t="s">
        <v>85</v>
      </c>
      <c r="C81" s="31">
        <v>338</v>
      </c>
      <c r="D81" s="31">
        <v>45</v>
      </c>
      <c r="E81" s="39">
        <v>58</v>
      </c>
      <c r="F81" s="18"/>
      <c r="G81" s="41">
        <f t="shared" si="4"/>
        <v>0</v>
      </c>
      <c r="H81" s="42">
        <f t="shared" si="5"/>
        <v>0</v>
      </c>
    </row>
    <row r="82" spans="1:8" ht="22.5">
      <c r="A82" s="44" t="s">
        <v>35</v>
      </c>
      <c r="B82" s="34" t="s">
        <v>86</v>
      </c>
      <c r="C82" s="31">
        <v>338</v>
      </c>
      <c r="D82" s="31">
        <v>45</v>
      </c>
      <c r="E82" s="39">
        <v>53</v>
      </c>
      <c r="F82" s="18"/>
      <c r="G82" s="41">
        <f t="shared" si="4"/>
        <v>0</v>
      </c>
      <c r="H82" s="42">
        <f t="shared" si="5"/>
        <v>0</v>
      </c>
    </row>
    <row r="83" spans="1:8" ht="15">
      <c r="A83" s="14" t="s">
        <v>87</v>
      </c>
      <c r="B83" s="34" t="s">
        <v>88</v>
      </c>
      <c r="C83" s="31">
        <v>250</v>
      </c>
      <c r="D83" s="31">
        <v>30</v>
      </c>
      <c r="E83" s="39">
        <v>61</v>
      </c>
      <c r="F83" s="18"/>
      <c r="G83" s="41">
        <f t="shared" si="4"/>
        <v>0</v>
      </c>
      <c r="H83" s="42">
        <f t="shared" si="5"/>
        <v>0</v>
      </c>
    </row>
    <row r="84" spans="1:8" ht="15">
      <c r="A84" s="68" t="s">
        <v>175</v>
      </c>
      <c r="B84" s="34" t="s">
        <v>189</v>
      </c>
      <c r="C84" s="31">
        <v>250</v>
      </c>
      <c r="D84" s="31">
        <v>30</v>
      </c>
      <c r="E84" s="39">
        <v>58</v>
      </c>
      <c r="F84" s="18"/>
      <c r="G84" s="41">
        <f t="shared" si="4"/>
        <v>0</v>
      </c>
      <c r="H84" s="42">
        <f t="shared" si="5"/>
        <v>0</v>
      </c>
    </row>
    <row r="85" spans="1:8" ht="15">
      <c r="A85" s="14" t="s">
        <v>89</v>
      </c>
      <c r="B85" s="34" t="s">
        <v>90</v>
      </c>
      <c r="C85" s="31">
        <v>250</v>
      </c>
      <c r="D85" s="31">
        <v>30</v>
      </c>
      <c r="E85" s="39">
        <v>58</v>
      </c>
      <c r="F85" s="18"/>
      <c r="G85" s="41">
        <f t="shared" si="4"/>
        <v>0</v>
      </c>
      <c r="H85" s="42">
        <f t="shared" si="5"/>
        <v>0</v>
      </c>
    </row>
    <row r="86" spans="1:8" ht="16.5" thickBot="1">
      <c r="A86" s="72" t="s">
        <v>36</v>
      </c>
      <c r="B86" s="73"/>
      <c r="C86" s="73"/>
      <c r="D86" s="73"/>
      <c r="E86" s="73"/>
      <c r="F86" s="74"/>
      <c r="G86" s="45">
        <f>SUM(G50:G85)</f>
        <v>0</v>
      </c>
      <c r="H86" s="46">
        <f>SUM(H50:H85)</f>
        <v>0</v>
      </c>
    </row>
    <row r="87" spans="1:8" ht="16.5" thickBot="1">
      <c r="A87" s="87" t="s">
        <v>91</v>
      </c>
      <c r="B87" s="88"/>
      <c r="C87" s="88"/>
      <c r="D87" s="88"/>
      <c r="E87" s="88"/>
      <c r="F87" s="88"/>
      <c r="G87" s="88"/>
      <c r="H87" s="89"/>
    </row>
    <row r="88" spans="1:8" ht="15">
      <c r="A88" s="33"/>
      <c r="B88" s="34"/>
      <c r="C88" s="35"/>
      <c r="D88" s="35"/>
      <c r="E88" s="36"/>
      <c r="F88" s="47"/>
      <c r="G88" s="41">
        <f aca="true" t="shared" si="6" ref="G88:G100">E88*F88</f>
        <v>0</v>
      </c>
      <c r="H88" s="42">
        <f aca="true" t="shared" si="7" ref="H88:H100">C88*F88/1000</f>
        <v>0</v>
      </c>
    </row>
    <row r="89" spans="1:8" ht="15">
      <c r="A89" s="33"/>
      <c r="B89" s="34"/>
      <c r="C89" s="35"/>
      <c r="D89" s="35"/>
      <c r="E89" s="36"/>
      <c r="F89" s="47"/>
      <c r="G89" s="41">
        <f t="shared" si="6"/>
        <v>0</v>
      </c>
      <c r="H89" s="42">
        <f t="shared" si="7"/>
        <v>0</v>
      </c>
    </row>
    <row r="90" spans="1:8" ht="15">
      <c r="A90" s="33"/>
      <c r="B90" s="34"/>
      <c r="C90" s="35"/>
      <c r="D90" s="35"/>
      <c r="E90" s="36"/>
      <c r="F90" s="37"/>
      <c r="G90" s="41">
        <f t="shared" si="6"/>
        <v>0</v>
      </c>
      <c r="H90" s="42">
        <f t="shared" si="7"/>
        <v>0</v>
      </c>
    </row>
    <row r="91" spans="1:8" ht="22.5">
      <c r="A91" s="33" t="s">
        <v>92</v>
      </c>
      <c r="B91" s="34" t="s">
        <v>93</v>
      </c>
      <c r="C91" s="35">
        <v>525</v>
      </c>
      <c r="D91" s="35">
        <v>24</v>
      </c>
      <c r="E91" s="36">
        <v>74</v>
      </c>
      <c r="F91" s="47"/>
      <c r="G91" s="41">
        <f t="shared" si="6"/>
        <v>0</v>
      </c>
      <c r="H91" s="42">
        <f t="shared" si="7"/>
        <v>0</v>
      </c>
    </row>
    <row r="92" spans="1:8" ht="22.5">
      <c r="A92" s="33" t="s">
        <v>92</v>
      </c>
      <c r="B92" s="34" t="s">
        <v>94</v>
      </c>
      <c r="C92" s="35">
        <v>500</v>
      </c>
      <c r="D92" s="35">
        <v>24</v>
      </c>
      <c r="E92" s="36">
        <v>73</v>
      </c>
      <c r="F92" s="47"/>
      <c r="G92" s="41">
        <f t="shared" si="6"/>
        <v>0</v>
      </c>
      <c r="H92" s="42">
        <f t="shared" si="7"/>
        <v>0</v>
      </c>
    </row>
    <row r="93" spans="1:8" ht="22.5">
      <c r="A93" s="33" t="s">
        <v>92</v>
      </c>
      <c r="B93" s="34" t="s">
        <v>95</v>
      </c>
      <c r="C93" s="35">
        <v>325</v>
      </c>
      <c r="D93" s="35">
        <v>36</v>
      </c>
      <c r="E93" s="36">
        <v>51</v>
      </c>
      <c r="F93" s="47"/>
      <c r="G93" s="41">
        <f t="shared" si="6"/>
        <v>0</v>
      </c>
      <c r="H93" s="42">
        <f t="shared" si="7"/>
        <v>0</v>
      </c>
    </row>
    <row r="94" spans="1:8" ht="15">
      <c r="A94" s="33" t="s">
        <v>96</v>
      </c>
      <c r="B94" s="34" t="s">
        <v>97</v>
      </c>
      <c r="C94" s="35">
        <v>525</v>
      </c>
      <c r="D94" s="35">
        <v>24</v>
      </c>
      <c r="E94" s="36">
        <v>76</v>
      </c>
      <c r="F94" s="47"/>
      <c r="G94" s="41">
        <f t="shared" si="6"/>
        <v>0</v>
      </c>
      <c r="H94" s="42">
        <f t="shared" si="7"/>
        <v>0</v>
      </c>
    </row>
    <row r="95" spans="1:8" ht="15">
      <c r="A95" s="33" t="s">
        <v>96</v>
      </c>
      <c r="B95" s="34" t="s">
        <v>98</v>
      </c>
      <c r="C95" s="35">
        <v>500</v>
      </c>
      <c r="D95" s="35">
        <v>24</v>
      </c>
      <c r="E95" s="36">
        <v>74</v>
      </c>
      <c r="F95" s="47"/>
      <c r="G95" s="41">
        <f t="shared" si="6"/>
        <v>0</v>
      </c>
      <c r="H95" s="42">
        <f t="shared" si="7"/>
        <v>0</v>
      </c>
    </row>
    <row r="96" spans="1:8" ht="15">
      <c r="A96" s="33" t="s">
        <v>96</v>
      </c>
      <c r="B96" s="34" t="s">
        <v>99</v>
      </c>
      <c r="C96" s="35">
        <v>325</v>
      </c>
      <c r="D96" s="35">
        <v>36</v>
      </c>
      <c r="E96" s="36">
        <v>53</v>
      </c>
      <c r="F96" s="47"/>
      <c r="G96" s="41">
        <f t="shared" si="6"/>
        <v>0</v>
      </c>
      <c r="H96" s="42">
        <f t="shared" si="7"/>
        <v>0</v>
      </c>
    </row>
    <row r="97" spans="1:8" ht="15">
      <c r="A97" s="33"/>
      <c r="B97" s="34"/>
      <c r="C97" s="35"/>
      <c r="D97" s="35"/>
      <c r="E97" s="36"/>
      <c r="F97" s="47"/>
      <c r="G97" s="41">
        <f t="shared" si="6"/>
        <v>0</v>
      </c>
      <c r="H97" s="42">
        <f t="shared" si="7"/>
        <v>0</v>
      </c>
    </row>
    <row r="98" spans="1:8" ht="15">
      <c r="A98" s="33"/>
      <c r="B98" s="34"/>
      <c r="C98" s="35"/>
      <c r="D98" s="35"/>
      <c r="E98" s="36"/>
      <c r="F98" s="47"/>
      <c r="G98" s="41">
        <f t="shared" si="6"/>
        <v>0</v>
      </c>
      <c r="H98" s="42">
        <f t="shared" si="7"/>
        <v>0</v>
      </c>
    </row>
    <row r="99" spans="1:8" ht="15" customHeight="1">
      <c r="A99" s="33"/>
      <c r="B99" s="34"/>
      <c r="C99" s="35"/>
      <c r="D99" s="35"/>
      <c r="E99" s="36"/>
      <c r="F99" s="47"/>
      <c r="G99" s="41">
        <f t="shared" si="6"/>
        <v>0</v>
      </c>
      <c r="H99" s="42">
        <f t="shared" si="7"/>
        <v>0</v>
      </c>
    </row>
    <row r="100" spans="1:8" ht="15" customHeight="1">
      <c r="A100" s="33"/>
      <c r="B100" s="34"/>
      <c r="C100" s="35"/>
      <c r="D100" s="35"/>
      <c r="E100" s="36"/>
      <c r="F100" s="47"/>
      <c r="G100" s="41">
        <f t="shared" si="6"/>
        <v>0</v>
      </c>
      <c r="H100" s="42">
        <f t="shared" si="7"/>
        <v>0</v>
      </c>
    </row>
    <row r="101" spans="1:8" ht="16.5" thickBot="1">
      <c r="A101" s="72" t="s">
        <v>36</v>
      </c>
      <c r="B101" s="73"/>
      <c r="C101" s="73"/>
      <c r="D101" s="73"/>
      <c r="E101" s="73"/>
      <c r="F101" s="74"/>
      <c r="G101" s="45">
        <f>SUM(G86:G100)</f>
        <v>0</v>
      </c>
      <c r="H101" s="46">
        <f>SUM(H86:H100)</f>
        <v>0</v>
      </c>
    </row>
    <row r="102" spans="1:8" ht="16.5" thickBot="1">
      <c r="A102" s="87" t="s">
        <v>100</v>
      </c>
      <c r="B102" s="88"/>
      <c r="C102" s="88"/>
      <c r="D102" s="88"/>
      <c r="E102" s="88"/>
      <c r="F102" s="88"/>
      <c r="G102" s="88"/>
      <c r="H102" s="89"/>
    </row>
    <row r="103" spans="1:8" ht="22.5">
      <c r="A103" s="24" t="s">
        <v>183</v>
      </c>
      <c r="B103" s="25" t="s">
        <v>190</v>
      </c>
      <c r="C103" s="26">
        <v>250</v>
      </c>
      <c r="D103" s="26">
        <v>30</v>
      </c>
      <c r="E103" s="27">
        <v>50</v>
      </c>
      <c r="F103" s="28"/>
      <c r="G103" s="41">
        <f aca="true" t="shared" si="8" ref="G103:G111">E103*F103</f>
        <v>0</v>
      </c>
      <c r="H103" s="42">
        <f aca="true" t="shared" si="9" ref="H103:H111">C103*F103/1000</f>
        <v>0</v>
      </c>
    </row>
    <row r="104" spans="1:8" ht="22.5">
      <c r="A104" s="29" t="s">
        <v>184</v>
      </c>
      <c r="B104" s="30" t="s">
        <v>191</v>
      </c>
      <c r="C104" s="31">
        <v>250</v>
      </c>
      <c r="D104" s="31">
        <v>30</v>
      </c>
      <c r="E104" s="39">
        <v>50</v>
      </c>
      <c r="F104" s="18"/>
      <c r="G104" s="41">
        <f t="shared" si="8"/>
        <v>0</v>
      </c>
      <c r="H104" s="42">
        <f t="shared" si="9"/>
        <v>0</v>
      </c>
    </row>
    <row r="105" spans="1:8" ht="22.5">
      <c r="A105" s="29" t="s">
        <v>192</v>
      </c>
      <c r="B105" s="30" t="s">
        <v>193</v>
      </c>
      <c r="C105" s="31">
        <v>250</v>
      </c>
      <c r="D105" s="31">
        <v>30</v>
      </c>
      <c r="E105" s="39">
        <v>50</v>
      </c>
      <c r="F105" s="18"/>
      <c r="G105" s="41">
        <f t="shared" si="8"/>
        <v>0</v>
      </c>
      <c r="H105" s="42">
        <f t="shared" si="9"/>
        <v>0</v>
      </c>
    </row>
    <row r="106" spans="1:8" ht="22.5">
      <c r="A106" s="29" t="s">
        <v>185</v>
      </c>
      <c r="B106" s="30" t="s">
        <v>194</v>
      </c>
      <c r="C106" s="31">
        <v>250</v>
      </c>
      <c r="D106" s="31">
        <v>30</v>
      </c>
      <c r="E106" s="39">
        <v>50</v>
      </c>
      <c r="F106" s="18"/>
      <c r="G106" s="41">
        <f t="shared" si="8"/>
        <v>0</v>
      </c>
      <c r="H106" s="42">
        <f t="shared" si="9"/>
        <v>0</v>
      </c>
    </row>
    <row r="107" spans="1:8" ht="22.5">
      <c r="A107" s="29" t="s">
        <v>195</v>
      </c>
      <c r="B107" s="30" t="s">
        <v>196</v>
      </c>
      <c r="C107" s="31">
        <v>250</v>
      </c>
      <c r="D107" s="31">
        <v>30</v>
      </c>
      <c r="E107" s="39">
        <v>50</v>
      </c>
      <c r="F107" s="18"/>
      <c r="G107" s="41">
        <f t="shared" si="8"/>
        <v>0</v>
      </c>
      <c r="H107" s="42">
        <f t="shared" si="9"/>
        <v>0</v>
      </c>
    </row>
    <row r="108" spans="1:8" ht="22.5">
      <c r="A108" s="29" t="s">
        <v>186</v>
      </c>
      <c r="B108" s="30" t="s">
        <v>101</v>
      </c>
      <c r="C108" s="31">
        <v>250</v>
      </c>
      <c r="D108" s="31">
        <v>30</v>
      </c>
      <c r="E108" s="39">
        <v>50</v>
      </c>
      <c r="F108" s="18"/>
      <c r="G108" s="41">
        <f t="shared" si="8"/>
        <v>0</v>
      </c>
      <c r="H108" s="42">
        <f t="shared" si="9"/>
        <v>0</v>
      </c>
    </row>
    <row r="109" spans="1:8" ht="22.5">
      <c r="A109" s="29" t="s">
        <v>182</v>
      </c>
      <c r="B109" s="30" t="s">
        <v>197</v>
      </c>
      <c r="C109" s="31">
        <v>250</v>
      </c>
      <c r="D109" s="31">
        <v>30</v>
      </c>
      <c r="E109" s="39">
        <v>50</v>
      </c>
      <c r="F109" s="18"/>
      <c r="G109" s="41">
        <f t="shared" si="8"/>
        <v>0</v>
      </c>
      <c r="H109" s="42">
        <f t="shared" si="9"/>
        <v>0</v>
      </c>
    </row>
    <row r="110" spans="1:8" ht="22.5">
      <c r="A110" s="29" t="s">
        <v>198</v>
      </c>
      <c r="B110" s="30" t="s">
        <v>199</v>
      </c>
      <c r="C110" s="31">
        <v>250</v>
      </c>
      <c r="D110" s="31">
        <v>30</v>
      </c>
      <c r="E110" s="39">
        <v>50</v>
      </c>
      <c r="F110" s="18"/>
      <c r="G110" s="41">
        <f t="shared" si="8"/>
        <v>0</v>
      </c>
      <c r="H110" s="42">
        <f t="shared" si="9"/>
        <v>0</v>
      </c>
    </row>
    <row r="111" spans="1:8" ht="22.5">
      <c r="A111" s="29" t="s">
        <v>188</v>
      </c>
      <c r="B111" s="30" t="s">
        <v>200</v>
      </c>
      <c r="C111" s="31">
        <v>250</v>
      </c>
      <c r="D111" s="31">
        <v>30</v>
      </c>
      <c r="E111" s="39">
        <v>50</v>
      </c>
      <c r="F111" s="18"/>
      <c r="G111" s="41">
        <f t="shared" si="8"/>
        <v>0</v>
      </c>
      <c r="H111" s="42">
        <f t="shared" si="9"/>
        <v>0</v>
      </c>
    </row>
    <row r="112" spans="1:8" ht="16.5" thickBot="1">
      <c r="A112" s="72" t="s">
        <v>36</v>
      </c>
      <c r="B112" s="73"/>
      <c r="C112" s="73"/>
      <c r="D112" s="73"/>
      <c r="E112" s="73"/>
      <c r="F112" s="74"/>
      <c r="G112" s="45">
        <f>SUM(G103:G111)</f>
        <v>0</v>
      </c>
      <c r="H112" s="46">
        <f>SUM(H103:H111)</f>
        <v>0</v>
      </c>
    </row>
    <row r="113" spans="1:8" ht="16.5" thickBot="1">
      <c r="A113" s="87" t="s">
        <v>102</v>
      </c>
      <c r="B113" s="88"/>
      <c r="C113" s="88"/>
      <c r="D113" s="88"/>
      <c r="E113" s="88"/>
      <c r="F113" s="88"/>
      <c r="G113" s="88"/>
      <c r="H113" s="89"/>
    </row>
    <row r="114" spans="1:8" ht="15">
      <c r="A114" s="24" t="s">
        <v>201</v>
      </c>
      <c r="B114" s="48" t="s">
        <v>202</v>
      </c>
      <c r="C114" s="26">
        <v>340</v>
      </c>
      <c r="D114" s="26">
        <v>45</v>
      </c>
      <c r="E114" s="27">
        <v>107</v>
      </c>
      <c r="F114" s="28"/>
      <c r="G114" s="41">
        <f aca="true" t="shared" si="10" ref="G114:G126">E114*F114</f>
        <v>0</v>
      </c>
      <c r="H114" s="42">
        <f aca="true" t="shared" si="11" ref="H114:H126">C114*F114/1000</f>
        <v>0</v>
      </c>
    </row>
    <row r="115" spans="1:8" ht="15">
      <c r="A115" s="29" t="s">
        <v>103</v>
      </c>
      <c r="B115" s="49" t="s">
        <v>203</v>
      </c>
      <c r="C115" s="31">
        <v>340</v>
      </c>
      <c r="D115" s="31">
        <v>45</v>
      </c>
      <c r="E115" s="39">
        <v>99</v>
      </c>
      <c r="F115" s="18"/>
      <c r="G115" s="41">
        <f t="shared" si="10"/>
        <v>0</v>
      </c>
      <c r="H115" s="42">
        <f t="shared" si="11"/>
        <v>0</v>
      </c>
    </row>
    <row r="116" spans="1:8" ht="13.5" customHeight="1">
      <c r="A116" s="29" t="s">
        <v>209</v>
      </c>
      <c r="B116" s="49" t="s">
        <v>204</v>
      </c>
      <c r="C116" s="31">
        <v>340</v>
      </c>
      <c r="D116" s="31">
        <v>45</v>
      </c>
      <c r="E116" s="39">
        <v>99</v>
      </c>
      <c r="F116" s="18"/>
      <c r="G116" s="41">
        <f t="shared" si="10"/>
        <v>0</v>
      </c>
      <c r="H116" s="42">
        <f t="shared" si="11"/>
        <v>0</v>
      </c>
    </row>
    <row r="117" spans="1:8" ht="15">
      <c r="A117" s="29" t="s">
        <v>104</v>
      </c>
      <c r="B117" s="49" t="s">
        <v>105</v>
      </c>
      <c r="C117" s="31">
        <v>340</v>
      </c>
      <c r="D117" s="31">
        <v>45</v>
      </c>
      <c r="E117" s="39">
        <v>99</v>
      </c>
      <c r="F117" s="18"/>
      <c r="G117" s="41">
        <f t="shared" si="10"/>
        <v>0</v>
      </c>
      <c r="H117" s="42">
        <f t="shared" si="11"/>
        <v>0</v>
      </c>
    </row>
    <row r="118" spans="1:8" ht="15">
      <c r="A118" s="29" t="s">
        <v>106</v>
      </c>
      <c r="B118" s="49" t="s">
        <v>107</v>
      </c>
      <c r="C118" s="31">
        <v>340</v>
      </c>
      <c r="D118" s="31">
        <v>45</v>
      </c>
      <c r="E118" s="39">
        <v>99</v>
      </c>
      <c r="F118" s="18"/>
      <c r="G118" s="41">
        <f t="shared" si="10"/>
        <v>0</v>
      </c>
      <c r="H118" s="42">
        <f t="shared" si="11"/>
        <v>0</v>
      </c>
    </row>
    <row r="119" spans="1:8" ht="15">
      <c r="A119" s="29" t="s">
        <v>108</v>
      </c>
      <c r="B119" s="49" t="s">
        <v>205</v>
      </c>
      <c r="C119" s="31">
        <v>340</v>
      </c>
      <c r="D119" s="31">
        <v>45</v>
      </c>
      <c r="E119" s="39">
        <v>99</v>
      </c>
      <c r="F119" s="18"/>
      <c r="G119" s="41">
        <f t="shared" si="10"/>
        <v>0</v>
      </c>
      <c r="H119" s="42">
        <f t="shared" si="11"/>
        <v>0</v>
      </c>
    </row>
    <row r="120" spans="1:8" ht="15">
      <c r="A120" s="29" t="s">
        <v>109</v>
      </c>
      <c r="B120" s="49" t="s">
        <v>206</v>
      </c>
      <c r="C120" s="31">
        <v>340</v>
      </c>
      <c r="D120" s="31">
        <v>45</v>
      </c>
      <c r="E120" s="39">
        <v>99</v>
      </c>
      <c r="F120" s="18"/>
      <c r="G120" s="41">
        <f t="shared" si="10"/>
        <v>0</v>
      </c>
      <c r="H120" s="42">
        <f t="shared" si="11"/>
        <v>0</v>
      </c>
    </row>
    <row r="121" spans="1:8" ht="15">
      <c r="A121" s="29" t="s">
        <v>208</v>
      </c>
      <c r="B121" s="49" t="s">
        <v>207</v>
      </c>
      <c r="C121" s="31">
        <v>340</v>
      </c>
      <c r="D121" s="31">
        <v>45</v>
      </c>
      <c r="E121" s="39">
        <v>99</v>
      </c>
      <c r="F121" s="18"/>
      <c r="G121" s="41">
        <f t="shared" si="10"/>
        <v>0</v>
      </c>
      <c r="H121" s="42">
        <f t="shared" si="11"/>
        <v>0</v>
      </c>
    </row>
    <row r="122" spans="1:8" ht="15">
      <c r="A122" s="29" t="s">
        <v>110</v>
      </c>
      <c r="B122" s="49" t="s">
        <v>210</v>
      </c>
      <c r="C122" s="31">
        <v>340</v>
      </c>
      <c r="D122" s="31">
        <v>45</v>
      </c>
      <c r="E122" s="39">
        <v>99</v>
      </c>
      <c r="F122" s="18"/>
      <c r="G122" s="41">
        <f t="shared" si="10"/>
        <v>0</v>
      </c>
      <c r="H122" s="42">
        <f t="shared" si="11"/>
        <v>0</v>
      </c>
    </row>
    <row r="123" spans="1:8" ht="15">
      <c r="A123" s="29" t="s">
        <v>111</v>
      </c>
      <c r="B123" s="49" t="s">
        <v>112</v>
      </c>
      <c r="C123" s="31">
        <v>338</v>
      </c>
      <c r="D123" s="31">
        <v>45</v>
      </c>
      <c r="E123" s="39">
        <v>94</v>
      </c>
      <c r="F123" s="18"/>
      <c r="G123" s="41">
        <f t="shared" si="10"/>
        <v>0</v>
      </c>
      <c r="H123" s="42">
        <f t="shared" si="11"/>
        <v>0</v>
      </c>
    </row>
    <row r="124" spans="1:8" ht="15">
      <c r="A124" s="29" t="s">
        <v>113</v>
      </c>
      <c r="B124" s="49" t="s">
        <v>211</v>
      </c>
      <c r="C124" s="31">
        <v>340</v>
      </c>
      <c r="D124" s="31">
        <v>45</v>
      </c>
      <c r="E124" s="39">
        <v>88</v>
      </c>
      <c r="F124" s="18"/>
      <c r="G124" s="41">
        <f t="shared" si="10"/>
        <v>0</v>
      </c>
      <c r="H124" s="42">
        <f t="shared" si="11"/>
        <v>0</v>
      </c>
    </row>
    <row r="125" spans="1:8" ht="15">
      <c r="A125" s="29" t="s">
        <v>114</v>
      </c>
      <c r="B125" s="49" t="s">
        <v>115</v>
      </c>
      <c r="C125" s="31">
        <v>338</v>
      </c>
      <c r="D125" s="31">
        <v>45</v>
      </c>
      <c r="E125" s="39">
        <v>88</v>
      </c>
      <c r="F125" s="18"/>
      <c r="G125" s="41">
        <f t="shared" si="10"/>
        <v>0</v>
      </c>
      <c r="H125" s="42">
        <f t="shared" si="11"/>
        <v>0</v>
      </c>
    </row>
    <row r="126" spans="1:8" ht="15">
      <c r="A126" s="29" t="s">
        <v>116</v>
      </c>
      <c r="B126" s="49" t="s">
        <v>117</v>
      </c>
      <c r="C126" s="31">
        <v>338</v>
      </c>
      <c r="D126" s="31">
        <v>45</v>
      </c>
      <c r="E126" s="39">
        <v>84</v>
      </c>
      <c r="F126" s="18"/>
      <c r="G126" s="41">
        <f t="shared" si="10"/>
        <v>0</v>
      </c>
      <c r="H126" s="42">
        <f t="shared" si="11"/>
        <v>0</v>
      </c>
    </row>
    <row r="127" spans="1:8" ht="16.5" thickBot="1">
      <c r="A127" s="90" t="s">
        <v>36</v>
      </c>
      <c r="B127" s="91"/>
      <c r="C127" s="91"/>
      <c r="D127" s="91"/>
      <c r="E127" s="91"/>
      <c r="F127" s="92"/>
      <c r="G127" s="45">
        <f>SUM(G114:G126)</f>
        <v>0</v>
      </c>
      <c r="H127" s="46">
        <f>SUM(H114:H126)</f>
        <v>0</v>
      </c>
    </row>
    <row r="128" spans="1:8" ht="16.5" thickBot="1">
      <c r="A128" s="87" t="s">
        <v>118</v>
      </c>
      <c r="B128" s="88"/>
      <c r="C128" s="88"/>
      <c r="D128" s="88"/>
      <c r="E128" s="88"/>
      <c r="F128" s="88"/>
      <c r="G128" s="88"/>
      <c r="H128" s="89"/>
    </row>
    <row r="129" spans="1:8" ht="22.5">
      <c r="A129" s="24" t="s">
        <v>212</v>
      </c>
      <c r="B129" s="48" t="s">
        <v>213</v>
      </c>
      <c r="C129" s="26">
        <v>340</v>
      </c>
      <c r="D129" s="26">
        <v>45</v>
      </c>
      <c r="E129" s="27">
        <v>129</v>
      </c>
      <c r="F129" s="28"/>
      <c r="G129" s="41">
        <f aca="true" t="shared" si="12" ref="G129:G144">E129*F129</f>
        <v>0</v>
      </c>
      <c r="H129" s="42">
        <f aca="true" t="shared" si="13" ref="H129:H144">C129*F129/1000</f>
        <v>0</v>
      </c>
    </row>
    <row r="130" spans="1:8" ht="15">
      <c r="A130" s="29" t="s">
        <v>214</v>
      </c>
      <c r="B130" s="49" t="s">
        <v>215</v>
      </c>
      <c r="C130" s="31">
        <v>340</v>
      </c>
      <c r="D130" s="31">
        <v>45</v>
      </c>
      <c r="E130" s="39">
        <v>110</v>
      </c>
      <c r="F130" s="18"/>
      <c r="G130" s="41">
        <f t="shared" si="12"/>
        <v>0</v>
      </c>
      <c r="H130" s="42">
        <f t="shared" si="13"/>
        <v>0</v>
      </c>
    </row>
    <row r="131" spans="1:8" ht="15">
      <c r="A131" s="29" t="s">
        <v>216</v>
      </c>
      <c r="B131" s="49" t="s">
        <v>119</v>
      </c>
      <c r="C131" s="31">
        <v>550</v>
      </c>
      <c r="D131" s="31">
        <v>24</v>
      </c>
      <c r="E131" s="39">
        <v>111</v>
      </c>
      <c r="F131" s="18"/>
      <c r="G131" s="41">
        <f t="shared" si="12"/>
        <v>0</v>
      </c>
      <c r="H131" s="42">
        <f t="shared" si="13"/>
        <v>0</v>
      </c>
    </row>
    <row r="132" spans="1:8" ht="15">
      <c r="A132" s="29" t="s">
        <v>216</v>
      </c>
      <c r="B132" s="49" t="s">
        <v>120</v>
      </c>
      <c r="C132" s="31">
        <v>325</v>
      </c>
      <c r="D132" s="31">
        <v>36</v>
      </c>
      <c r="E132" s="39">
        <v>76</v>
      </c>
      <c r="F132" s="18"/>
      <c r="G132" s="41">
        <f t="shared" si="12"/>
        <v>0</v>
      </c>
      <c r="H132" s="42">
        <f t="shared" si="13"/>
        <v>0</v>
      </c>
    </row>
    <row r="133" spans="1:8" ht="15">
      <c r="A133" s="29" t="s">
        <v>121</v>
      </c>
      <c r="B133" s="49" t="s">
        <v>217</v>
      </c>
      <c r="C133" s="31">
        <v>550</v>
      </c>
      <c r="D133" s="31">
        <v>24</v>
      </c>
      <c r="E133" s="39">
        <v>108</v>
      </c>
      <c r="F133" s="18"/>
      <c r="G133" s="41">
        <f t="shared" si="12"/>
        <v>0</v>
      </c>
      <c r="H133" s="42">
        <f t="shared" si="13"/>
        <v>0</v>
      </c>
    </row>
    <row r="134" spans="1:8" ht="15">
      <c r="A134" s="29" t="s">
        <v>122</v>
      </c>
      <c r="B134" s="49" t="s">
        <v>123</v>
      </c>
      <c r="C134" s="31">
        <v>325</v>
      </c>
      <c r="D134" s="31">
        <v>36</v>
      </c>
      <c r="E134" s="39">
        <v>73</v>
      </c>
      <c r="F134" s="18"/>
      <c r="G134" s="41">
        <f t="shared" si="12"/>
        <v>0</v>
      </c>
      <c r="H134" s="42">
        <f t="shared" si="13"/>
        <v>0</v>
      </c>
    </row>
    <row r="135" spans="1:8" ht="15">
      <c r="A135" s="29" t="s">
        <v>124</v>
      </c>
      <c r="B135" s="49" t="s">
        <v>125</v>
      </c>
      <c r="C135" s="31">
        <v>340</v>
      </c>
      <c r="D135" s="31">
        <v>45</v>
      </c>
      <c r="E135" s="39">
        <v>91</v>
      </c>
      <c r="F135" s="18"/>
      <c r="G135" s="41">
        <f t="shared" si="12"/>
        <v>0</v>
      </c>
      <c r="H135" s="42">
        <f t="shared" si="13"/>
        <v>0</v>
      </c>
    </row>
    <row r="136" spans="1:8" ht="15">
      <c r="A136" s="29" t="s">
        <v>126</v>
      </c>
      <c r="B136" s="49" t="s">
        <v>127</v>
      </c>
      <c r="C136" s="31">
        <v>340</v>
      </c>
      <c r="D136" s="31">
        <v>45</v>
      </c>
      <c r="E136" s="39"/>
      <c r="F136" s="18"/>
      <c r="G136" s="41">
        <f t="shared" si="12"/>
        <v>0</v>
      </c>
      <c r="H136" s="42">
        <f t="shared" si="13"/>
        <v>0</v>
      </c>
    </row>
    <row r="137" spans="1:8" ht="15">
      <c r="A137" s="29" t="s">
        <v>128</v>
      </c>
      <c r="B137" s="49" t="s">
        <v>129</v>
      </c>
      <c r="C137" s="31">
        <v>338</v>
      </c>
      <c r="D137" s="31">
        <v>45</v>
      </c>
      <c r="E137" s="39"/>
      <c r="F137" s="18"/>
      <c r="G137" s="41">
        <f t="shared" si="12"/>
        <v>0</v>
      </c>
      <c r="H137" s="42">
        <f t="shared" si="13"/>
        <v>0</v>
      </c>
    </row>
    <row r="138" spans="1:8" ht="22.5">
      <c r="A138" s="29" t="s">
        <v>130</v>
      </c>
      <c r="B138" s="49" t="s">
        <v>218</v>
      </c>
      <c r="C138" s="31">
        <v>340</v>
      </c>
      <c r="D138" s="31">
        <v>45</v>
      </c>
      <c r="E138" s="39">
        <v>84</v>
      </c>
      <c r="F138" s="18"/>
      <c r="G138" s="41">
        <f t="shared" si="12"/>
        <v>0</v>
      </c>
      <c r="H138" s="42">
        <f t="shared" si="13"/>
        <v>0</v>
      </c>
    </row>
    <row r="139" spans="1:8" ht="15">
      <c r="A139" s="29" t="s">
        <v>131</v>
      </c>
      <c r="B139" s="49" t="s">
        <v>219</v>
      </c>
      <c r="C139" s="31">
        <v>340</v>
      </c>
      <c r="D139" s="31">
        <v>45</v>
      </c>
      <c r="E139" s="39">
        <v>91</v>
      </c>
      <c r="F139" s="18"/>
      <c r="G139" s="41">
        <f t="shared" si="12"/>
        <v>0</v>
      </c>
      <c r="H139" s="42">
        <f t="shared" si="13"/>
        <v>0</v>
      </c>
    </row>
    <row r="140" spans="1:8" ht="15">
      <c r="A140" s="29" t="s">
        <v>132</v>
      </c>
      <c r="B140" s="49" t="s">
        <v>133</v>
      </c>
      <c r="C140" s="31">
        <v>338</v>
      </c>
      <c r="D140" s="31">
        <v>45</v>
      </c>
      <c r="E140" s="39">
        <v>91</v>
      </c>
      <c r="F140" s="18"/>
      <c r="G140" s="41">
        <f t="shared" si="12"/>
        <v>0</v>
      </c>
      <c r="H140" s="42">
        <f t="shared" si="13"/>
        <v>0</v>
      </c>
    </row>
    <row r="141" spans="1:8" ht="22.5">
      <c r="A141" s="29" t="s">
        <v>134</v>
      </c>
      <c r="B141" s="49" t="s">
        <v>135</v>
      </c>
      <c r="C141" s="31">
        <v>340</v>
      </c>
      <c r="D141" s="31">
        <v>45</v>
      </c>
      <c r="E141" s="39">
        <v>84</v>
      </c>
      <c r="F141" s="18"/>
      <c r="G141" s="41">
        <f t="shared" si="12"/>
        <v>0</v>
      </c>
      <c r="H141" s="42">
        <f t="shared" si="13"/>
        <v>0</v>
      </c>
    </row>
    <row r="142" spans="1:8" ht="15">
      <c r="A142" s="29" t="s">
        <v>221</v>
      </c>
      <c r="B142" s="49" t="s">
        <v>220</v>
      </c>
      <c r="C142" s="31">
        <v>340</v>
      </c>
      <c r="D142" s="31">
        <v>45</v>
      </c>
      <c r="E142" s="39">
        <v>110</v>
      </c>
      <c r="F142" s="18"/>
      <c r="G142" s="41">
        <f t="shared" si="12"/>
        <v>0</v>
      </c>
      <c r="H142" s="42">
        <f t="shared" si="13"/>
        <v>0</v>
      </c>
    </row>
    <row r="143" spans="1:8" ht="15">
      <c r="A143" s="29" t="s">
        <v>222</v>
      </c>
      <c r="B143" s="49" t="s">
        <v>223</v>
      </c>
      <c r="C143" s="31">
        <v>340</v>
      </c>
      <c r="D143" s="31">
        <v>45</v>
      </c>
      <c r="E143" s="39">
        <v>107</v>
      </c>
      <c r="F143" s="18"/>
      <c r="G143" s="41">
        <f t="shared" si="12"/>
        <v>0</v>
      </c>
      <c r="H143" s="42">
        <f t="shared" si="13"/>
        <v>0</v>
      </c>
    </row>
    <row r="144" spans="1:8" ht="22.5">
      <c r="A144" s="29" t="s">
        <v>136</v>
      </c>
      <c r="B144" s="49" t="s">
        <v>224</v>
      </c>
      <c r="C144" s="31">
        <v>340</v>
      </c>
      <c r="D144" s="31">
        <v>45</v>
      </c>
      <c r="E144" s="39">
        <v>122</v>
      </c>
      <c r="F144" s="18"/>
      <c r="G144" s="41">
        <f t="shared" si="12"/>
        <v>0</v>
      </c>
      <c r="H144" s="42">
        <f t="shared" si="13"/>
        <v>0</v>
      </c>
    </row>
    <row r="145" spans="1:8" ht="16.5" thickBot="1">
      <c r="A145" s="72" t="s">
        <v>36</v>
      </c>
      <c r="B145" s="73"/>
      <c r="C145" s="73"/>
      <c r="D145" s="73"/>
      <c r="E145" s="73"/>
      <c r="F145" s="74"/>
      <c r="G145" s="45">
        <f>SUM(G129:G144)</f>
        <v>0</v>
      </c>
      <c r="H145" s="46">
        <f>SUM(H129:H144)</f>
        <v>0</v>
      </c>
    </row>
    <row r="146" spans="1:8" ht="16.5" thickBot="1">
      <c r="A146" s="75" t="s">
        <v>137</v>
      </c>
      <c r="B146" s="76"/>
      <c r="C146" s="76"/>
      <c r="D146" s="76"/>
      <c r="E146" s="76"/>
      <c r="F146" s="76"/>
      <c r="G146" s="76"/>
      <c r="H146" s="77"/>
    </row>
    <row r="147" spans="1:8" ht="23.25">
      <c r="A147" s="50" t="s">
        <v>138</v>
      </c>
      <c r="B147" s="34" t="s">
        <v>139</v>
      </c>
      <c r="C147" s="26">
        <v>525</v>
      </c>
      <c r="D147" s="26">
        <v>24</v>
      </c>
      <c r="E147" s="27">
        <v>139</v>
      </c>
      <c r="F147" s="28"/>
      <c r="G147" s="51">
        <f aca="true" t="shared" si="14" ref="G147:G153">E147*F147</f>
        <v>0</v>
      </c>
      <c r="H147" s="52">
        <f aca="true" t="shared" si="15" ref="H147:H153">C147*F147/1000</f>
        <v>0</v>
      </c>
    </row>
    <row r="148" spans="1:8" ht="23.25">
      <c r="A148" s="53" t="s">
        <v>138</v>
      </c>
      <c r="B148" s="34" t="s">
        <v>140</v>
      </c>
      <c r="C148" s="31">
        <v>500</v>
      </c>
      <c r="D148" s="31">
        <v>24</v>
      </c>
      <c r="E148" s="39">
        <v>137</v>
      </c>
      <c r="F148" s="18"/>
      <c r="G148" s="51">
        <f t="shared" si="14"/>
        <v>0</v>
      </c>
      <c r="H148" s="52">
        <f t="shared" si="15"/>
        <v>0</v>
      </c>
    </row>
    <row r="149" spans="1:8" ht="23.25">
      <c r="A149" s="53" t="s">
        <v>138</v>
      </c>
      <c r="B149" s="34" t="s">
        <v>141</v>
      </c>
      <c r="C149" s="31">
        <v>325</v>
      </c>
      <c r="D149" s="31">
        <v>36</v>
      </c>
      <c r="E149" s="39">
        <v>93</v>
      </c>
      <c r="F149" s="18"/>
      <c r="G149" s="51">
        <f t="shared" si="14"/>
        <v>0</v>
      </c>
      <c r="H149" s="52">
        <f t="shared" si="15"/>
        <v>0</v>
      </c>
    </row>
    <row r="150" spans="1:8" ht="15">
      <c r="A150" s="53"/>
      <c r="B150" s="34"/>
      <c r="C150" s="31"/>
      <c r="D150" s="31"/>
      <c r="E150" s="39"/>
      <c r="F150" s="18"/>
      <c r="G150" s="51">
        <f t="shared" si="14"/>
        <v>0</v>
      </c>
      <c r="H150" s="52">
        <f t="shared" si="15"/>
        <v>0</v>
      </c>
    </row>
    <row r="151" spans="1:8" ht="23.25">
      <c r="A151" s="53" t="s">
        <v>142</v>
      </c>
      <c r="B151" s="34" t="s">
        <v>143</v>
      </c>
      <c r="C151" s="31">
        <v>525</v>
      </c>
      <c r="D151" s="31">
        <v>24</v>
      </c>
      <c r="E151" s="39">
        <v>132</v>
      </c>
      <c r="F151" s="18"/>
      <c r="G151" s="51">
        <f t="shared" si="14"/>
        <v>0</v>
      </c>
      <c r="H151" s="52">
        <f t="shared" si="15"/>
        <v>0</v>
      </c>
    </row>
    <row r="152" spans="1:8" ht="23.25">
      <c r="A152" s="53" t="s">
        <v>142</v>
      </c>
      <c r="B152" s="34" t="s">
        <v>144</v>
      </c>
      <c r="C152" s="31">
        <v>500</v>
      </c>
      <c r="D152" s="31">
        <v>24</v>
      </c>
      <c r="E152" s="39">
        <v>130</v>
      </c>
      <c r="F152" s="18"/>
      <c r="G152" s="51">
        <f t="shared" si="14"/>
        <v>0</v>
      </c>
      <c r="H152" s="52">
        <f t="shared" si="15"/>
        <v>0</v>
      </c>
    </row>
    <row r="153" spans="1:8" ht="23.25">
      <c r="A153" s="53" t="s">
        <v>142</v>
      </c>
      <c r="B153" s="34" t="s">
        <v>145</v>
      </c>
      <c r="C153" s="31">
        <v>325</v>
      </c>
      <c r="D153" s="31">
        <v>36</v>
      </c>
      <c r="E153" s="39">
        <v>88</v>
      </c>
      <c r="F153" s="18"/>
      <c r="G153" s="51">
        <f t="shared" si="14"/>
        <v>0</v>
      </c>
      <c r="H153" s="52">
        <f t="shared" si="15"/>
        <v>0</v>
      </c>
    </row>
    <row r="154" spans="1:8" ht="16.5" thickBot="1">
      <c r="A154" s="78" t="s">
        <v>36</v>
      </c>
      <c r="B154" s="79"/>
      <c r="C154" s="79"/>
      <c r="D154" s="79"/>
      <c r="E154" s="79"/>
      <c r="F154" s="80"/>
      <c r="G154" s="54">
        <f>SUM(G147:G153)</f>
        <v>0</v>
      </c>
      <c r="H154" s="55">
        <f>SUM(H147:H153)</f>
        <v>0</v>
      </c>
    </row>
    <row r="155" spans="1:8" ht="16.5" thickBot="1">
      <c r="A155" s="81" t="s">
        <v>146</v>
      </c>
      <c r="B155" s="82"/>
      <c r="C155" s="82"/>
      <c r="D155" s="82"/>
      <c r="E155" s="82"/>
      <c r="F155" s="82"/>
      <c r="G155" s="82"/>
      <c r="H155" s="83"/>
    </row>
    <row r="156" spans="1:8" ht="15">
      <c r="A156" s="24" t="s">
        <v>147</v>
      </c>
      <c r="B156" s="34" t="s">
        <v>148</v>
      </c>
      <c r="C156" s="26">
        <v>250</v>
      </c>
      <c r="D156" s="26">
        <v>30</v>
      </c>
      <c r="E156" s="27">
        <v>44</v>
      </c>
      <c r="F156" s="28"/>
      <c r="G156" s="56">
        <f aca="true" t="shared" si="16" ref="G156:G163">E156*F156</f>
        <v>0</v>
      </c>
      <c r="H156" s="57">
        <f aca="true" t="shared" si="17" ref="H156:H163">C156*F156/1000</f>
        <v>0</v>
      </c>
    </row>
    <row r="157" spans="1:8" ht="15">
      <c r="A157" s="29" t="s">
        <v>149</v>
      </c>
      <c r="B157" s="34" t="s">
        <v>150</v>
      </c>
      <c r="C157" s="26">
        <v>250</v>
      </c>
      <c r="D157" s="26">
        <v>30</v>
      </c>
      <c r="E157" s="27">
        <v>44</v>
      </c>
      <c r="F157" s="28"/>
      <c r="G157" s="56">
        <f t="shared" si="16"/>
        <v>0</v>
      </c>
      <c r="H157" s="57">
        <f t="shared" si="17"/>
        <v>0</v>
      </c>
    </row>
    <row r="158" spans="1:8" ht="22.5">
      <c r="A158" s="29" t="s">
        <v>151</v>
      </c>
      <c r="B158" s="34" t="s">
        <v>152</v>
      </c>
      <c r="C158" s="26">
        <v>250</v>
      </c>
      <c r="D158" s="26">
        <v>30</v>
      </c>
      <c r="E158" s="27">
        <v>44</v>
      </c>
      <c r="F158" s="28"/>
      <c r="G158" s="56">
        <f t="shared" si="16"/>
        <v>0</v>
      </c>
      <c r="H158" s="57">
        <f t="shared" si="17"/>
        <v>0</v>
      </c>
    </row>
    <row r="159" spans="1:8" ht="15">
      <c r="A159" s="29" t="s">
        <v>153</v>
      </c>
      <c r="B159" s="34" t="s">
        <v>154</v>
      </c>
      <c r="C159" s="26">
        <v>250</v>
      </c>
      <c r="D159" s="26">
        <v>30</v>
      </c>
      <c r="E159" s="27">
        <v>44</v>
      </c>
      <c r="F159" s="28"/>
      <c r="G159" s="56">
        <f t="shared" si="16"/>
        <v>0</v>
      </c>
      <c r="H159" s="57">
        <f t="shared" si="17"/>
        <v>0</v>
      </c>
    </row>
    <row r="160" spans="1:8" ht="15">
      <c r="A160" s="29" t="s">
        <v>155</v>
      </c>
      <c r="B160" s="34" t="s">
        <v>156</v>
      </c>
      <c r="C160" s="26">
        <v>250</v>
      </c>
      <c r="D160" s="26">
        <v>30</v>
      </c>
      <c r="E160" s="27">
        <v>44</v>
      </c>
      <c r="F160" s="28"/>
      <c r="G160" s="56">
        <f t="shared" si="16"/>
        <v>0</v>
      </c>
      <c r="H160" s="57">
        <f t="shared" si="17"/>
        <v>0</v>
      </c>
    </row>
    <row r="161" spans="1:8" ht="22.5">
      <c r="A161" s="29" t="s">
        <v>157</v>
      </c>
      <c r="B161" s="34" t="s">
        <v>158</v>
      </c>
      <c r="C161" s="26">
        <v>250</v>
      </c>
      <c r="D161" s="26">
        <v>30</v>
      </c>
      <c r="E161" s="27">
        <v>44</v>
      </c>
      <c r="F161" s="28"/>
      <c r="G161" s="56">
        <f t="shared" si="16"/>
        <v>0</v>
      </c>
      <c r="H161" s="57">
        <f t="shared" si="17"/>
        <v>0</v>
      </c>
    </row>
    <row r="162" spans="1:8" ht="22.5">
      <c r="A162" s="29" t="s">
        <v>159</v>
      </c>
      <c r="B162" s="34" t="s">
        <v>160</v>
      </c>
      <c r="C162" s="26">
        <v>250</v>
      </c>
      <c r="D162" s="26">
        <v>30</v>
      </c>
      <c r="E162" s="27">
        <v>44</v>
      </c>
      <c r="F162" s="28"/>
      <c r="G162" s="56">
        <f t="shared" si="16"/>
        <v>0</v>
      </c>
      <c r="H162" s="57">
        <f t="shared" si="17"/>
        <v>0</v>
      </c>
    </row>
    <row r="163" spans="1:8" ht="22.5">
      <c r="A163" s="29" t="s">
        <v>161</v>
      </c>
      <c r="B163" s="34" t="s">
        <v>162</v>
      </c>
      <c r="C163" s="26">
        <v>250</v>
      </c>
      <c r="D163" s="26">
        <v>30</v>
      </c>
      <c r="E163" s="27">
        <v>44</v>
      </c>
      <c r="F163" s="28"/>
      <c r="G163" s="56">
        <f t="shared" si="16"/>
        <v>0</v>
      </c>
      <c r="H163" s="57">
        <f t="shared" si="17"/>
        <v>0</v>
      </c>
    </row>
    <row r="164" spans="1:8" ht="15">
      <c r="A164" s="29"/>
      <c r="B164" s="34"/>
      <c r="C164" s="26"/>
      <c r="D164" s="26"/>
      <c r="E164" s="27"/>
      <c r="F164" s="28"/>
      <c r="G164" s="56"/>
      <c r="H164" s="57"/>
    </row>
    <row r="165" spans="1:8" ht="16.5" thickBot="1">
      <c r="A165" s="84" t="s">
        <v>36</v>
      </c>
      <c r="B165" s="85"/>
      <c r="C165" s="85"/>
      <c r="D165" s="85"/>
      <c r="E165" s="85"/>
      <c r="F165" s="86"/>
      <c r="G165" s="58">
        <f>SUM(G156:G164)</f>
        <v>0</v>
      </c>
      <c r="H165" s="59">
        <f>SUM(H156:H164)</f>
        <v>0</v>
      </c>
    </row>
    <row r="166" spans="1:8" ht="16.5" thickBot="1">
      <c r="A166" s="81" t="s">
        <v>163</v>
      </c>
      <c r="B166" s="82"/>
      <c r="C166" s="82"/>
      <c r="D166" s="82"/>
      <c r="E166" s="82"/>
      <c r="F166" s="82"/>
      <c r="G166" s="82"/>
      <c r="H166" s="83"/>
    </row>
    <row r="167" spans="1:8" ht="15">
      <c r="A167" s="60" t="s">
        <v>169</v>
      </c>
      <c r="B167" s="34" t="s">
        <v>164</v>
      </c>
      <c r="C167" s="26">
        <v>525</v>
      </c>
      <c r="D167" s="26">
        <v>24</v>
      </c>
      <c r="E167" s="61">
        <v>128</v>
      </c>
      <c r="F167" s="28"/>
      <c r="G167" s="56">
        <f aca="true" t="shared" si="18" ref="G167:G172">E167*F167</f>
        <v>0</v>
      </c>
      <c r="H167" s="57">
        <f aca="true" t="shared" si="19" ref="H167:H172">C167*F167/1000</f>
        <v>0</v>
      </c>
    </row>
    <row r="168" spans="1:8" ht="15">
      <c r="A168" s="60"/>
      <c r="B168" s="34"/>
      <c r="C168" s="26"/>
      <c r="D168" s="26"/>
      <c r="E168" s="61"/>
      <c r="F168" s="28"/>
      <c r="G168" s="56">
        <f t="shared" si="18"/>
        <v>0</v>
      </c>
      <c r="H168" s="57">
        <f t="shared" si="19"/>
        <v>0</v>
      </c>
    </row>
    <row r="169" spans="1:8" ht="15">
      <c r="A169" s="60" t="s">
        <v>169</v>
      </c>
      <c r="B169" s="34" t="s">
        <v>165</v>
      </c>
      <c r="C169" s="31">
        <v>325</v>
      </c>
      <c r="D169" s="31">
        <v>36</v>
      </c>
      <c r="E169" s="62">
        <v>81</v>
      </c>
      <c r="F169" s="18"/>
      <c r="G169" s="56">
        <f t="shared" si="18"/>
        <v>0</v>
      </c>
      <c r="H169" s="57">
        <f t="shared" si="19"/>
        <v>0</v>
      </c>
    </row>
    <row r="170" spans="1:8" ht="15">
      <c r="A170" s="63" t="s">
        <v>170</v>
      </c>
      <c r="B170" s="34" t="s">
        <v>166</v>
      </c>
      <c r="C170" s="26">
        <v>525</v>
      </c>
      <c r="D170" s="26">
        <v>24</v>
      </c>
      <c r="E170" s="62">
        <v>121</v>
      </c>
      <c r="F170" s="18"/>
      <c r="G170" s="56">
        <f t="shared" si="18"/>
        <v>0</v>
      </c>
      <c r="H170" s="57">
        <f t="shared" si="19"/>
        <v>0</v>
      </c>
    </row>
    <row r="171" spans="1:8" ht="15">
      <c r="A171" s="63"/>
      <c r="B171" s="34"/>
      <c r="C171" s="26"/>
      <c r="D171" s="26"/>
      <c r="E171" s="62"/>
      <c r="F171" s="18"/>
      <c r="G171" s="56">
        <f t="shared" si="18"/>
        <v>0</v>
      </c>
      <c r="H171" s="57">
        <f t="shared" si="19"/>
        <v>0</v>
      </c>
    </row>
    <row r="172" spans="1:8" ht="15">
      <c r="A172" s="63" t="s">
        <v>170</v>
      </c>
      <c r="B172" s="34" t="s">
        <v>167</v>
      </c>
      <c r="C172" s="31">
        <v>325</v>
      </c>
      <c r="D172" s="31">
        <v>36</v>
      </c>
      <c r="E172" s="62">
        <v>77</v>
      </c>
      <c r="F172" s="18"/>
      <c r="G172" s="56">
        <f t="shared" si="18"/>
        <v>0</v>
      </c>
      <c r="H172" s="57">
        <f t="shared" si="19"/>
        <v>0</v>
      </c>
    </row>
    <row r="173" spans="1:8" ht="16.5" thickBot="1">
      <c r="A173" s="69" t="s">
        <v>36</v>
      </c>
      <c r="B173" s="70"/>
      <c r="C173" s="70"/>
      <c r="D173" s="70"/>
      <c r="E173" s="70"/>
      <c r="F173" s="71"/>
      <c r="G173" s="58">
        <f>SUM(G167:G172)</f>
        <v>0</v>
      </c>
      <c r="H173" s="59">
        <f>SUM(H167:H172)</f>
        <v>0</v>
      </c>
    </row>
    <row r="174" ht="15.75" thickBot="1"/>
    <row r="175" spans="5:8" ht="19.5" thickBot="1">
      <c r="E175" s="102" t="s">
        <v>168</v>
      </c>
      <c r="F175" s="103"/>
      <c r="G175" s="64">
        <f>G33+G44+G48+G66+G101+G112+G127+G145+G154+G165+G173</f>
        <v>0</v>
      </c>
      <c r="H175" s="65">
        <f>SUM(H33,H44,H66,H101,H112,H127,H145,H154,H165,H173)</f>
        <v>0</v>
      </c>
    </row>
  </sheetData>
  <sheetProtection/>
  <mergeCells count="22">
    <mergeCell ref="A4:H4"/>
    <mergeCell ref="A33:F33"/>
    <mergeCell ref="A34:H34"/>
    <mergeCell ref="E175:F175"/>
    <mergeCell ref="A44:F44"/>
    <mergeCell ref="A45:H45"/>
    <mergeCell ref="A48:F48"/>
    <mergeCell ref="A49:H49"/>
    <mergeCell ref="A86:F86"/>
    <mergeCell ref="A87:H87"/>
    <mergeCell ref="A101:F101"/>
    <mergeCell ref="A102:H102"/>
    <mergeCell ref="A112:F112"/>
    <mergeCell ref="A113:H113"/>
    <mergeCell ref="A127:F127"/>
    <mergeCell ref="A128:H128"/>
    <mergeCell ref="A145:F145"/>
    <mergeCell ref="A146:H146"/>
    <mergeCell ref="A154:F154"/>
    <mergeCell ref="A155:H155"/>
    <mergeCell ref="A165:F165"/>
    <mergeCell ref="A166:H16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2020-05-16T13:37:11Z</dcterms:modified>
  <cp:category/>
  <cp:version/>
  <cp:contentType/>
  <cp:contentStatus/>
</cp:coreProperties>
</file>