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Цены опт" sheetId="9" r:id="rId1"/>
  </sheets>
  <externalReferences>
    <externalReference r:id="rId2"/>
  </externalReferences>
  <calcPr calcId="145621"/>
</workbook>
</file>

<file path=xl/calcChain.xml><?xml version="1.0" encoding="utf-8"?>
<calcChain xmlns="http://schemas.openxmlformats.org/spreadsheetml/2006/main">
  <c r="J13" i="9" l="1"/>
  <c r="J14" i="9"/>
  <c r="J15" i="9"/>
  <c r="J16" i="9"/>
  <c r="J17" i="9"/>
  <c r="J18" i="9"/>
  <c r="J19" i="9"/>
  <c r="J21" i="9"/>
  <c r="J22" i="9"/>
  <c r="J24" i="9"/>
  <c r="J82" i="9" l="1"/>
  <c r="J72" i="9"/>
  <c r="J73" i="9"/>
  <c r="J74" i="9"/>
  <c r="J75" i="9"/>
  <c r="J76" i="9"/>
  <c r="J77" i="9"/>
  <c r="J78" i="9"/>
  <c r="J79" i="9"/>
  <c r="J80" i="9"/>
  <c r="J71" i="9"/>
  <c r="J59" i="9"/>
  <c r="J60" i="9"/>
  <c r="J61" i="9"/>
  <c r="J62" i="9"/>
  <c r="J63" i="9"/>
  <c r="J64" i="9"/>
  <c r="J65" i="9"/>
  <c r="J58" i="9"/>
  <c r="J44" i="9"/>
  <c r="J45" i="9"/>
  <c r="J46" i="9"/>
  <c r="J47" i="9"/>
  <c r="J48" i="9"/>
  <c r="J49" i="9"/>
  <c r="J50" i="9"/>
  <c r="J51" i="9"/>
  <c r="J43" i="9"/>
  <c r="J30" i="9"/>
  <c r="J31" i="9"/>
  <c r="J32" i="9"/>
  <c r="J33" i="9"/>
  <c r="J34" i="9"/>
  <c r="J35" i="9"/>
  <c r="J36" i="9"/>
  <c r="J37" i="9"/>
  <c r="J29" i="9"/>
  <c r="J12" i="9"/>
  <c r="I51" i="9" l="1"/>
  <c r="K51" i="9"/>
  <c r="L51" i="9"/>
  <c r="I82" i="9" l="1"/>
  <c r="K82" i="9"/>
  <c r="L82" i="9"/>
  <c r="I24" i="9"/>
  <c r="K24" i="9"/>
  <c r="L24" i="9"/>
  <c r="L23" i="9"/>
  <c r="K23" i="9"/>
  <c r="I23" i="9"/>
  <c r="L18" i="9" l="1"/>
  <c r="K18" i="9"/>
  <c r="I18" i="9"/>
  <c r="G18" i="9"/>
  <c r="F18" i="9"/>
  <c r="L17" i="9"/>
  <c r="K17" i="9"/>
  <c r="I17" i="9"/>
  <c r="G17" i="9"/>
  <c r="F17" i="9"/>
  <c r="L16" i="9"/>
  <c r="K16" i="9"/>
  <c r="I16" i="9"/>
  <c r="G16" i="9"/>
  <c r="F16" i="9"/>
  <c r="I29" i="9"/>
  <c r="K29" i="9"/>
  <c r="L29" i="9"/>
  <c r="I30" i="9"/>
  <c r="K30" i="9"/>
  <c r="L30" i="9"/>
  <c r="L13" i="9"/>
  <c r="K13" i="9"/>
  <c r="I13" i="9"/>
  <c r="G13" i="9"/>
  <c r="F13" i="9"/>
  <c r="L12" i="9"/>
  <c r="K12" i="9"/>
  <c r="I12" i="9"/>
  <c r="G12" i="9"/>
  <c r="F12" i="9"/>
  <c r="L60" i="9" l="1"/>
  <c r="K60" i="9"/>
  <c r="I60" i="9"/>
  <c r="I32" i="9" l="1"/>
  <c r="K32" i="9" s="1"/>
  <c r="L32" i="9" s="1"/>
  <c r="I31" i="9"/>
  <c r="I35" i="9"/>
  <c r="L20" i="9"/>
  <c r="K20" i="9"/>
  <c r="I20" i="9"/>
  <c r="G20" i="9"/>
  <c r="F20" i="9"/>
  <c r="L19" i="9" l="1"/>
  <c r="K19" i="9"/>
  <c r="L22" i="9"/>
  <c r="K22" i="9"/>
  <c r="L21" i="9"/>
  <c r="K21" i="9"/>
  <c r="I22" i="9"/>
  <c r="I21" i="9"/>
  <c r="L15" i="9"/>
  <c r="L14" i="9"/>
  <c r="K15" i="9"/>
  <c r="K14" i="9"/>
  <c r="I19" i="9" l="1"/>
  <c r="I15" i="9"/>
  <c r="I14" i="9"/>
  <c r="L78" i="9"/>
  <c r="L79" i="9"/>
  <c r="L80" i="9"/>
  <c r="L81" i="9"/>
  <c r="K78" i="9"/>
  <c r="K79" i="9"/>
  <c r="K80" i="9"/>
  <c r="K81" i="9"/>
  <c r="I78" i="9"/>
  <c r="I79" i="9"/>
  <c r="I80" i="9"/>
  <c r="I81" i="9"/>
  <c r="L77" i="9"/>
  <c r="K77" i="9"/>
  <c r="I77" i="9"/>
  <c r="L72" i="9"/>
  <c r="L73" i="9"/>
  <c r="L74" i="9"/>
  <c r="L75" i="9"/>
  <c r="L76" i="9"/>
  <c r="K72" i="9"/>
  <c r="K73" i="9"/>
  <c r="K74" i="9"/>
  <c r="K75" i="9"/>
  <c r="K76" i="9"/>
  <c r="I72" i="9"/>
  <c r="I73" i="9"/>
  <c r="I74" i="9"/>
  <c r="I75" i="9"/>
  <c r="I76" i="9"/>
  <c r="L71" i="9"/>
  <c r="K71" i="9"/>
  <c r="I71" i="9"/>
  <c r="L65" i="9"/>
  <c r="K65" i="9"/>
  <c r="I65" i="9"/>
  <c r="L59" i="9"/>
  <c r="L61" i="9"/>
  <c r="L62" i="9"/>
  <c r="L63" i="9"/>
  <c r="L64" i="9"/>
  <c r="K59" i="9"/>
  <c r="K61" i="9"/>
  <c r="K62" i="9"/>
  <c r="K63" i="9"/>
  <c r="K64" i="9"/>
  <c r="I59" i="9"/>
  <c r="I61" i="9"/>
  <c r="I62" i="9"/>
  <c r="I63" i="9"/>
  <c r="I64" i="9"/>
  <c r="L58" i="9"/>
  <c r="K58" i="9"/>
  <c r="I58" i="9"/>
  <c r="L49" i="9"/>
  <c r="K49" i="9"/>
  <c r="I49" i="9"/>
  <c r="L48" i="9"/>
  <c r="K48" i="9"/>
  <c r="I48" i="9"/>
  <c r="L44" i="9"/>
  <c r="L45" i="9"/>
  <c r="L46" i="9"/>
  <c r="L47" i="9"/>
  <c r="L50" i="9"/>
  <c r="K44" i="9"/>
  <c r="K45" i="9"/>
  <c r="K46" i="9"/>
  <c r="K47" i="9"/>
  <c r="K50" i="9"/>
  <c r="I44" i="9"/>
  <c r="I45" i="9"/>
  <c r="I46" i="9"/>
  <c r="I47" i="9"/>
  <c r="I50" i="9"/>
  <c r="L43" i="9"/>
  <c r="K43" i="9"/>
  <c r="I43" i="9"/>
  <c r="L36" i="9"/>
  <c r="L37" i="9"/>
  <c r="K36" i="9"/>
  <c r="K37" i="9"/>
  <c r="I36" i="9"/>
  <c r="I37" i="9"/>
  <c r="L33" i="9"/>
  <c r="K33" i="9"/>
  <c r="I33" i="9"/>
  <c r="I34" i="9"/>
  <c r="K34" i="9"/>
  <c r="L34" i="9"/>
  <c r="L31" i="9"/>
  <c r="L35" i="9"/>
  <c r="K31" i="9"/>
  <c r="K35" i="9"/>
  <c r="G19" i="9"/>
  <c r="F19" i="9"/>
  <c r="G22" i="9"/>
  <c r="F22" i="9"/>
  <c r="G21" i="9"/>
  <c r="F21" i="9"/>
  <c r="G14" i="9"/>
  <c r="F14" i="9"/>
  <c r="G15" i="9"/>
  <c r="F15" i="9"/>
</calcChain>
</file>

<file path=xl/sharedStrings.xml><?xml version="1.0" encoding="utf-8"?>
<sst xmlns="http://schemas.openxmlformats.org/spreadsheetml/2006/main" count="736" uniqueCount="257">
  <si>
    <t>АРТИКУЛ</t>
  </si>
  <si>
    <t>НАЗВАНИЕ МОДЕЛИ</t>
  </si>
  <si>
    <t>Осенняя дымка</t>
  </si>
  <si>
    <t>Свежая нотка</t>
  </si>
  <si>
    <t>Легкий ветерок</t>
  </si>
  <si>
    <t>Зеленый чай</t>
  </si>
  <si>
    <t>Прогулка по скверу</t>
  </si>
  <si>
    <t>Цветные сны</t>
  </si>
  <si>
    <t>Сиреневый туман</t>
  </si>
  <si>
    <t>Симфония дождя</t>
  </si>
  <si>
    <t>Утренняя звезда</t>
  </si>
  <si>
    <t>Ореховая роща</t>
  </si>
  <si>
    <t>Краски осени</t>
  </si>
  <si>
    <t>На семи ветрах</t>
  </si>
  <si>
    <t>Вечерний чай</t>
  </si>
  <si>
    <t>Осенняя прохлада</t>
  </si>
  <si>
    <t>Запах осени</t>
  </si>
  <si>
    <t>За облаками</t>
  </si>
  <si>
    <t>4531/2М90/1</t>
  </si>
  <si>
    <t>5733/8М27/1</t>
  </si>
  <si>
    <t>5653/6М81/1</t>
  </si>
  <si>
    <t>5311/1М81/5</t>
  </si>
  <si>
    <t>4531/3М90/1</t>
  </si>
  <si>
    <t>5733/9М27/1</t>
  </si>
  <si>
    <t>5653/7М81/1</t>
  </si>
  <si>
    <t>5532/12М81/5</t>
  </si>
  <si>
    <t>5723/10М92/1</t>
  </si>
  <si>
    <t>1733/8М153/1</t>
  </si>
  <si>
    <t>5723/9М92/1</t>
  </si>
  <si>
    <t>1733/9М153/1</t>
  </si>
  <si>
    <t>1613/3М116/1</t>
  </si>
  <si>
    <t>1511/18М155/1</t>
  </si>
  <si>
    <t>2531/2М56/1</t>
  </si>
  <si>
    <t>Яркий дуэт</t>
  </si>
  <si>
    <t>Навстречу солнцу</t>
  </si>
  <si>
    <t>Бархатный сезон</t>
  </si>
  <si>
    <t>Счастливые моменты</t>
  </si>
  <si>
    <t>Поездка в Грецию</t>
  </si>
  <si>
    <t>Большое приключение</t>
  </si>
  <si>
    <t>Просто поэзия</t>
  </si>
  <si>
    <t>Свежий бриз</t>
  </si>
  <si>
    <t>Струны души</t>
  </si>
  <si>
    <t>Рябь на воде</t>
  </si>
  <si>
    <t>4533/18М85/1</t>
  </si>
  <si>
    <t>5533/18М67/2</t>
  </si>
  <si>
    <t>3533/18М19/1</t>
  </si>
  <si>
    <t>2533/18М58/1</t>
  </si>
  <si>
    <t>1513/13М152/1</t>
  </si>
  <si>
    <t>1513/13М116/2</t>
  </si>
  <si>
    <t>1143/20М150/1</t>
  </si>
  <si>
    <t>5533/14М81/2</t>
  </si>
  <si>
    <t>4533/14М87/1</t>
  </si>
  <si>
    <t>2533/14М51/2</t>
  </si>
  <si>
    <t>Формула любви</t>
  </si>
  <si>
    <t>Витамины счастья</t>
  </si>
  <si>
    <t>Вокруг света</t>
  </si>
  <si>
    <t>Мечты сбываются</t>
  </si>
  <si>
    <t>Римские каникулы</t>
  </si>
  <si>
    <t>Время чудес</t>
  </si>
  <si>
    <t>Душа поет</t>
  </si>
  <si>
    <t>В мягких объятьях</t>
  </si>
  <si>
    <t>4733/14М85/1</t>
  </si>
  <si>
    <t>5733/14М67/2</t>
  </si>
  <si>
    <t>3733/14М19/1</t>
  </si>
  <si>
    <t>2733/14М58/1</t>
  </si>
  <si>
    <t>1513/14М152/1</t>
  </si>
  <si>
    <t>1513/14М116/2</t>
  </si>
  <si>
    <t>1143/19М150/1</t>
  </si>
  <si>
    <t>1672/1М148/1</t>
  </si>
  <si>
    <t>1513/15М155/1</t>
  </si>
  <si>
    <t>Артикул</t>
  </si>
  <si>
    <t>Состав</t>
  </si>
  <si>
    <t>Описание</t>
  </si>
  <si>
    <t>Цвет</t>
  </si>
  <si>
    <t>Розничная цена</t>
  </si>
  <si>
    <t>Прямые затраты</t>
  </si>
  <si>
    <t>Базовая цена</t>
  </si>
  <si>
    <t>Цветы</t>
  </si>
  <si>
    <t>Молочный</t>
  </si>
  <si>
    <t>При заказе от 50 тысяч руб. - 5% скидки</t>
  </si>
  <si>
    <t>При заказе от 250 тысяч руб.  - 15% скидки</t>
  </si>
  <si>
    <t>Сделайте Ваш выбор(проставьте количество размерных рядов в соответствующих полях таблицы)</t>
  </si>
  <si>
    <t>42-48</t>
  </si>
  <si>
    <t>50-52</t>
  </si>
  <si>
    <t>54-56</t>
  </si>
  <si>
    <t>Сделайте Ваш выбор (проставьте количество размерных рядов в соответствующих полях таблицы)</t>
  </si>
  <si>
    <t>При заказе от 100 тысяч руб. - 10%  скидки</t>
  </si>
  <si>
    <t>юбка ЦВЕТОЧНЫЙ АРОМАТ 2733/17М59/2</t>
  </si>
  <si>
    <t>брюки ЛИПОВЫЙ МЕД        3733/17М25/1</t>
  </si>
  <si>
    <t>платье ВЗМАХ КРЫЛЬЕВ 5523/16М126/1</t>
  </si>
  <si>
    <t>платье МЕДОВЫЙ НЕКТАР  5733/17М127/1</t>
  </si>
  <si>
    <t>жакет ОБЛАЧКО ПЫЛЬЦЫ  4733/17М66/1</t>
  </si>
  <si>
    <t>Бабочки</t>
  </si>
  <si>
    <t>Охра</t>
  </si>
  <si>
    <t>Фото</t>
  </si>
  <si>
    <t>блузка СТРЕКОЗА 1523/16М167/1</t>
  </si>
  <si>
    <t>блузка КАПЛЯ РОСЫ 1141/27М162/1</t>
  </si>
  <si>
    <t>блузка ЛЕГКОЕ ДЫХАНИЕ 1663/19М161/1</t>
  </si>
  <si>
    <t>блузка ЖАРКОЕ СОЛНЦЕ    1141/25М165/1</t>
  </si>
  <si>
    <t>блузка ПОЛЕТ МЫСЛИ  1613/3М163/1</t>
  </si>
  <si>
    <t>юбка СТРАНА ВОСТОКА 2733/18М60/1</t>
  </si>
  <si>
    <t>брюки ПЕРЧИНКА 3733/18М26/1</t>
  </si>
  <si>
    <t>платье   ПРИНЦЕССА СПЕЦИЙ 5733/18М128/1</t>
  </si>
  <si>
    <t>жилет ВОСТОЧНАЯ ПРЯНОСТЬ  6733/18М13/1</t>
  </si>
  <si>
    <t>Лососевый</t>
  </si>
  <si>
    <t>Терракот</t>
  </si>
  <si>
    <t>"ТЕРРАКОТ"</t>
  </si>
  <si>
    <t xml:space="preserve">Офисная блузка из шелковистой хлопковой ткани приятной расцветки. Хорошую посадку обеспечивают вертикальные рельефы на полочке и спинке. Непринужденную строгость добавляет английский воротник на планке, эффектно оформленная линия плеча и рукав длиной ¾. Длина блузки чуть выше линии бедер. </t>
  </si>
  <si>
    <t>хлопок 100%.</t>
  </si>
  <si>
    <t xml:space="preserve">     Женственная блузка нежно-бирюзового цвета в белый горошек малого объема с маленьким отложным воротником. Складки по окату и низу рукава - главный акцент блузки.</t>
  </si>
  <si>
    <t>хлопок 100%</t>
  </si>
  <si>
    <t>"МЕНТОЛ"</t>
  </si>
  <si>
    <t>"ФРАНЦУЖЕНКА"</t>
  </si>
  <si>
    <t>"УЛЬТРАМАРИН"</t>
  </si>
  <si>
    <t>блузка ДЫХАНИЕ СЕВЕРА 1141/26М165/1</t>
  </si>
  <si>
    <t>брюки ФРЕШ    3733/19М26/1</t>
  </si>
  <si>
    <t>платье МЯТНАЯ СВЕЖЕСТЬ  5511/34М130/1</t>
  </si>
  <si>
    <t>жилет ВЕЧЕРНЯЯ ПРОХЛАДА 6733/19М13/1</t>
  </si>
  <si>
    <t>Мята</t>
  </si>
  <si>
    <t>Ментоловый</t>
  </si>
  <si>
    <t>Бесплатная доставка наземным транспортом при заказе от 20 000 рублей</t>
  </si>
  <si>
    <t>Лилии/беж.плотный</t>
  </si>
  <si>
    <t>Лилии</t>
  </si>
  <si>
    <t>Гусинная лапка</t>
  </si>
  <si>
    <t>Гусинная лапка/ черн. Костюмная</t>
  </si>
  <si>
    <t>Черная костюмная</t>
  </si>
  <si>
    <t>Пальтовая бежевая</t>
  </si>
  <si>
    <t>пальто ПАРИЖСКИЕ СЕЗОНЫ   4332/1М92/1</t>
  </si>
  <si>
    <t>жакет УТОНЧЕННЫЙ ЖЕСТ                      4733/20М94/1</t>
  </si>
  <si>
    <t>платье ЗОЛОТЫЕ КУДРИ            5523/15М131/1</t>
  </si>
  <si>
    <t>платье ФРАНЦУЖЕНКА      5533/19М125/1</t>
  </si>
  <si>
    <t>брюки СОВЕРШЕНСТВО      3533/19М22/1</t>
  </si>
  <si>
    <t>юбка ВИЗИТ В ВЕРСАЛЬ             2533/19М58/1</t>
  </si>
  <si>
    <t>юбка ЗАГОРОДНАЯ ПРОГУЛКА            2533/19М59/1</t>
  </si>
  <si>
    <t>блузка ИСКРЫ ШАМПАНСКОГО      1663/17М160/1</t>
  </si>
  <si>
    <t>блузка ЛУННЫЙ ЦВЕТОК             1712/19М156/1</t>
  </si>
  <si>
    <t>блузка ФРАНЦУЗКИЙ ПОЦЕЛУЙ              1523/15М166/1</t>
  </si>
  <si>
    <t>блузка ЗАВТРАК НА ТРАВЕ              1523/15М154/1</t>
  </si>
  <si>
    <t>блузка  ПОЛНОЛУНИЕ          1511/32М158/1</t>
  </si>
  <si>
    <t>блузка-жакет СКАЗОЧНЫЙ ОСТРОВ      4733/16М89/1</t>
  </si>
  <si>
    <t>брюки  НА ГРЕБНЕ ВОЛНЫ      3733/15М24/1</t>
  </si>
  <si>
    <t>платье ЛУННАЯ ДОРОЖКА      5733/15М121/1</t>
  </si>
  <si>
    <t>платье МОРСКАЯ ЦАРЕВНА        5733/15М123/1</t>
  </si>
  <si>
    <t>платье РУСАЛКА      5733/16М122/1</t>
  </si>
  <si>
    <t>кардиган ПЕСЧАНЫЙ БЕРЕГ      4663/16М93/1</t>
  </si>
  <si>
    <t>Жакет МОРСКАЯ ПЕНА       4733/16М47/2</t>
  </si>
  <si>
    <t>Жакет АТЛАНТИДА      4733/16М91/1</t>
  </si>
  <si>
    <t>креп-шифон молочный</t>
  </si>
  <si>
    <t>ультрамарин/бежевый</t>
  </si>
  <si>
    <t>ультрамарин</t>
  </si>
  <si>
    <t>бежевый</t>
  </si>
  <si>
    <t>ультр./бежевый/ крем.кружево</t>
  </si>
  <si>
    <t>Легкая строгая блузка из крепа молочного цвета. Воротник-стойка на V-образной горловине, переходящий в строгий галстук, мягкие складки из плеча, слегка фигурный низ, рукав длинный до запястья на притачном манжете</t>
  </si>
  <si>
    <t>полиэстер 100%.</t>
  </si>
  <si>
    <t xml:space="preserve">     Свободная легкая блузка полуприлегающего силуэта, выполнена из приятной ткани. Ассиметричные распашные полочки, маленький отложной воротник, отгибающиеся манжеты делают блузку комфортной в носке.</t>
  </si>
  <si>
    <t>блузка ГЛОТОК СВЕЖЕСТИ 1511/34М127/1</t>
  </si>
  <si>
    <t xml:space="preserve">Блузка прилегающего силуэта из жаккардовой ткани с принтом.Рукав пышный по низу со складками, длиной 3/4. Застежка в среднем шве спинки, на потайную молнию. </t>
  </si>
  <si>
    <t>полиэстер 70%, вискоза 27%, эластан 3%.</t>
  </si>
  <si>
    <t>Состав принтовой ткани: вискоза 27%, полиэстер 70%, эластан 3% ;                 трикотаж: вискоза 70%, полиэстер 25%, лайкра 5%.</t>
  </si>
  <si>
    <t>Блузка из трикотажного полотна нежно-желтого цвета. Нижняя часть блузки приталенная, верхняя-отходящая в виде кокеток до линии талии. Рукав реглан, воротник интересной формы, в виде круглого пухлого валика.</t>
  </si>
  <si>
    <t>хлопок 70%, полиэстер 30%.</t>
  </si>
  <si>
    <t xml:space="preserve">Свитшот из принтовой жаккардовой ткани с эффектным оформлением плеча и отходящей линией низа. Округлый вырез горловины, спинка с легким прилеганием, рукав объемный в верхней части. Длина свитшота чуть ниже линии талии, низ оформлен криволинейно. </t>
  </si>
  <si>
    <t>полиэстер 70%, вискоза 27%,           эластан 3%.</t>
  </si>
  <si>
    <t xml:space="preserve">     Блузка из шелковистого батиста в стиле минимализма прямого силуэта. Полочка и спинка с простыми и понятными деталями кроя: горизонтальные кокетки, накладные карманы прямоугольной формы, рукав с мягкой складкой понизу, металлическая фурнитура. Длина блузки до линии бедер.</t>
  </si>
  <si>
    <t>вискоза 50%, хлопок 50%.</t>
  </si>
  <si>
    <t>Блузка из шелковистого батиста в стиле минимализма прямого силуэта. Полочка и спинка с простыми и понятными деталями кроя: горизонтальные кокетки, накладные карманы прямоугольной формы, рукав с мягкой складкой понизу, металлическая фурнитура. Длина блузки до линии бедер</t>
  </si>
  <si>
    <t xml:space="preserve">         Юбка «А»-силуэта длиной до середины икры, на подкройном поясе, по талии 4 мягкие складки. В боковых швах карманы со скосом. Застежка на потайную молнию в среднем шве заднего полотнища. Юбка на подкладе.</t>
  </si>
  <si>
    <t>Полиэстер 70%, вискоза 27%, эластан 3%</t>
  </si>
  <si>
    <t>Полиэстер 70%, вискоза 27%, эластан 3%                    Подклад: вискоза 50%, полиэстер 50%.</t>
  </si>
  <si>
    <t xml:space="preserve">     Классическая  юбка – карандаш из костюмной ткани со складкой сзади в среднем шве. Подкройной пояс выполнен из контрастной отделочной ткани. Застежка на потайную молнию в среднем шве заднего полотнища. Юбка на подкладке длиной за колено</t>
  </si>
  <si>
    <t>полиэстер 70%, вискоза 27%, эластан 3%.                    Подклад: вискоза 50%, полиэстер 50%.</t>
  </si>
  <si>
    <t xml:space="preserve">    Юбка - «карандаш» из костюмной ткани. Верхний срез переднего полотнища эффектно оформлен подрезным поясом. Застежка на потайную молнию в среднем шве заднего полотнища, в нижней его части, для удобства ходьбы – шлица. Юбочка на подкладке длиной за колено. </t>
  </si>
  <si>
    <t xml:space="preserve">вискоза 50%, полиэстер 45%, эластан 5%, подкладочной: вискоза 50%, полиэстер50%. </t>
  </si>
  <si>
    <t xml:space="preserve">         Юбка «А»-силуэта длиной до середины икры, на подкройном поясе, по талии 4 мягкие складки. В боковых швах карманы со скосом. Застежка на потайную молнию в среднем шве заднего полотнища. Юбка без подклада.</t>
  </si>
  <si>
    <t>Брюки умеренного объема с заужением к низу. Спереди расположены наклонные карманы, на задней половинке прорезной карман «в листочку».</t>
  </si>
  <si>
    <t>Вискоза 50%, полиэстер 45%, эластан 5%</t>
  </si>
  <si>
    <t>Брюки из костюмной ткани, зауженные к низу, по низу брюк небольшие отвороты. Верхний срез обработан притачным поясом, сзади прорезные листочки. Застежка на потайную молнию в боковом шве. Стрелки строго заутюженные. Длина до щиколотки.</t>
  </si>
  <si>
    <t>вискоза 55%, полиэстер 40%, эластан 5%.</t>
  </si>
  <si>
    <t>Брюки из костюмной ткани, зауженные к низу. Верхний срез  оформлен подкройным поясом, карманы со скосом в боковом шве, на задних половинках прорезные карманы «в листочку». Стрелки строго заутюженные. Верхний пояс, бочки и листочки выполнены из отделочной ткани.</t>
  </si>
  <si>
    <t>Удлиненное пальто из ткани жаккардового переплетения. Застежка на пришивные кнопки, с лица в качестве отделки пришито 2 пуговицы. Изделие    на притачной подкладке.</t>
  </si>
  <si>
    <t xml:space="preserve">полиэстер 80%, шерсть 20%.                  Подклад: вискоза50%, полиэстер 50%. </t>
  </si>
  <si>
    <t xml:space="preserve">Брюки, слегка зауженные к низу с эффектно оформленным подрезным поясом на передних половинках. Застежка на потайную молнию в левом боковом шве.  </t>
  </si>
  <si>
    <t>Вискоза 70%,полиэстер 25%, лайкра 5%.</t>
  </si>
  <si>
    <t>Элегантный жакет приталенного силуэта, комбинированный из материалов разной фактуры. Центральная часть переда и пояс выполнены из контрастной ткани, которая вытягивает и стройнит фигуру. Застежка на потайную молнию в среднем шве спинки.</t>
  </si>
  <si>
    <t xml:space="preserve">     Удлиненный кардиган из трикотажного полотна кремового цвета. Цельновыкроенный рукав, ассиметричные полочки.</t>
  </si>
  <si>
    <t>Вискоза 55%, полиэстер 40%, эластан 5%</t>
  </si>
  <si>
    <t>Легкий жакет из костюмной бежевой ткани с контрастной отделкой по горловине и в виде притачных планок по низу изделия. На полочке фигурные рельефы, на спинке застежка на потайную молнию. Рукав втачной три четверти.</t>
  </si>
  <si>
    <t xml:space="preserve">     Непринужденный жакет из костюмной ткани на подкладке. Модный крой и полуприлегающий силуэт делают его универсальным. Глубокий вырез горловины с имитацией английского воротника (классика, но модная!). Боковые карманы с широкой «листочкой», застежка на одну пуговицу.</t>
  </si>
  <si>
    <t xml:space="preserve">Вискоза 55%, полиэстер 40%, эластан 5%;                Подклад: вискоза 50%, полиэстер 50%                </t>
  </si>
  <si>
    <t>верх - вискоза 50% полиэстер 45%,, эластан 5%;                   подклад - вискоза 50%, полиэстер 50%</t>
  </si>
  <si>
    <t xml:space="preserve">Элегантный маленький жакет на супатной застежке, с интересным оформлением боковой части полочки. Рукав втачной, длиной до запястья. </t>
  </si>
  <si>
    <t>Вискоза 70%, полиэстер 27%, эластан 3%</t>
  </si>
  <si>
    <t xml:space="preserve">Длинное летящее платье с интересным  оформлении линии плеча и груди. Платье без застежки, фиксируется на талии резинкой. Изделие на подкладке. </t>
  </si>
  <si>
    <t xml:space="preserve">Полиэстер 100%     Подклад: Вискоза 100%     </t>
  </si>
  <si>
    <t>полиэстер 100%, подкладка – вискоза 100%.</t>
  </si>
  <si>
    <t xml:space="preserve">Женственное платье в ретростиле с принтом приталенного силуэта. Спущенная линия плеча, фигурный «V»-образный вырез горловины, талия юбки оформлена мягкими бантовыми складками, в боковых швах удобные кармашки. Застежка и шлица в среднем шве спинки. Длина платья за колено. </t>
  </si>
  <si>
    <t>вискоза 27%, полиэстер 70%, эластан 3%.</t>
  </si>
  <si>
    <t xml:space="preserve">     Женственное платье, выгодно подчеркивающее изгибы фигуры, с V-образным вырезом горловины. Слегка спущенное плечо. Застежка на потайную молнию в среднем шве спинки</t>
  </si>
  <si>
    <t xml:space="preserve">     Эффектное платье приталенного силуэта. Подчеркивает и корректирует женскую фигуру за счет фигурных рельефов и контрастной отделки. Рукав втачной до локтя, застежка на потайную молнию и шлица в среднем шве спинки. Платье на подкладе.</t>
  </si>
  <si>
    <t>Строгое элегантное платье выгодно подчеркивает достоинства женской фигуры. Вертикальная вставка по центру полочки стройнит и вытягивает образ, создается эффект открытых участков тела. Платье на подкладке, длиной за колено</t>
  </si>
  <si>
    <t>Женственное стройнящее фигуру платье, приталенного силуэта. На полочке и спинке вертикальные рельефы придающие хорошую посадку на фигуре. Рукав короткий. Застежка на потайную молнию в боковом шве.</t>
  </si>
  <si>
    <t>Вискоза 55%, полиэстер 40%, эластан 5%.</t>
  </si>
  <si>
    <t>Женственное платье приталенного силуэта, отрезное по линии талии, длиной ниже линии колена. V-образный вырез горловины. Застежка в среднем шве спинки на потайную молнию. Рукава втачной три четверти.</t>
  </si>
  <si>
    <t xml:space="preserve">     Платье приталенного силуэта с декоративным оформлением пояса.</t>
  </si>
  <si>
    <t>вискоза 50%, полиэстер 45%, эластан 5%.</t>
  </si>
  <si>
    <t>Платье из костюмной ткани прилегающего силуэта. Горловина оформлена притачными расходящимися планками, в боковых швах расположены шлицы, декорированные пришивными в ряд пуговицами. Рукав до локтя с отгибающимися манжетами. Платье на подкладе.</t>
  </si>
  <si>
    <t>Вискоза 50%, полиэстер 45%, эластан 5%.                    Подклад: Вискоза 50%. Полиэстер 50%.</t>
  </si>
  <si>
    <t>Вискоза 50%, полиэстер 45%, эластан 5%.                   Подклад: Вискоза 50%. Полиэстер 50%.</t>
  </si>
  <si>
    <t xml:space="preserve">Модный классический жилет из костюмной ткани просто необходим этой весной! Он подчеркнет достоинства и скроет недостатки женской фигуры. Длина жилета выше колен на 10-12 см. </t>
  </si>
  <si>
    <t>вискоза 50%, полиэстер 45%, эластан 5%; подклад: вискоза 50%, полиэстер 50%.</t>
  </si>
  <si>
    <t>Блузка из легкого трикотажного полотна нежно-бирюзового цвета. Полочки запашные с острыми углами по низу изделия. Блузка с зауженной  линией плеча и роскошной сборкой по окату рукава.</t>
  </si>
  <si>
    <t>полиэстер 100%</t>
  </si>
  <si>
    <t xml:space="preserve">Брюки, слегка зауженные к низу с эффектно оформленным подрезным поясом на передних половинках. Застежка на потайную молнию в левом боковом шве. </t>
  </si>
  <si>
    <t>вискоза 50%, полиэстер 45%, эластан 5%,</t>
  </si>
  <si>
    <t xml:space="preserve">Юбка - «карандаш» из костюмной ткани. Верхний срез переднего полотнища эффектно оформлен подрезным поясом. Застежка на потайную молнию в среднем шве заднего полотнища, в нижней его части, для удобства ходьбы – шлица. Юбочка на подкладке длиной за колено. </t>
  </si>
  <si>
    <t xml:space="preserve"> вискоза 27%, полиэстер 70%, эластан 3% </t>
  </si>
  <si>
    <t>Классическая  юбка – карандаш из костюмной ткани со складкой сзади в среднем шве. Застежка на потайную молнию в среднем шве заднего полотнища. Юбка на подкладке длиной за колено.</t>
  </si>
  <si>
    <t xml:space="preserve">Жакет малого объема, приталенного силуэта, стройнящий фигуру за счет использования конструктивных линий. Полочки оформлены подрезными лацканами, имитирующие отложные. Карманы горизонтальные  прорезные в рамку, застежка на одну пуговицу. Изделие на подкладке. </t>
  </si>
  <si>
    <t>Голубой в мелкий горох</t>
  </si>
  <si>
    <t>Строгая юбка-карандаш с ярким принтом выручит Вас в любой ситуации этой весной. Невероятно женственная. С широким поясом. Подчеркнет достоинства и скроет недостатки. Длина юбки ниже колена.</t>
  </si>
  <si>
    <t xml:space="preserve">вискоза 50%, полиэстер 45%, эластан 5%, подклад: вискоза 50%, полиэстер50%. </t>
  </si>
  <si>
    <t>платье ХОЛОДНЫЙ МОХИТО 5733/19М128/1</t>
  </si>
  <si>
    <t xml:space="preserve">     Легкое нежное платье из струящегося крепа фиксированное по талии и расширенное книзу. Горловина оформлена мягкой «качелью», плечевой пояс – с бантами строгой формы. Длина платья до середины колена, подкладка – за колено. В комлпект входят две декоративные брошки.</t>
  </si>
  <si>
    <t xml:space="preserve"> Трикотажная блузка с принтовыми полочками и запахом сзади. Округлый вырез горловины оформлен обтачкой с застежкой сзади. Мягкая линия низа с небольшим напуском на планке. Рукав трикотажный втачной до запястья. Длина блузки чуть выше линии бедер.</t>
  </si>
  <si>
    <t>Позвоните нам!</t>
  </si>
  <si>
    <t>426006, г.Ижевск  , Телегина 30</t>
  </si>
  <si>
    <t>(3412)655-071, 655-072</t>
  </si>
  <si>
    <t>http://raiberi.com/optom/</t>
  </si>
  <si>
    <t>Минимальная сумма заказа 10 000 рублей</t>
  </si>
  <si>
    <t>Светло-желтый</t>
  </si>
  <si>
    <t>Желтый</t>
  </si>
  <si>
    <t>Гуснинная лапка/ черн. костюмная</t>
  </si>
  <si>
    <t>бирюза</t>
  </si>
  <si>
    <t xml:space="preserve">бежевый </t>
  </si>
  <si>
    <t xml:space="preserve">Голубой  </t>
  </si>
  <si>
    <t>ООО "Самая лучшая одежда"</t>
  </si>
  <si>
    <t xml:space="preserve">Вискоза 55%, полиэстер 40%, эластан 5%,                   подклад: вискоза 50%, полиэстер 50%.     </t>
  </si>
  <si>
    <r>
      <rPr>
        <b/>
        <sz val="12"/>
        <color theme="1"/>
        <rFont val="Times New Roman"/>
        <family val="1"/>
        <charset val="204"/>
      </rPr>
      <t>юбка У</t>
    </r>
    <r>
      <rPr>
        <sz val="12"/>
        <color theme="1"/>
        <rFont val="Times New Roman"/>
        <family val="1"/>
        <charset val="204"/>
      </rPr>
      <t>ЛЬТРАМАРИН     2733/15М58/1</t>
    </r>
  </si>
  <si>
    <t>"КРЫЛЬЯ БАБОЧКИ</t>
  </si>
  <si>
    <t>Снуд   613/3</t>
  </si>
  <si>
    <t>Снуд 663/17</t>
  </si>
  <si>
    <t xml:space="preserve">Нежная женственная блузка из комбинированных материалов одной цветовой гаммы. Спинка, полочка и рукав выполнены из тонкого трикотажа, нижняя полочка - из шелковистого крепа. Линия талии фиксируется эластичной тесьмой. Длина блузки до линии бедер. </t>
  </si>
  <si>
    <t>Трикотаж: хлопок 70%, полиэстер 30%,       креп: полиэстер 100%.</t>
  </si>
  <si>
    <t>Терракот\</t>
  </si>
  <si>
    <t>блузка ЦВЕТОК ПУСТЫНИ  1511/33М127/1</t>
  </si>
  <si>
    <t>платье СТРЕЛА АМУРА  5551/33М129/1</t>
  </si>
  <si>
    <t>Хлопок 70%, полиэстер 30%</t>
  </si>
  <si>
    <t>Голубой</t>
  </si>
  <si>
    <t>вискоза 55%, полиэстер 40%, эластан 5%.   Подклад вискоза 50%, полиэстер 50%</t>
  </si>
  <si>
    <t>Снуд 663/19</t>
  </si>
  <si>
    <t>Выберите размер</t>
  </si>
  <si>
    <t>+</t>
  </si>
  <si>
    <t xml:space="preserve">блузка ОЗЕРО ФЕЙ      1712/20М156/1   </t>
  </si>
  <si>
    <t>юбка КРЫЛЬЯ БАБОЧКИ 2523/16М61/1</t>
  </si>
  <si>
    <t>юбка ВЕТЕР ПЕРЕМЕН 2733/19М60/1</t>
  </si>
  <si>
    <t>По акции "Весеннее пробуждение" 1-20 марта</t>
  </si>
  <si>
    <t>полиэстер 100%, ; подклад: вискоза 1000%,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</si>
</sst>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 Cyr"/>
      <charset val="204"/>
    </font>
    <font>
      <b/>
      <sz val="16"/>
      <color theme="3" tint="0.3999755851924192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b/>
      <sz val="16"/>
      <color rgb="FF7030A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8"/>
      <color theme="1"/>
      <name val="Arial"/>
      <family val="2"/>
      <charset val="204"/>
    </font>
    <font>
      <u/>
      <sz val="10"/>
      <color theme="10"/>
      <name val="Arial Cyr"/>
      <charset val="204"/>
    </font>
    <font>
      <u/>
      <sz val="8"/>
      <color rgb="FFFF0000"/>
      <name val="Arial"/>
      <family val="2"/>
      <charset val="204"/>
    </font>
    <font>
      <b/>
      <sz val="8"/>
      <name val="Arial"/>
      <family val="2"/>
      <charset val="204"/>
    </font>
    <font>
      <u/>
      <sz val="9"/>
      <color rgb="FFFF0000"/>
      <name val="Arial Cyr"/>
      <charset val="204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u/>
      <sz val="12"/>
      <color rgb="FFFF0000"/>
      <name val="Arial"/>
      <family val="2"/>
      <charset val="204"/>
    </font>
    <font>
      <b/>
      <sz val="12"/>
      <color theme="1"/>
      <name val="Times New Roman"/>
      <family val="1"/>
      <charset val="204"/>
    </font>
    <font>
      <b/>
      <sz val="12"/>
      <name val="Arial Cyr"/>
      <charset val="204"/>
    </font>
    <font>
      <b/>
      <sz val="9"/>
      <name val="Arial Cyr"/>
      <charset val="204"/>
    </font>
    <font>
      <sz val="9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1.5"/>
      <color theme="1"/>
      <name val="Times New Roman"/>
      <family val="1"/>
      <charset val="204"/>
    </font>
    <font>
      <b/>
      <sz val="24"/>
      <name val="Arial Cyr"/>
      <charset val="204"/>
    </font>
    <font>
      <sz val="24"/>
      <color theme="1"/>
      <name val="Arial Rounded MT Bold"/>
      <family val="2"/>
    </font>
    <font>
      <sz val="20"/>
      <color theme="1"/>
      <name val="Arial Black"/>
      <family val="2"/>
      <charset val="204"/>
    </font>
    <font>
      <b/>
      <sz val="11"/>
      <name val="Arial Cyr"/>
      <charset val="204"/>
    </font>
    <font>
      <b/>
      <sz val="12"/>
      <color rgb="FFC00000"/>
      <name val="Calibri"/>
      <family val="2"/>
      <charset val="204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CFA94"/>
        <bgColor indexed="64"/>
      </patternFill>
    </fill>
    <fill>
      <patternFill patternType="solid">
        <fgColor rgb="FFEDFCA2"/>
        <bgColor indexed="64"/>
      </patternFill>
    </fill>
    <fill>
      <patternFill patternType="solid">
        <fgColor rgb="FFC3FAFD"/>
        <bgColor indexed="64"/>
      </patternFill>
    </fill>
    <fill>
      <patternFill patternType="solid">
        <fgColor rgb="FFDCC5FB"/>
        <bgColor indexed="64"/>
      </patternFill>
    </fill>
    <fill>
      <patternFill patternType="solid">
        <fgColor rgb="FFF1CDBD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B7E6E7"/>
        <bgColor indexed="64"/>
      </patternFill>
    </fill>
    <fill>
      <patternFill patternType="solid">
        <fgColor rgb="FFCFFAA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D92EE"/>
        <bgColor indexed="64"/>
      </patternFill>
    </fill>
    <fill>
      <patternFill patternType="solid">
        <fgColor rgb="FFABA2F0"/>
        <bgColor indexed="64"/>
      </patternFill>
    </fill>
    <fill>
      <patternFill patternType="solid">
        <fgColor rgb="FFABFBEC"/>
        <bgColor indexed="64"/>
      </patternFill>
    </fill>
    <fill>
      <patternFill patternType="solid">
        <fgColor rgb="FF72EEC8"/>
        <bgColor indexed="64"/>
      </patternFill>
    </fill>
    <fill>
      <patternFill patternType="solid">
        <fgColor rgb="FF007DDA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FF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E8DABE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7" fillId="0" borderId="0" applyNumberFormat="0" applyFill="0" applyBorder="0" applyAlignment="0" applyProtection="0"/>
  </cellStyleXfs>
  <cellXfs count="166">
    <xf numFmtId="0" fontId="0" fillId="0" borderId="0" xfId="0"/>
    <xf numFmtId="0" fontId="0" fillId="0" borderId="1" xfId="0" applyBorder="1"/>
    <xf numFmtId="0" fontId="5" fillId="0" borderId="0" xfId="0" applyFont="1"/>
    <xf numFmtId="0" fontId="0" fillId="0" borderId="0" xfId="0" applyBorder="1"/>
    <xf numFmtId="0" fontId="9" fillId="0" borderId="0" xfId="0" applyFont="1"/>
    <xf numFmtId="0" fontId="9" fillId="0" borderId="0" xfId="0" applyFont="1" applyBorder="1"/>
    <xf numFmtId="0" fontId="10" fillId="0" borderId="0" xfId="0" applyFont="1"/>
    <xf numFmtId="0" fontId="11" fillId="0" borderId="0" xfId="0" applyFont="1"/>
    <xf numFmtId="0" fontId="11" fillId="0" borderId="0" xfId="0" applyFont="1" applyBorder="1"/>
    <xf numFmtId="0" fontId="12" fillId="3" borderId="0" xfId="0" applyFont="1" applyFill="1" applyBorder="1" applyAlignment="1">
      <alignment horizontal="center" vertical="center"/>
    </xf>
    <xf numFmtId="0" fontId="16" fillId="0" borderId="0" xfId="1" applyFont="1" applyAlignment="1">
      <alignment horizontal="right"/>
    </xf>
    <xf numFmtId="0" fontId="18" fillId="0" borderId="0" xfId="2" applyFont="1" applyAlignment="1">
      <alignment horizontal="right"/>
    </xf>
    <xf numFmtId="0" fontId="19" fillId="0" borderId="0" xfId="1" applyFont="1"/>
    <xf numFmtId="0" fontId="16" fillId="0" borderId="0" xfId="1" applyFont="1"/>
    <xf numFmtId="0" fontId="20" fillId="0" borderId="0" xfId="2" applyFont="1"/>
    <xf numFmtId="0" fontId="4" fillId="3" borderId="0" xfId="0" applyFont="1" applyFill="1" applyBorder="1" applyAlignment="1">
      <alignment vertical="center"/>
    </xf>
    <xf numFmtId="0" fontId="6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164" fontId="11" fillId="0" borderId="0" xfId="0" applyNumberFormat="1" applyFont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3" borderId="3" xfId="0" applyFill="1" applyBorder="1"/>
    <xf numFmtId="0" fontId="6" fillId="3" borderId="3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164" fontId="22" fillId="3" borderId="3" xfId="0" applyNumberFormat="1" applyFont="1" applyFill="1" applyBorder="1" applyAlignment="1">
      <alignment horizontal="center" vertical="center"/>
    </xf>
    <xf numFmtId="164" fontId="23" fillId="3" borderId="3" xfId="0" applyNumberFormat="1" applyFont="1" applyFill="1" applyBorder="1" applyAlignment="1">
      <alignment horizontal="center" vertical="center"/>
    </xf>
    <xf numFmtId="0" fontId="0" fillId="3" borderId="0" xfId="0" applyFill="1"/>
    <xf numFmtId="0" fontId="6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164" fontId="22" fillId="3" borderId="1" xfId="0" applyNumberFormat="1" applyFont="1" applyFill="1" applyBorder="1" applyAlignment="1">
      <alignment horizontal="center" vertical="center"/>
    </xf>
    <xf numFmtId="164" fontId="23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24" fillId="3" borderId="0" xfId="0" applyFont="1" applyFill="1" applyAlignment="1">
      <alignment horizontal="center" vertical="center"/>
    </xf>
    <xf numFmtId="0" fontId="0" fillId="3" borderId="0" xfId="0" applyFill="1" applyBorder="1"/>
    <xf numFmtId="0" fontId="9" fillId="3" borderId="0" xfId="0" applyFont="1" applyFill="1" applyBorder="1"/>
    <xf numFmtId="0" fontId="11" fillId="3" borderId="0" xfId="0" applyFont="1" applyFill="1" applyBorder="1"/>
    <xf numFmtId="0" fontId="0" fillId="3" borderId="1" xfId="0" applyFill="1" applyBorder="1" applyAlignment="1">
      <alignment horizontal="center"/>
    </xf>
    <xf numFmtId="164" fontId="11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/>
    </xf>
    <xf numFmtId="0" fontId="25" fillId="0" borderId="0" xfId="2" applyFont="1"/>
    <xf numFmtId="0" fontId="22" fillId="0" borderId="0" xfId="0" applyFont="1"/>
    <xf numFmtId="0" fontId="0" fillId="0" borderId="3" xfId="0" applyFill="1" applyBorder="1"/>
    <xf numFmtId="0" fontId="0" fillId="0" borderId="1" xfId="0" applyFill="1" applyBorder="1"/>
    <xf numFmtId="0" fontId="4" fillId="15" borderId="2" xfId="0" applyFont="1" applyFill="1" applyBorder="1" applyAlignment="1">
      <alignment horizontal="center" vertical="center"/>
    </xf>
    <xf numFmtId="0" fontId="4" fillId="15" borderId="6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 wrapText="1"/>
    </xf>
    <xf numFmtId="164" fontId="11" fillId="3" borderId="4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/>
    </xf>
    <xf numFmtId="164" fontId="11" fillId="3" borderId="0" xfId="0" applyNumberFormat="1" applyFont="1" applyFill="1" applyBorder="1" applyAlignment="1">
      <alignment horizontal="center" vertical="center"/>
    </xf>
    <xf numFmtId="164" fontId="23" fillId="3" borderId="0" xfId="0" applyNumberFormat="1" applyFont="1" applyFill="1" applyBorder="1" applyAlignment="1">
      <alignment horizontal="center" vertical="center"/>
    </xf>
    <xf numFmtId="0" fontId="22" fillId="3" borderId="0" xfId="0" applyFont="1" applyFill="1" applyBorder="1"/>
    <xf numFmtId="0" fontId="8" fillId="3" borderId="0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9" fillId="0" borderId="1" xfId="0" applyFont="1" applyBorder="1"/>
    <xf numFmtId="0" fontId="4" fillId="0" borderId="0" xfId="0" applyFont="1" applyFill="1" applyBorder="1" applyAlignment="1">
      <alignment horizontal="center" vertical="center"/>
    </xf>
    <xf numFmtId="164" fontId="22" fillId="3" borderId="0" xfId="0" applyNumberFormat="1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31" fillId="3" borderId="3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/>
    </xf>
    <xf numFmtId="0" fontId="27" fillId="18" borderId="4" xfId="0" applyFont="1" applyFill="1" applyBorder="1" applyAlignment="1">
      <alignment vertical="center"/>
    </xf>
    <xf numFmtId="0" fontId="27" fillId="18" borderId="8" xfId="0" applyFont="1" applyFill="1" applyBorder="1" applyAlignment="1">
      <alignment vertical="center"/>
    </xf>
    <xf numFmtId="0" fontId="32" fillId="0" borderId="3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center" vertical="center"/>
    </xf>
    <xf numFmtId="0" fontId="22" fillId="10" borderId="1" xfId="0" applyFont="1" applyFill="1" applyBorder="1" applyAlignment="1">
      <alignment horizontal="center" vertical="center"/>
    </xf>
    <xf numFmtId="0" fontId="22" fillId="22" borderId="1" xfId="0" applyFont="1" applyFill="1" applyBorder="1" applyAlignment="1">
      <alignment horizontal="center" vertical="center"/>
    </xf>
    <xf numFmtId="0" fontId="22" fillId="16" borderId="1" xfId="0" applyFont="1" applyFill="1" applyBorder="1" applyAlignment="1">
      <alignment horizontal="center" vertical="center"/>
    </xf>
    <xf numFmtId="0" fontId="22" fillId="23" borderId="1" xfId="0" applyFont="1" applyFill="1" applyBorder="1" applyAlignment="1">
      <alignment horizontal="center" vertical="center"/>
    </xf>
    <xf numFmtId="0" fontId="22" fillId="21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33" fillId="3" borderId="3" xfId="0" applyFont="1" applyFill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0" fontId="15" fillId="20" borderId="3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 wrapText="1"/>
    </xf>
    <xf numFmtId="0" fontId="35" fillId="2" borderId="2" xfId="0" applyFont="1" applyFill="1" applyBorder="1" applyAlignment="1">
      <alignment horizontal="center" vertical="center"/>
    </xf>
    <xf numFmtId="0" fontId="35" fillId="2" borderId="4" xfId="0" applyFont="1" applyFill="1" applyBorder="1" applyAlignment="1">
      <alignment horizontal="center" vertical="center" wrapText="1"/>
    </xf>
    <xf numFmtId="0" fontId="35" fillId="2" borderId="6" xfId="0" applyFont="1" applyFill="1" applyBorder="1" applyAlignment="1">
      <alignment horizontal="center" vertical="center"/>
    </xf>
    <xf numFmtId="0" fontId="35" fillId="2" borderId="5" xfId="0" applyFont="1" applyFill="1" applyBorder="1" applyAlignment="1">
      <alignment horizontal="center" vertical="center" wrapText="1"/>
    </xf>
    <xf numFmtId="0" fontId="9" fillId="20" borderId="1" xfId="0" applyFont="1" applyFill="1" applyBorder="1" applyAlignment="1">
      <alignment horizontal="center" vertical="center" wrapText="1"/>
    </xf>
    <xf numFmtId="164" fontId="36" fillId="3" borderId="1" xfId="0" applyNumberFormat="1" applyFont="1" applyFill="1" applyBorder="1" applyAlignment="1">
      <alignment horizontal="center" vertical="center"/>
    </xf>
    <xf numFmtId="164" fontId="36" fillId="3" borderId="3" xfId="0" applyNumberFormat="1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 wrapText="1"/>
    </xf>
    <xf numFmtId="0" fontId="35" fillId="2" borderId="2" xfId="0" applyFont="1" applyFill="1" applyBorder="1" applyAlignment="1">
      <alignment horizontal="center" vertical="center"/>
    </xf>
    <xf numFmtId="0" fontId="35" fillId="2" borderId="3" xfId="0" applyFont="1" applyFill="1" applyBorder="1" applyAlignment="1">
      <alignment horizontal="center" vertical="center"/>
    </xf>
    <xf numFmtId="0" fontId="28" fillId="20" borderId="1" xfId="0" applyFont="1" applyFill="1" applyBorder="1" applyAlignment="1">
      <alignment horizontal="center" vertical="center"/>
    </xf>
    <xf numFmtId="0" fontId="27" fillId="8" borderId="4" xfId="0" applyFont="1" applyFill="1" applyBorder="1" applyAlignment="1">
      <alignment horizontal="center" vertical="center"/>
    </xf>
    <xf numFmtId="0" fontId="27" fillId="8" borderId="8" xfId="0" applyFont="1" applyFill="1" applyBorder="1" applyAlignment="1">
      <alignment horizontal="center" vertical="center"/>
    </xf>
    <xf numFmtId="0" fontId="27" fillId="8" borderId="9" xfId="0" applyFont="1" applyFill="1" applyBorder="1" applyAlignment="1">
      <alignment horizontal="center" vertical="center"/>
    </xf>
    <xf numFmtId="0" fontId="27" fillId="13" borderId="4" xfId="0" applyFont="1" applyFill="1" applyBorder="1" applyAlignment="1">
      <alignment horizontal="center" vertical="center"/>
    </xf>
    <xf numFmtId="0" fontId="27" fillId="13" borderId="8" xfId="0" applyFont="1" applyFill="1" applyBorder="1" applyAlignment="1">
      <alignment horizontal="center" vertical="center"/>
    </xf>
    <xf numFmtId="0" fontId="22" fillId="15" borderId="7" xfId="0" applyFont="1" applyFill="1" applyBorder="1" applyAlignment="1">
      <alignment horizontal="center" wrapText="1"/>
    </xf>
    <xf numFmtId="0" fontId="22" fillId="15" borderId="10" xfId="0" applyFont="1" applyFill="1" applyBorder="1" applyAlignment="1">
      <alignment horizontal="center" wrapText="1"/>
    </xf>
    <xf numFmtId="0" fontId="15" fillId="3" borderId="0" xfId="0" applyFont="1" applyFill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center" wrapText="1"/>
    </xf>
    <xf numFmtId="0" fontId="15" fillId="20" borderId="1" xfId="0" applyFont="1" applyFill="1" applyBorder="1" applyAlignment="1">
      <alignment horizontal="center" vertical="center" wrapText="1"/>
    </xf>
    <xf numFmtId="0" fontId="15" fillId="15" borderId="2" xfId="0" applyFont="1" applyFill="1" applyBorder="1" applyAlignment="1">
      <alignment horizontal="center" vertical="center" wrapText="1"/>
    </xf>
    <xf numFmtId="0" fontId="15" fillId="15" borderId="3" xfId="0" applyFont="1" applyFill="1" applyBorder="1" applyAlignment="1">
      <alignment horizontal="center" vertical="center" wrapText="1"/>
    </xf>
    <xf numFmtId="0" fontId="35" fillId="17" borderId="2" xfId="0" applyFont="1" applyFill="1" applyBorder="1" applyAlignment="1">
      <alignment horizontal="center" vertical="center" wrapText="1"/>
    </xf>
    <xf numFmtId="0" fontId="35" fillId="17" borderId="6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 wrapText="1"/>
    </xf>
    <xf numFmtId="0" fontId="0" fillId="15" borderId="2" xfId="0" applyFont="1" applyFill="1" applyBorder="1" applyAlignment="1">
      <alignment horizontal="center" vertical="center"/>
    </xf>
    <xf numFmtId="0" fontId="0" fillId="15" borderId="3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27" fillId="19" borderId="4" xfId="0" applyFont="1" applyFill="1" applyBorder="1" applyAlignment="1">
      <alignment horizontal="center" vertical="center"/>
    </xf>
    <xf numFmtId="0" fontId="27" fillId="19" borderId="8" xfId="0" applyFont="1" applyFill="1" applyBorder="1" applyAlignment="1">
      <alignment horizontal="center" vertical="center"/>
    </xf>
    <xf numFmtId="0" fontId="27" fillId="19" borderId="9" xfId="0" applyFont="1" applyFill="1" applyBorder="1" applyAlignment="1">
      <alignment horizontal="center" vertical="center"/>
    </xf>
    <xf numFmtId="0" fontId="27" fillId="16" borderId="4" xfId="0" applyFont="1" applyFill="1" applyBorder="1" applyAlignment="1">
      <alignment horizontal="center" vertical="center"/>
    </xf>
    <xf numFmtId="0" fontId="27" fillId="16" borderId="8" xfId="0" applyFont="1" applyFill="1" applyBorder="1" applyAlignment="1">
      <alignment horizontal="center" vertical="center"/>
    </xf>
    <xf numFmtId="0" fontId="27" fillId="16" borderId="9" xfId="0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wrapText="1"/>
    </xf>
    <xf numFmtId="0" fontId="15" fillId="2" borderId="10" xfId="0" applyFont="1" applyFill="1" applyBorder="1" applyAlignment="1">
      <alignment horizontal="center" wrapText="1"/>
    </xf>
    <xf numFmtId="0" fontId="4" fillId="15" borderId="2" xfId="0" applyFont="1" applyFill="1" applyBorder="1" applyAlignment="1">
      <alignment horizontal="center" vertical="center"/>
    </xf>
    <xf numFmtId="0" fontId="4" fillId="15" borderId="3" xfId="0" applyFont="1" applyFill="1" applyBorder="1" applyAlignment="1">
      <alignment horizontal="center" vertical="center"/>
    </xf>
    <xf numFmtId="0" fontId="4" fillId="14" borderId="2" xfId="0" applyFont="1" applyFill="1" applyBorder="1" applyAlignment="1">
      <alignment horizontal="center" vertical="center"/>
    </xf>
    <xf numFmtId="0" fontId="4" fillId="14" borderId="3" xfId="0" applyFont="1" applyFill="1" applyBorder="1" applyAlignment="1">
      <alignment horizontal="center" vertical="center"/>
    </xf>
    <xf numFmtId="0" fontId="4" fillId="14" borderId="2" xfId="0" applyFont="1" applyFill="1" applyBorder="1" applyAlignment="1">
      <alignment horizontal="center" vertical="center" wrapText="1"/>
    </xf>
    <xf numFmtId="0" fontId="4" fillId="14" borderId="3" xfId="0" applyFont="1" applyFill="1" applyBorder="1" applyAlignment="1">
      <alignment horizontal="center" vertical="center" wrapText="1"/>
    </xf>
    <xf numFmtId="0" fontId="35" fillId="8" borderId="2" xfId="0" applyFont="1" applyFill="1" applyBorder="1" applyAlignment="1">
      <alignment horizontal="center" vertical="center"/>
    </xf>
    <xf numFmtId="0" fontId="35" fillId="8" borderId="3" xfId="0" applyFont="1" applyFill="1" applyBorder="1" applyAlignment="1">
      <alignment horizontal="center" vertical="center"/>
    </xf>
    <xf numFmtId="0" fontId="35" fillId="7" borderId="2" xfId="0" applyFont="1" applyFill="1" applyBorder="1" applyAlignment="1">
      <alignment horizontal="center" vertical="center"/>
    </xf>
    <xf numFmtId="0" fontId="35" fillId="7" borderId="3" xfId="0" applyFont="1" applyFill="1" applyBorder="1" applyAlignment="1">
      <alignment horizontal="center" vertical="center"/>
    </xf>
    <xf numFmtId="0" fontId="29" fillId="20" borderId="1" xfId="0" applyFont="1" applyFill="1" applyBorder="1" applyAlignment="1">
      <alignment horizontal="center" vertical="center"/>
    </xf>
    <xf numFmtId="0" fontId="29" fillId="20" borderId="1" xfId="0" applyFont="1" applyFill="1" applyBorder="1" applyAlignment="1">
      <alignment horizontal="center" vertical="center" wrapText="1"/>
    </xf>
    <xf numFmtId="0" fontId="28" fillId="17" borderId="2" xfId="0" applyFont="1" applyFill="1" applyBorder="1" applyAlignment="1">
      <alignment horizontal="center" vertical="center"/>
    </xf>
    <xf numFmtId="0" fontId="28" fillId="17" borderId="3" xfId="0" applyFont="1" applyFill="1" applyBorder="1" applyAlignment="1">
      <alignment horizontal="center" vertical="center"/>
    </xf>
    <xf numFmtId="0" fontId="35" fillId="4" borderId="2" xfId="0" applyFont="1" applyFill="1" applyBorder="1" applyAlignment="1">
      <alignment horizontal="center" vertical="center"/>
    </xf>
    <xf numFmtId="0" fontId="35" fillId="4" borderId="3" xfId="0" applyFont="1" applyFill="1" applyBorder="1" applyAlignment="1">
      <alignment horizontal="center" vertical="center"/>
    </xf>
    <xf numFmtId="0" fontId="0" fillId="10" borderId="2" xfId="0" applyFont="1" applyFill="1" applyBorder="1" applyAlignment="1">
      <alignment horizontal="center" vertical="center" wrapText="1"/>
    </xf>
    <xf numFmtId="0" fontId="0" fillId="10" borderId="3" xfId="0" applyFont="1" applyFill="1" applyBorder="1" applyAlignment="1">
      <alignment horizontal="center" vertical="center" wrapText="1"/>
    </xf>
    <xf numFmtId="0" fontId="27" fillId="18" borderId="8" xfId="0" applyFont="1" applyFill="1" applyBorder="1" applyAlignment="1">
      <alignment horizontal="center" vertical="center"/>
    </xf>
    <xf numFmtId="0" fontId="27" fillId="18" borderId="9" xfId="0" applyFont="1" applyFill="1" applyBorder="1" applyAlignment="1">
      <alignment horizontal="center" vertical="center"/>
    </xf>
    <xf numFmtId="0" fontId="30" fillId="7" borderId="1" xfId="0" applyFont="1" applyFill="1" applyBorder="1" applyAlignment="1">
      <alignment horizontal="center" wrapText="1"/>
    </xf>
    <xf numFmtId="0" fontId="0" fillId="7" borderId="1" xfId="0" applyFont="1" applyFill="1" applyBorder="1" applyAlignment="1">
      <alignment horizontal="center" wrapText="1"/>
    </xf>
    <xf numFmtId="0" fontId="35" fillId="6" borderId="2" xfId="0" applyFont="1" applyFill="1" applyBorder="1" applyAlignment="1">
      <alignment horizontal="center" vertical="center"/>
    </xf>
    <xf numFmtId="0" fontId="35" fillId="6" borderId="3" xfId="0" applyFont="1" applyFill="1" applyBorder="1" applyAlignment="1">
      <alignment horizontal="center" vertical="center"/>
    </xf>
    <xf numFmtId="0" fontId="35" fillId="9" borderId="2" xfId="0" applyFont="1" applyFill="1" applyBorder="1" applyAlignment="1">
      <alignment horizontal="center" vertical="center"/>
    </xf>
    <xf numFmtId="0" fontId="35" fillId="9" borderId="3" xfId="0" applyFont="1" applyFill="1" applyBorder="1" applyAlignment="1">
      <alignment horizontal="center" vertical="center"/>
    </xf>
    <xf numFmtId="0" fontId="0" fillId="11" borderId="2" xfId="0" applyFont="1" applyFill="1" applyBorder="1" applyAlignment="1">
      <alignment horizontal="center" vertical="center"/>
    </xf>
    <xf numFmtId="0" fontId="0" fillId="11" borderId="3" xfId="0" applyFont="1" applyFill="1" applyBorder="1" applyAlignment="1">
      <alignment horizontal="center" vertical="center"/>
    </xf>
    <xf numFmtId="0" fontId="0" fillId="12" borderId="2" xfId="0" applyFont="1" applyFill="1" applyBorder="1" applyAlignment="1">
      <alignment horizontal="center" vertical="center" wrapText="1"/>
    </xf>
    <xf numFmtId="0" fontId="0" fillId="12" borderId="3" xfId="0" applyFont="1" applyFill="1" applyBorder="1" applyAlignment="1">
      <alignment horizontal="center" vertical="center" wrapText="1"/>
    </xf>
    <xf numFmtId="0" fontId="0" fillId="8" borderId="2" xfId="0" applyFont="1" applyFill="1" applyBorder="1" applyAlignment="1">
      <alignment horizontal="center" vertical="center" wrapText="1"/>
    </xf>
    <xf numFmtId="0" fontId="0" fillId="8" borderId="3" xfId="0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Medium9"/>
  <colors>
    <mruColors>
      <color rgb="FFE8DABE"/>
      <color rgb="FFABFBEC"/>
      <color rgb="FFFF66FF"/>
      <color rgb="FFFFF7FF"/>
      <color rgb="FFFFDDFF"/>
      <color rgb="FFFFEBFF"/>
      <color rgb="FF007DDA"/>
      <color rgb="FF4870EE"/>
      <color rgb="FF4C73EE"/>
      <color rgb="FF72EEC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e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e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8" Type="http://schemas.openxmlformats.org/officeDocument/2006/relationships/image" Target="../media/image8.JP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149679</xdr:colOff>
      <xdr:row>1</xdr:row>
      <xdr:rowOff>175761</xdr:rowOff>
    </xdr:from>
    <xdr:to>
      <xdr:col>7</xdr:col>
      <xdr:colOff>962030</xdr:colOff>
      <xdr:row>4</xdr:row>
      <xdr:rowOff>186175</xdr:rowOff>
    </xdr:to>
    <xdr:pic>
      <xdr:nvPicPr>
        <xdr:cNvPr id="77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608" y="366261"/>
          <a:ext cx="3179994" cy="922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33618</xdr:colOff>
      <xdr:row>2</xdr:row>
      <xdr:rowOff>324971</xdr:rowOff>
    </xdr:from>
    <xdr:to>
      <xdr:col>2</xdr:col>
      <xdr:colOff>846849</xdr:colOff>
      <xdr:row>7</xdr:row>
      <xdr:rowOff>108856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8" y="694765"/>
          <a:ext cx="3787592" cy="941294"/>
        </a:xfrm>
        <a:prstGeom prst="rect">
          <a:avLst/>
        </a:prstGeom>
      </xdr:spPr>
    </xdr:pic>
    <xdr:clientData/>
  </xdr:twoCellAnchor>
  <xdr:twoCellAnchor editAs="oneCell">
    <xdr:from>
      <xdr:col>0</xdr:col>
      <xdr:colOff>149680</xdr:colOff>
      <xdr:row>28</xdr:row>
      <xdr:rowOff>82363</xdr:rowOff>
    </xdr:from>
    <xdr:to>
      <xdr:col>0</xdr:col>
      <xdr:colOff>1551215</xdr:colOff>
      <xdr:row>28</xdr:row>
      <xdr:rowOff>2254703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80" y="34862220"/>
          <a:ext cx="1401535" cy="2172340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29</xdr:row>
      <xdr:rowOff>19386</xdr:rowOff>
    </xdr:from>
    <xdr:to>
      <xdr:col>0</xdr:col>
      <xdr:colOff>1537608</xdr:colOff>
      <xdr:row>29</xdr:row>
      <xdr:rowOff>2269102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37098850"/>
          <a:ext cx="1387929" cy="2249716"/>
        </a:xfrm>
        <a:prstGeom prst="rect">
          <a:avLst/>
        </a:prstGeom>
      </xdr:spPr>
    </xdr:pic>
    <xdr:clientData/>
  </xdr:twoCellAnchor>
  <xdr:twoCellAnchor editAs="oneCell">
    <xdr:from>
      <xdr:col>0</xdr:col>
      <xdr:colOff>113156</xdr:colOff>
      <xdr:row>30</xdr:row>
      <xdr:rowOff>43451</xdr:rowOff>
    </xdr:from>
    <xdr:to>
      <xdr:col>0</xdr:col>
      <xdr:colOff>1483178</xdr:colOff>
      <xdr:row>30</xdr:row>
      <xdr:rowOff>2231752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56" y="39408915"/>
          <a:ext cx="1370022" cy="2188301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31</xdr:row>
      <xdr:rowOff>79925</xdr:rowOff>
    </xdr:from>
    <xdr:to>
      <xdr:col>0</xdr:col>
      <xdr:colOff>1455963</xdr:colOff>
      <xdr:row>31</xdr:row>
      <xdr:rowOff>2267899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41731389"/>
          <a:ext cx="1401535" cy="2187974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32</xdr:row>
      <xdr:rowOff>36855</xdr:rowOff>
    </xdr:from>
    <xdr:to>
      <xdr:col>0</xdr:col>
      <xdr:colOff>1525065</xdr:colOff>
      <xdr:row>32</xdr:row>
      <xdr:rowOff>2245178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43987926"/>
          <a:ext cx="1443422" cy="2208323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33</xdr:row>
      <xdr:rowOff>68036</xdr:rowOff>
    </xdr:from>
    <xdr:to>
      <xdr:col>0</xdr:col>
      <xdr:colOff>1528425</xdr:colOff>
      <xdr:row>33</xdr:row>
      <xdr:rowOff>2231571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46305107"/>
          <a:ext cx="1446782" cy="2163535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35</xdr:row>
      <xdr:rowOff>39176</xdr:rowOff>
    </xdr:from>
    <xdr:to>
      <xdr:col>0</xdr:col>
      <xdr:colOff>1540982</xdr:colOff>
      <xdr:row>35</xdr:row>
      <xdr:rowOff>2204357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50834640"/>
          <a:ext cx="1418518" cy="2165181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36</xdr:row>
      <xdr:rowOff>29537</xdr:rowOff>
    </xdr:from>
    <xdr:to>
      <xdr:col>0</xdr:col>
      <xdr:colOff>1510394</xdr:colOff>
      <xdr:row>36</xdr:row>
      <xdr:rowOff>2129498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3111001"/>
          <a:ext cx="1401537" cy="209996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57</xdr:row>
      <xdr:rowOff>54428</xdr:rowOff>
    </xdr:from>
    <xdr:to>
      <xdr:col>0</xdr:col>
      <xdr:colOff>1557381</xdr:colOff>
      <xdr:row>57</xdr:row>
      <xdr:rowOff>2245178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76893964"/>
          <a:ext cx="1462130" cy="219075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81644</xdr:colOff>
      <xdr:row>58</xdr:row>
      <xdr:rowOff>40824</xdr:rowOff>
    </xdr:from>
    <xdr:to>
      <xdr:col>0</xdr:col>
      <xdr:colOff>1517291</xdr:colOff>
      <xdr:row>58</xdr:row>
      <xdr:rowOff>2231572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4" y="79166360"/>
          <a:ext cx="1435647" cy="2190748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149677</xdr:colOff>
      <xdr:row>44</xdr:row>
      <xdr:rowOff>27216</xdr:rowOff>
    </xdr:from>
    <xdr:to>
      <xdr:col>0</xdr:col>
      <xdr:colOff>1592034</xdr:colOff>
      <xdr:row>44</xdr:row>
      <xdr:rowOff>2244174</xdr:rowOff>
    </xdr:to>
    <xdr:pic>
      <xdr:nvPicPr>
        <xdr:cNvPr id="15" name="Рисунок 14"/>
        <xdr:cNvPicPr preferRelativeResize="0"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7" y="61259359"/>
          <a:ext cx="1442357" cy="221695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60</xdr:row>
      <xdr:rowOff>68036</xdr:rowOff>
    </xdr:from>
    <xdr:to>
      <xdr:col>0</xdr:col>
      <xdr:colOff>1530136</xdr:colOff>
      <xdr:row>60</xdr:row>
      <xdr:rowOff>2217965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3751965"/>
          <a:ext cx="1434886" cy="2149929"/>
        </a:xfrm>
        <a:prstGeom prst="rect">
          <a:avLst/>
        </a:prstGeom>
      </xdr:spPr>
    </xdr:pic>
    <xdr:clientData/>
  </xdr:twoCellAnchor>
  <xdr:twoCellAnchor editAs="oneCell">
    <xdr:from>
      <xdr:col>0</xdr:col>
      <xdr:colOff>54425</xdr:colOff>
      <xdr:row>63</xdr:row>
      <xdr:rowOff>54427</xdr:rowOff>
    </xdr:from>
    <xdr:to>
      <xdr:col>0</xdr:col>
      <xdr:colOff>1525548</xdr:colOff>
      <xdr:row>63</xdr:row>
      <xdr:rowOff>2258784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5" y="90623570"/>
          <a:ext cx="1471123" cy="2204357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62</xdr:row>
      <xdr:rowOff>68036</xdr:rowOff>
    </xdr:from>
    <xdr:to>
      <xdr:col>0</xdr:col>
      <xdr:colOff>1510393</xdr:colOff>
      <xdr:row>62</xdr:row>
      <xdr:rowOff>2229159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88351179"/>
          <a:ext cx="1442357" cy="2161123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42</xdr:row>
      <xdr:rowOff>54427</xdr:rowOff>
    </xdr:from>
    <xdr:to>
      <xdr:col>0</xdr:col>
      <xdr:colOff>1542801</xdr:colOff>
      <xdr:row>42</xdr:row>
      <xdr:rowOff>2245176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6700963"/>
          <a:ext cx="1433944" cy="21907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43</xdr:row>
      <xdr:rowOff>81641</xdr:rowOff>
    </xdr:from>
    <xdr:to>
      <xdr:col>0</xdr:col>
      <xdr:colOff>1493998</xdr:colOff>
      <xdr:row>43</xdr:row>
      <xdr:rowOff>2231571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59027784"/>
          <a:ext cx="1398749" cy="2149930"/>
        </a:xfrm>
        <a:prstGeom prst="rect">
          <a:avLst/>
        </a:prstGeom>
      </xdr:spPr>
    </xdr:pic>
    <xdr:clientData/>
  </xdr:twoCellAnchor>
  <xdr:twoCellAnchor editAs="oneCell">
    <xdr:from>
      <xdr:col>0</xdr:col>
      <xdr:colOff>104241</xdr:colOff>
      <xdr:row>45</xdr:row>
      <xdr:rowOff>27216</xdr:rowOff>
    </xdr:from>
    <xdr:to>
      <xdr:col>0</xdr:col>
      <xdr:colOff>1483520</xdr:colOff>
      <xdr:row>45</xdr:row>
      <xdr:rowOff>2245179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1" y="63558966"/>
          <a:ext cx="1379279" cy="2217963"/>
        </a:xfrm>
        <a:prstGeom prst="rect">
          <a:avLst/>
        </a:prstGeom>
      </xdr:spPr>
    </xdr:pic>
    <xdr:clientData/>
  </xdr:twoCellAnchor>
  <xdr:twoCellAnchor editAs="oneCell">
    <xdr:from>
      <xdr:col>0</xdr:col>
      <xdr:colOff>136069</xdr:colOff>
      <xdr:row>46</xdr:row>
      <xdr:rowOff>27215</xdr:rowOff>
    </xdr:from>
    <xdr:to>
      <xdr:col>0</xdr:col>
      <xdr:colOff>1539956</xdr:colOff>
      <xdr:row>46</xdr:row>
      <xdr:rowOff>2272392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9" y="65844965"/>
          <a:ext cx="1403887" cy="224517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48</xdr:row>
      <xdr:rowOff>2272392</xdr:rowOff>
    </xdr:from>
    <xdr:to>
      <xdr:col>0</xdr:col>
      <xdr:colOff>1524001</xdr:colOff>
      <xdr:row>49</xdr:row>
      <xdr:rowOff>2215215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72675749"/>
          <a:ext cx="1428750" cy="2215216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47</xdr:row>
      <xdr:rowOff>81690</xdr:rowOff>
    </xdr:from>
    <xdr:to>
      <xdr:col>0</xdr:col>
      <xdr:colOff>1510392</xdr:colOff>
      <xdr:row>47</xdr:row>
      <xdr:rowOff>2223837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68185440"/>
          <a:ext cx="1415143" cy="2142147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48</xdr:row>
      <xdr:rowOff>40822</xdr:rowOff>
    </xdr:from>
    <xdr:to>
      <xdr:col>0</xdr:col>
      <xdr:colOff>1493486</xdr:colOff>
      <xdr:row>48</xdr:row>
      <xdr:rowOff>2217964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70444179"/>
          <a:ext cx="1411843" cy="2177142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71</xdr:row>
      <xdr:rowOff>13608</xdr:rowOff>
    </xdr:from>
    <xdr:to>
      <xdr:col>1</xdr:col>
      <xdr:colOff>6195</xdr:colOff>
      <xdr:row>71</xdr:row>
      <xdr:rowOff>2245179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98978358"/>
          <a:ext cx="1489374" cy="2231571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70</xdr:row>
      <xdr:rowOff>2411</xdr:rowOff>
    </xdr:from>
    <xdr:to>
      <xdr:col>0</xdr:col>
      <xdr:colOff>1524000</xdr:colOff>
      <xdr:row>70</xdr:row>
      <xdr:rowOff>2279131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96653947"/>
          <a:ext cx="1442357" cy="227672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72</xdr:row>
      <xdr:rowOff>40823</xdr:rowOff>
    </xdr:from>
    <xdr:to>
      <xdr:col>0</xdr:col>
      <xdr:colOff>1526088</xdr:colOff>
      <xdr:row>72</xdr:row>
      <xdr:rowOff>2204357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1291573"/>
          <a:ext cx="1430838" cy="2163534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108859</xdr:colOff>
      <xdr:row>73</xdr:row>
      <xdr:rowOff>54428</xdr:rowOff>
    </xdr:from>
    <xdr:to>
      <xdr:col>0</xdr:col>
      <xdr:colOff>1510394</xdr:colOff>
      <xdr:row>73</xdr:row>
      <xdr:rowOff>2234596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9" y="103577571"/>
          <a:ext cx="1401535" cy="218016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74</xdr:row>
      <xdr:rowOff>27215</xdr:rowOff>
    </xdr:from>
    <xdr:to>
      <xdr:col>0</xdr:col>
      <xdr:colOff>1548599</xdr:colOff>
      <xdr:row>74</xdr:row>
      <xdr:rowOff>2245179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5836358"/>
          <a:ext cx="1453349" cy="221796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75</xdr:row>
      <xdr:rowOff>13607</xdr:rowOff>
    </xdr:from>
    <xdr:to>
      <xdr:col>0</xdr:col>
      <xdr:colOff>1509459</xdr:colOff>
      <xdr:row>75</xdr:row>
      <xdr:rowOff>2231573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8108750"/>
          <a:ext cx="1414209" cy="2217966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76</xdr:row>
      <xdr:rowOff>81644</xdr:rowOff>
    </xdr:from>
    <xdr:to>
      <xdr:col>0</xdr:col>
      <xdr:colOff>1474880</xdr:colOff>
      <xdr:row>76</xdr:row>
      <xdr:rowOff>2258786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110462787"/>
          <a:ext cx="1420452" cy="2177142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77</xdr:row>
      <xdr:rowOff>29937</xdr:rowOff>
    </xdr:from>
    <xdr:to>
      <xdr:col>0</xdr:col>
      <xdr:colOff>1495447</xdr:colOff>
      <xdr:row>77</xdr:row>
      <xdr:rowOff>2245179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12697080"/>
          <a:ext cx="1372983" cy="2215242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79</xdr:row>
      <xdr:rowOff>2</xdr:rowOff>
    </xdr:from>
    <xdr:to>
      <xdr:col>0</xdr:col>
      <xdr:colOff>1496786</xdr:colOff>
      <xdr:row>79</xdr:row>
      <xdr:rowOff>2227928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117225538"/>
          <a:ext cx="1442357" cy="2227926"/>
        </a:xfrm>
        <a:prstGeom prst="rect">
          <a:avLst/>
        </a:prstGeom>
      </xdr:spPr>
    </xdr:pic>
    <xdr:clientData/>
  </xdr:twoCellAnchor>
  <xdr:twoCellAnchor editAs="oneCell">
    <xdr:from>
      <xdr:col>0</xdr:col>
      <xdr:colOff>68034</xdr:colOff>
      <xdr:row>61</xdr:row>
      <xdr:rowOff>54428</xdr:rowOff>
    </xdr:from>
    <xdr:to>
      <xdr:col>0</xdr:col>
      <xdr:colOff>1530165</xdr:colOff>
      <xdr:row>61</xdr:row>
      <xdr:rowOff>2245179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4" y="86037964"/>
          <a:ext cx="1462131" cy="2190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40823</xdr:rowOff>
    </xdr:from>
    <xdr:to>
      <xdr:col>0</xdr:col>
      <xdr:colOff>1442357</xdr:colOff>
      <xdr:row>78</xdr:row>
      <xdr:rowOff>2230585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989966"/>
          <a:ext cx="1442357" cy="218976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34</xdr:row>
      <xdr:rowOff>13608</xdr:rowOff>
    </xdr:from>
    <xdr:to>
      <xdr:col>0</xdr:col>
      <xdr:colOff>1496468</xdr:colOff>
      <xdr:row>34</xdr:row>
      <xdr:rowOff>2245179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8536679"/>
          <a:ext cx="1401218" cy="2231571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108858</xdr:colOff>
      <xdr:row>80</xdr:row>
      <xdr:rowOff>54428</xdr:rowOff>
    </xdr:from>
    <xdr:to>
      <xdr:col>0</xdr:col>
      <xdr:colOff>1570988</xdr:colOff>
      <xdr:row>80</xdr:row>
      <xdr:rowOff>2245178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8" y="119593178"/>
          <a:ext cx="1462130" cy="21907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59</xdr:row>
      <xdr:rowOff>54428</xdr:rowOff>
    </xdr:from>
    <xdr:to>
      <xdr:col>0</xdr:col>
      <xdr:colOff>1493609</xdr:colOff>
      <xdr:row>59</xdr:row>
      <xdr:rowOff>2216704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81465964"/>
          <a:ext cx="1398358" cy="2162276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11</xdr:row>
      <xdr:rowOff>90</xdr:rowOff>
    </xdr:from>
    <xdr:to>
      <xdr:col>0</xdr:col>
      <xdr:colOff>1589181</xdr:colOff>
      <xdr:row>11</xdr:row>
      <xdr:rowOff>2340430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" y="2789554"/>
          <a:ext cx="1561967" cy="234034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12</xdr:row>
      <xdr:rowOff>40821</xdr:rowOff>
    </xdr:from>
    <xdr:to>
      <xdr:col>0</xdr:col>
      <xdr:colOff>1592035</xdr:colOff>
      <xdr:row>12</xdr:row>
      <xdr:rowOff>2344818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5184321"/>
          <a:ext cx="1510392" cy="2303997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13</xdr:row>
      <xdr:rowOff>40822</xdr:rowOff>
    </xdr:from>
    <xdr:to>
      <xdr:col>0</xdr:col>
      <xdr:colOff>1537607</xdr:colOff>
      <xdr:row>13</xdr:row>
      <xdr:rowOff>2265591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7551965"/>
          <a:ext cx="1483179" cy="222476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14</xdr:row>
      <xdr:rowOff>11843</xdr:rowOff>
    </xdr:from>
    <xdr:to>
      <xdr:col>0</xdr:col>
      <xdr:colOff>1551214</xdr:colOff>
      <xdr:row>14</xdr:row>
      <xdr:rowOff>2332742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9822593"/>
          <a:ext cx="1483178" cy="2320899"/>
        </a:xfrm>
        <a:prstGeom prst="rect">
          <a:avLst/>
        </a:prstGeom>
      </xdr:spPr>
    </xdr:pic>
    <xdr:clientData/>
  </xdr:twoCellAnchor>
  <xdr:twoCellAnchor editAs="oneCell">
    <xdr:from>
      <xdr:col>0</xdr:col>
      <xdr:colOff>27213</xdr:colOff>
      <xdr:row>15</xdr:row>
      <xdr:rowOff>27214</xdr:rowOff>
    </xdr:from>
    <xdr:to>
      <xdr:col>0</xdr:col>
      <xdr:colOff>1571075</xdr:colOff>
      <xdr:row>15</xdr:row>
      <xdr:rowOff>2340427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3" y="12205607"/>
          <a:ext cx="1543862" cy="2313213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16</xdr:row>
      <xdr:rowOff>40820</xdr:rowOff>
    </xdr:from>
    <xdr:to>
      <xdr:col>0</xdr:col>
      <xdr:colOff>1551215</xdr:colOff>
      <xdr:row>16</xdr:row>
      <xdr:rowOff>2350533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14586856"/>
          <a:ext cx="1483179" cy="230971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17</xdr:row>
      <xdr:rowOff>54428</xdr:rowOff>
    </xdr:from>
    <xdr:to>
      <xdr:col>0</xdr:col>
      <xdr:colOff>1551215</xdr:colOff>
      <xdr:row>17</xdr:row>
      <xdr:rowOff>2314552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6968107"/>
          <a:ext cx="1455965" cy="2260124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18</xdr:row>
      <xdr:rowOff>13607</xdr:rowOff>
    </xdr:from>
    <xdr:to>
      <xdr:col>0</xdr:col>
      <xdr:colOff>1540080</xdr:colOff>
      <xdr:row>18</xdr:row>
      <xdr:rowOff>2326822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19294928"/>
          <a:ext cx="1472045" cy="2313215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19</xdr:row>
      <xdr:rowOff>40821</xdr:rowOff>
    </xdr:from>
    <xdr:to>
      <xdr:col>0</xdr:col>
      <xdr:colOff>1592036</xdr:colOff>
      <xdr:row>19</xdr:row>
      <xdr:rowOff>2306411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21689785"/>
          <a:ext cx="1510393" cy="22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20</xdr:row>
      <xdr:rowOff>54429</xdr:rowOff>
    </xdr:from>
    <xdr:to>
      <xdr:col>0</xdr:col>
      <xdr:colOff>1551215</xdr:colOff>
      <xdr:row>20</xdr:row>
      <xdr:rowOff>2355439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24071036"/>
          <a:ext cx="1483180" cy="230101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21</xdr:row>
      <xdr:rowOff>54428</xdr:rowOff>
    </xdr:from>
    <xdr:to>
      <xdr:col>0</xdr:col>
      <xdr:colOff>1564821</xdr:colOff>
      <xdr:row>21</xdr:row>
      <xdr:rowOff>2320018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26438678"/>
          <a:ext cx="1510393" cy="22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40822</xdr:colOff>
      <xdr:row>23</xdr:row>
      <xdr:rowOff>13608</xdr:rowOff>
    </xdr:from>
    <xdr:to>
      <xdr:col>0</xdr:col>
      <xdr:colOff>1516939</xdr:colOff>
      <xdr:row>23</xdr:row>
      <xdr:rowOff>2286001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2" y="31133144"/>
          <a:ext cx="1476117" cy="22723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54430</xdr:rowOff>
    </xdr:from>
    <xdr:to>
      <xdr:col>0</xdr:col>
      <xdr:colOff>1514928</xdr:colOff>
      <xdr:row>22</xdr:row>
      <xdr:rowOff>2326820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806323"/>
          <a:ext cx="1514928" cy="227239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81</xdr:row>
      <xdr:rowOff>27215</xdr:rowOff>
    </xdr:from>
    <xdr:to>
      <xdr:col>0</xdr:col>
      <xdr:colOff>1564822</xdr:colOff>
      <xdr:row>81</xdr:row>
      <xdr:rowOff>2292805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121824751"/>
          <a:ext cx="1510393" cy="226559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64</xdr:row>
      <xdr:rowOff>13607</xdr:rowOff>
    </xdr:from>
    <xdr:to>
      <xdr:col>0</xdr:col>
      <xdr:colOff>1514928</xdr:colOff>
      <xdr:row>64</xdr:row>
      <xdr:rowOff>2237014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92868750"/>
          <a:ext cx="1378857" cy="2223407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50</xdr:row>
      <xdr:rowOff>27215</xdr:rowOff>
    </xdr:from>
    <xdr:to>
      <xdr:col>0</xdr:col>
      <xdr:colOff>1510392</xdr:colOff>
      <xdr:row>50</xdr:row>
      <xdr:rowOff>2190748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74975358"/>
          <a:ext cx="1442356" cy="21635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TELEGINA\&#1054;&#1058;&#1044;&#1045;&#1051;%20&#1055;&#1056;&#1054;&#1044;&#1040;&#1046;\&#1052;&#1072;&#1090;&#1077;&#1088;&#1080;&#1072;&#1083;&#1099;%20&#1076;&#1083;&#1103;%20&#1082;&#1086;&#1083;&#1077;&#1077;&#1082;&#1094;&#1080;&#1080;%20&#1054;&#1089;&#1077;&#1085;&#1100;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Данные"/>
      <sheetName val="Лист2"/>
      <sheetName val="Лист1"/>
      <sheetName val="Свод с ценам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4321/1М64/1</v>
          </cell>
          <cell r="C3">
            <v>3590.7814222222219</v>
          </cell>
          <cell r="D3">
            <v>7026.6540999999988</v>
          </cell>
          <cell r="E3">
            <v>1295.7399999999998</v>
          </cell>
          <cell r="G3">
            <v>7026.6540999999988</v>
          </cell>
          <cell r="H3">
            <v>0</v>
          </cell>
          <cell r="J3">
            <v>3590.7814222222219</v>
          </cell>
          <cell r="K3">
            <v>7026.6540999999988</v>
          </cell>
          <cell r="L3">
            <v>1295.7399999999998</v>
          </cell>
          <cell r="M3">
            <v>0</v>
          </cell>
        </row>
        <row r="4">
          <cell r="B4" t="str">
            <v>1143/19М150/1</v>
          </cell>
          <cell r="C4">
            <v>2074.9548675555557</v>
          </cell>
          <cell r="D4">
            <v>4059.3418060000004</v>
          </cell>
          <cell r="E4">
            <v>743.86140000000012</v>
          </cell>
          <cell r="G4">
            <v>4059.3418060000004</v>
          </cell>
          <cell r="H4">
            <v>0</v>
          </cell>
          <cell r="J4">
            <v>2074.9548675555557</v>
          </cell>
          <cell r="K4">
            <v>4059.3418060000004</v>
          </cell>
          <cell r="L4">
            <v>743.86140000000012</v>
          </cell>
          <cell r="M4">
            <v>0</v>
          </cell>
        </row>
        <row r="5">
          <cell r="B5" t="str">
            <v>1143/20М150/1</v>
          </cell>
          <cell r="C5">
            <v>2074.9548675555557</v>
          </cell>
          <cell r="D5">
            <v>4059.3418060000004</v>
          </cell>
          <cell r="E5">
            <v>743.86140000000012</v>
          </cell>
          <cell r="G5">
            <v>4059.3418060000004</v>
          </cell>
          <cell r="H5">
            <v>0</v>
          </cell>
          <cell r="J5">
            <v>2074.9548675555557</v>
          </cell>
          <cell r="K5">
            <v>4059.3418060000004</v>
          </cell>
          <cell r="L5">
            <v>743.86140000000012</v>
          </cell>
          <cell r="M5">
            <v>0</v>
          </cell>
        </row>
        <row r="6">
          <cell r="B6" t="str">
            <v>1152/2М150/2</v>
          </cell>
          <cell r="C6">
            <v>1844.0799555555559</v>
          </cell>
          <cell r="D6">
            <v>3614.6834500000009</v>
          </cell>
          <cell r="E6">
            <v>659.80500000000018</v>
          </cell>
          <cell r="G6">
            <v>3614.6834500000009</v>
          </cell>
          <cell r="H6">
            <v>0</v>
          </cell>
          <cell r="J6">
            <v>1844.0799555555559</v>
          </cell>
          <cell r="K6">
            <v>3614.6834500000009</v>
          </cell>
          <cell r="L6">
            <v>659.80500000000018</v>
          </cell>
          <cell r="M6">
            <v>0</v>
          </cell>
        </row>
        <row r="7">
          <cell r="B7" t="str">
            <v>1323/2М149/1</v>
          </cell>
          <cell r="C7">
            <v>2255.1186222222227</v>
          </cell>
          <cell r="D7">
            <v>4406.3319500000007</v>
          </cell>
          <cell r="E7">
            <v>809.45500000000015</v>
          </cell>
          <cell r="G7">
            <v>4406.3319500000007</v>
          </cell>
          <cell r="H7">
            <v>0</v>
          </cell>
          <cell r="J7">
            <v>2255.1186222222227</v>
          </cell>
          <cell r="K7">
            <v>4406.3319500000007</v>
          </cell>
          <cell r="L7">
            <v>809.45500000000015</v>
          </cell>
          <cell r="M7">
            <v>0</v>
          </cell>
        </row>
        <row r="8">
          <cell r="B8" t="str">
            <v>1513/13М116/2</v>
          </cell>
          <cell r="C8">
            <v>1456.8477475555555</v>
          </cell>
          <cell r="D8">
            <v>2868.8854959999999</v>
          </cell>
          <cell r="E8">
            <v>518.82240000000002</v>
          </cell>
          <cell r="G8">
            <v>2868.8854959999999</v>
          </cell>
          <cell r="H8">
            <v>0</v>
          </cell>
          <cell r="J8">
            <v>1456.8477475555555</v>
          </cell>
          <cell r="K8">
            <v>2868.8854959999999</v>
          </cell>
          <cell r="L8">
            <v>518.82240000000002</v>
          </cell>
          <cell r="M8">
            <v>0</v>
          </cell>
        </row>
        <row r="9">
          <cell r="B9" t="str">
            <v>1513/13М152/1</v>
          </cell>
          <cell r="C9">
            <v>1864.8919982222219</v>
          </cell>
          <cell r="D9">
            <v>3654.7668379999996</v>
          </cell>
          <cell r="E9">
            <v>667.3821999999999</v>
          </cell>
          <cell r="G9">
            <v>3654.7668379999996</v>
          </cell>
          <cell r="H9">
            <v>0</v>
          </cell>
          <cell r="J9">
            <v>1864.8919982222219</v>
          </cell>
          <cell r="K9">
            <v>3654.7668379999996</v>
          </cell>
          <cell r="L9">
            <v>667.3821999999999</v>
          </cell>
          <cell r="M9">
            <v>0</v>
          </cell>
        </row>
        <row r="10">
          <cell r="B10" t="str">
            <v>1513/14М116/2</v>
          </cell>
          <cell r="C10">
            <v>1456.8477475555555</v>
          </cell>
          <cell r="D10">
            <v>2868.8854959999999</v>
          </cell>
          <cell r="E10">
            <v>518.82240000000002</v>
          </cell>
          <cell r="G10">
            <v>2868.8854959999999</v>
          </cell>
          <cell r="H10">
            <v>0</v>
          </cell>
          <cell r="J10">
            <v>1456.8477475555555</v>
          </cell>
          <cell r="K10">
            <v>2868.8854959999999</v>
          </cell>
          <cell r="L10">
            <v>518.82240000000002</v>
          </cell>
          <cell r="M10">
            <v>0</v>
          </cell>
        </row>
        <row r="11">
          <cell r="B11" t="str">
            <v>1513/14М152/1</v>
          </cell>
          <cell r="C11">
            <v>1864.8919982222219</v>
          </cell>
          <cell r="D11">
            <v>3654.7668379999996</v>
          </cell>
          <cell r="E11">
            <v>667.3821999999999</v>
          </cell>
          <cell r="G11">
            <v>3654.7668379999996</v>
          </cell>
          <cell r="H11">
            <v>0</v>
          </cell>
          <cell r="J11">
            <v>1864.8919982222219</v>
          </cell>
          <cell r="K11">
            <v>3654.7668379999996</v>
          </cell>
          <cell r="L11">
            <v>667.3821999999999</v>
          </cell>
          <cell r="M11">
            <v>0</v>
          </cell>
        </row>
        <row r="12">
          <cell r="B12" t="str">
            <v>1513/15М155/1</v>
          </cell>
          <cell r="C12">
            <v>2285.2402168888889</v>
          </cell>
          <cell r="D12">
            <v>4464.3452640000005</v>
          </cell>
          <cell r="E12">
            <v>820.42160000000001</v>
          </cell>
          <cell r="G12">
            <v>4464.3452640000005</v>
          </cell>
          <cell r="H12">
            <v>0</v>
          </cell>
          <cell r="J12">
            <v>2285.2402168888889</v>
          </cell>
          <cell r="K12">
            <v>4464.3452640000005</v>
          </cell>
          <cell r="L12">
            <v>820.42160000000001</v>
          </cell>
          <cell r="M12">
            <v>0</v>
          </cell>
        </row>
        <row r="13">
          <cell r="B13" t="str">
            <v>1613/3М116/1</v>
          </cell>
          <cell r="C13">
            <v>1705.7372222222225</v>
          </cell>
          <cell r="D13">
            <v>3348.239375000001</v>
          </cell>
          <cell r="E13">
            <v>609.43750000000011</v>
          </cell>
          <cell r="G13">
            <v>3348.239375000001</v>
          </cell>
          <cell r="H13">
            <v>0</v>
          </cell>
          <cell r="J13">
            <v>1705.7372222222225</v>
          </cell>
          <cell r="K13">
            <v>3348.239375000001</v>
          </cell>
          <cell r="L13">
            <v>609.43750000000011</v>
          </cell>
          <cell r="M13">
            <v>0</v>
          </cell>
        </row>
        <row r="14">
          <cell r="B14" t="str">
            <v>1663/8М146/1</v>
          </cell>
          <cell r="C14">
            <v>2091.5299022222221</v>
          </cell>
          <cell r="D14">
            <v>4091.2648399999998</v>
          </cell>
          <cell r="E14">
            <v>749.89599999999996</v>
          </cell>
          <cell r="G14">
            <v>4091.2648399999998</v>
          </cell>
          <cell r="H14">
            <v>0</v>
          </cell>
          <cell r="J14">
            <v>2091.5299022222221</v>
          </cell>
          <cell r="K14">
            <v>4091.2648399999998</v>
          </cell>
          <cell r="L14">
            <v>749.89599999999996</v>
          </cell>
          <cell r="M14">
            <v>0</v>
          </cell>
        </row>
        <row r="15">
          <cell r="B15" t="str">
            <v>1663/9М108/1</v>
          </cell>
          <cell r="C15">
            <v>2160.811822222222</v>
          </cell>
          <cell r="D15">
            <v>4224.6998000000003</v>
          </cell>
          <cell r="E15">
            <v>775.12</v>
          </cell>
          <cell r="G15">
            <v>4224.6998000000003</v>
          </cell>
          <cell r="H15">
            <v>0</v>
          </cell>
          <cell r="J15">
            <v>2160.811822222222</v>
          </cell>
          <cell r="K15">
            <v>4224.6998000000003</v>
          </cell>
          <cell r="L15">
            <v>775.12</v>
          </cell>
          <cell r="M15">
            <v>0</v>
          </cell>
        </row>
        <row r="16">
          <cell r="B16" t="str">
            <v>1663/9М147/1</v>
          </cell>
          <cell r="C16">
            <v>2197.6036968888889</v>
          </cell>
          <cell r="D16">
            <v>4295.5598790000004</v>
          </cell>
          <cell r="E16">
            <v>788.51510000000007</v>
          </cell>
          <cell r="G16">
            <v>4295.5598790000004</v>
          </cell>
          <cell r="H16">
            <v>0</v>
          </cell>
          <cell r="J16">
            <v>2197.6036968888889</v>
          </cell>
          <cell r="K16">
            <v>4295.5598790000004</v>
          </cell>
          <cell r="L16">
            <v>788.51510000000007</v>
          </cell>
          <cell r="M16">
            <v>0</v>
          </cell>
        </row>
        <row r="17">
          <cell r="B17" t="str">
            <v>1672/1М148/1</v>
          </cell>
          <cell r="C17">
            <v>2066.9307555555556</v>
          </cell>
          <cell r="D17">
            <v>4043.8876000000005</v>
          </cell>
          <cell r="E17">
            <v>740.94</v>
          </cell>
          <cell r="G17">
            <v>4043.8876000000005</v>
          </cell>
          <cell r="H17">
            <v>0</v>
          </cell>
          <cell r="J17">
            <v>2066.9307555555556</v>
          </cell>
          <cell r="K17">
            <v>4043.8876000000005</v>
          </cell>
          <cell r="L17">
            <v>740.94</v>
          </cell>
          <cell r="M17">
            <v>0</v>
          </cell>
        </row>
        <row r="18">
          <cell r="B18" t="str">
            <v>1672/1М151/1</v>
          </cell>
          <cell r="C18">
            <v>1815.3223555555555</v>
          </cell>
          <cell r="D18">
            <v>3559.2971500000003</v>
          </cell>
          <cell r="E18">
            <v>649.33500000000004</v>
          </cell>
          <cell r="G18">
            <v>3559.2971500000003</v>
          </cell>
          <cell r="H18">
            <v>0</v>
          </cell>
          <cell r="J18">
            <v>1815.3223555555555</v>
          </cell>
          <cell r="K18">
            <v>3559.2971500000003</v>
          </cell>
          <cell r="L18">
            <v>649.33500000000004</v>
          </cell>
          <cell r="M18">
            <v>0</v>
          </cell>
        </row>
        <row r="19">
          <cell r="B19" t="str">
            <v>1733/8М153/1</v>
          </cell>
          <cell r="C19">
            <v>1898.3815555555557</v>
          </cell>
          <cell r="D19">
            <v>3719.2667500000007</v>
          </cell>
          <cell r="E19">
            <v>679.57500000000005</v>
          </cell>
          <cell r="G19">
            <v>3719.2667500000007</v>
          </cell>
          <cell r="H19">
            <v>0</v>
          </cell>
          <cell r="J19">
            <v>1898.3815555555557</v>
          </cell>
          <cell r="K19">
            <v>3719.2667500000007</v>
          </cell>
          <cell r="L19">
            <v>679.57500000000005</v>
          </cell>
          <cell r="M19">
            <v>0</v>
          </cell>
        </row>
        <row r="20">
          <cell r="B20" t="str">
            <v>1733/9М153/1</v>
          </cell>
          <cell r="C20">
            <v>1898.3815555555557</v>
          </cell>
          <cell r="D20">
            <v>3719.2667500000007</v>
          </cell>
          <cell r="E20">
            <v>679.57500000000005</v>
          </cell>
          <cell r="G20">
            <v>3719.2667500000007</v>
          </cell>
          <cell r="H20">
            <v>0</v>
          </cell>
          <cell r="J20">
            <v>1898.3815555555557</v>
          </cell>
          <cell r="K20">
            <v>3719.2667500000007</v>
          </cell>
          <cell r="L20">
            <v>679.57500000000005</v>
          </cell>
          <cell r="M20">
            <v>0</v>
          </cell>
        </row>
        <row r="21">
          <cell r="B21" t="str">
            <v>2531/2М56/1</v>
          </cell>
          <cell r="C21">
            <v>2181.8073422222224</v>
          </cell>
          <cell r="D21">
            <v>4316.9785600000005</v>
          </cell>
          <cell r="E21">
            <v>782.76400000000012</v>
          </cell>
          <cell r="G21">
            <v>4316.9785600000005</v>
          </cell>
          <cell r="H21">
            <v>0</v>
          </cell>
          <cell r="J21">
            <v>2181.8073422222224</v>
          </cell>
          <cell r="K21">
            <v>4316.9785600000005</v>
          </cell>
          <cell r="L21">
            <v>782.76400000000012</v>
          </cell>
          <cell r="M21">
            <v>0</v>
          </cell>
        </row>
        <row r="22">
          <cell r="B22" t="str">
            <v>2531/3М56/1</v>
          </cell>
          <cell r="C22">
            <v>2203.0390755555559</v>
          </cell>
          <cell r="D22">
            <v>4357.8702600000006</v>
          </cell>
          <cell r="E22">
            <v>790.49400000000014</v>
          </cell>
          <cell r="G22">
            <v>4357.8702600000006</v>
          </cell>
          <cell r="H22">
            <v>0</v>
          </cell>
          <cell r="J22">
            <v>2203.0390755555559</v>
          </cell>
          <cell r="K22">
            <v>4357.8702600000006</v>
          </cell>
          <cell r="L22">
            <v>790.49400000000014</v>
          </cell>
          <cell r="M22">
            <v>0</v>
          </cell>
        </row>
        <row r="23">
          <cell r="B23" t="str">
            <v>2532/11М57/1</v>
          </cell>
          <cell r="C23">
            <v>2039.6151555555552</v>
          </cell>
          <cell r="D23">
            <v>4043.1205499999996</v>
          </cell>
          <cell r="E23">
            <v>730.995</v>
          </cell>
          <cell r="G23">
            <v>4043.1205499999996</v>
          </cell>
          <cell r="H23">
            <v>0</v>
          </cell>
          <cell r="J23">
            <v>2039.6151555555552</v>
          </cell>
          <cell r="K23">
            <v>4043.1205499999996</v>
          </cell>
          <cell r="L23">
            <v>730.995</v>
          </cell>
          <cell r="M23">
            <v>0</v>
          </cell>
        </row>
        <row r="24">
          <cell r="B24" t="str">
            <v>2533/14М51/2</v>
          </cell>
          <cell r="C24">
            <v>2339.6404222222222</v>
          </cell>
          <cell r="D24">
            <v>4620.9604749999999</v>
          </cell>
          <cell r="E24">
            <v>840.22749999999996</v>
          </cell>
          <cell r="G24">
            <v>4620.9604749999999</v>
          </cell>
          <cell r="H24">
            <v>0</v>
          </cell>
          <cell r="J24">
            <v>2339.6404222222222</v>
          </cell>
          <cell r="K24">
            <v>4620.9604749999999</v>
          </cell>
          <cell r="L24">
            <v>840.22749999999996</v>
          </cell>
          <cell r="M24">
            <v>0</v>
          </cell>
        </row>
        <row r="25">
          <cell r="B25" t="str">
            <v>2533/18М58/1</v>
          </cell>
          <cell r="C25">
            <v>2235.2190222222221</v>
          </cell>
          <cell r="D25">
            <v>4419.8478999999998</v>
          </cell>
          <cell r="E25">
            <v>802.21</v>
          </cell>
          <cell r="G25">
            <v>4419.8478999999998</v>
          </cell>
          <cell r="H25">
            <v>0</v>
          </cell>
          <cell r="J25">
            <v>2235.2190222222221</v>
          </cell>
          <cell r="K25">
            <v>4419.8478999999998</v>
          </cell>
          <cell r="L25">
            <v>802.21</v>
          </cell>
          <cell r="M25">
            <v>0</v>
          </cell>
        </row>
        <row r="26">
          <cell r="B26" t="str">
            <v>2732/1М55/1</v>
          </cell>
          <cell r="C26">
            <v>2431.4683555555566</v>
          </cell>
          <cell r="D26">
            <v>4797.8184000000001</v>
          </cell>
          <cell r="E26">
            <v>873.6600000000002</v>
          </cell>
          <cell r="G26">
            <v>4797.8184000000001</v>
          </cell>
          <cell r="H26">
            <v>0</v>
          </cell>
          <cell r="J26">
            <v>2431.4683555555566</v>
          </cell>
          <cell r="K26">
            <v>4797.8184000000001</v>
          </cell>
          <cell r="L26">
            <v>873.6600000000002</v>
          </cell>
          <cell r="M26">
            <v>0</v>
          </cell>
        </row>
        <row r="27">
          <cell r="B27" t="str">
            <v>2733/14М58/1</v>
          </cell>
          <cell r="C27">
            <v>2167.6510222222223</v>
          </cell>
          <cell r="D27">
            <v>4289.7138999999997</v>
          </cell>
          <cell r="E27">
            <v>777.61</v>
          </cell>
          <cell r="G27">
            <v>4289.7138999999997</v>
          </cell>
          <cell r="H27">
            <v>0</v>
          </cell>
          <cell r="J27">
            <v>2167.6510222222223</v>
          </cell>
          <cell r="K27">
            <v>4289.7138999999997</v>
          </cell>
          <cell r="L27">
            <v>777.61</v>
          </cell>
          <cell r="M27">
            <v>0</v>
          </cell>
        </row>
        <row r="28">
          <cell r="B28" t="str">
            <v>3311/1М16/1</v>
          </cell>
          <cell r="C28">
            <v>1899.2701022222225</v>
          </cell>
          <cell r="D28">
            <v>3772.8200650000003</v>
          </cell>
          <cell r="E28">
            <v>679.89850000000013</v>
          </cell>
          <cell r="G28">
            <v>3772.8200650000003</v>
          </cell>
          <cell r="H28">
            <v>0</v>
          </cell>
          <cell r="J28">
            <v>1899.2701022222225</v>
          </cell>
          <cell r="K28">
            <v>3772.8200650000003</v>
          </cell>
          <cell r="L28">
            <v>679.89850000000013</v>
          </cell>
          <cell r="M28">
            <v>0</v>
          </cell>
        </row>
        <row r="29">
          <cell r="B29" t="str">
            <v>3311/1М23/1</v>
          </cell>
          <cell r="C29">
            <v>2068.3040888888891</v>
          </cell>
          <cell r="D29">
            <v>4098.374600000001</v>
          </cell>
          <cell r="E29">
            <v>741.44000000000017</v>
          </cell>
          <cell r="G29">
            <v>4098.374600000001</v>
          </cell>
          <cell r="H29">
            <v>0</v>
          </cell>
          <cell r="J29">
            <v>2068.3040888888891</v>
          </cell>
          <cell r="K29">
            <v>4098.374600000001</v>
          </cell>
          <cell r="L29">
            <v>741.44000000000017</v>
          </cell>
          <cell r="M29">
            <v>0</v>
          </cell>
        </row>
        <row r="30">
          <cell r="B30" t="str">
            <v>3532/12М19/1</v>
          </cell>
          <cell r="C30">
            <v>2434.1408622222225</v>
          </cell>
          <cell r="D30">
            <v>4802.9655700000003</v>
          </cell>
          <cell r="E30">
            <v>874.63300000000015</v>
          </cell>
          <cell r="G30">
            <v>4802.9655700000003</v>
          </cell>
          <cell r="H30">
            <v>0</v>
          </cell>
          <cell r="J30">
            <v>2434.1408622222225</v>
          </cell>
          <cell r="K30">
            <v>4802.9655700000003</v>
          </cell>
          <cell r="L30">
            <v>874.63300000000015</v>
          </cell>
          <cell r="M30">
            <v>0</v>
          </cell>
        </row>
        <row r="31">
          <cell r="B31" t="str">
            <v>3533/18М19/1</v>
          </cell>
          <cell r="C31">
            <v>2822.8202888888895</v>
          </cell>
          <cell r="D31">
            <v>5551.5508250000021</v>
          </cell>
          <cell r="E31">
            <v>1016.1425000000003</v>
          </cell>
          <cell r="G31">
            <v>5551.5508250000021</v>
          </cell>
          <cell r="H31">
            <v>0</v>
          </cell>
          <cell r="J31">
            <v>2822.8202888888895</v>
          </cell>
          <cell r="K31">
            <v>5551.5508250000021</v>
          </cell>
          <cell r="L31">
            <v>1016.1425000000003</v>
          </cell>
          <cell r="M31">
            <v>0</v>
          </cell>
        </row>
        <row r="32">
          <cell r="B32" t="str">
            <v>3733/10М19/1</v>
          </cell>
          <cell r="C32">
            <v>2614.165635555556</v>
          </cell>
          <cell r="D32">
            <v>5149.6880400000009</v>
          </cell>
          <cell r="E32">
            <v>940.17600000000016</v>
          </cell>
          <cell r="G32">
            <v>5149.6880400000009</v>
          </cell>
          <cell r="H32">
            <v>0</v>
          </cell>
          <cell r="J32">
            <v>2614.165635555556</v>
          </cell>
          <cell r="K32">
            <v>5149.6880400000009</v>
          </cell>
          <cell r="L32">
            <v>940.17600000000016</v>
          </cell>
          <cell r="M32">
            <v>0</v>
          </cell>
        </row>
        <row r="33">
          <cell r="B33" t="str">
            <v>3733/14М19/1</v>
          </cell>
          <cell r="C33">
            <v>2618.6152355555564</v>
          </cell>
          <cell r="D33">
            <v>5158.2578400000002</v>
          </cell>
          <cell r="E33">
            <v>941.79600000000016</v>
          </cell>
          <cell r="G33">
            <v>5158.2578400000002</v>
          </cell>
          <cell r="H33">
            <v>0</v>
          </cell>
          <cell r="J33">
            <v>2618.6152355555564</v>
          </cell>
          <cell r="K33">
            <v>5158.2578400000002</v>
          </cell>
          <cell r="L33">
            <v>941.79600000000016</v>
          </cell>
          <cell r="M33">
            <v>0</v>
          </cell>
        </row>
        <row r="34">
          <cell r="B34" t="str">
            <v>4531/2М90/1</v>
          </cell>
          <cell r="C34">
            <v>4290.7007555555547</v>
          </cell>
          <cell r="D34">
            <v>8374.6783499999983</v>
          </cell>
          <cell r="E34">
            <v>1550.5649999999998</v>
          </cell>
          <cell r="G34">
            <v>8374.6783499999983</v>
          </cell>
          <cell r="H34">
            <v>0</v>
          </cell>
          <cell r="J34">
            <v>4290.7007555555547</v>
          </cell>
          <cell r="K34">
            <v>8374.6783499999983</v>
          </cell>
          <cell r="L34">
            <v>1550.5649999999998</v>
          </cell>
          <cell r="M34">
            <v>0</v>
          </cell>
        </row>
        <row r="35">
          <cell r="B35" t="str">
            <v>4531/3М90/1</v>
          </cell>
          <cell r="C35">
            <v>4290.7007555555547</v>
          </cell>
          <cell r="D35">
            <v>8374.6783499999983</v>
          </cell>
          <cell r="E35">
            <v>1550.5649999999998</v>
          </cell>
          <cell r="G35">
            <v>8374.6783499999983</v>
          </cell>
          <cell r="H35">
            <v>0</v>
          </cell>
          <cell r="J35">
            <v>4290.7007555555547</v>
          </cell>
          <cell r="K35">
            <v>8374.6783499999983</v>
          </cell>
          <cell r="L35">
            <v>1550.5649999999998</v>
          </cell>
          <cell r="M35">
            <v>0</v>
          </cell>
        </row>
        <row r="36">
          <cell r="B36" t="str">
            <v>4532/11М84/1</v>
          </cell>
          <cell r="C36">
            <v>3567.8330222222216</v>
          </cell>
          <cell r="D36">
            <v>6982.4561499999991</v>
          </cell>
          <cell r="E36">
            <v>1287.3849999999998</v>
          </cell>
          <cell r="G36">
            <v>6982.4561499999991</v>
          </cell>
          <cell r="H36">
            <v>0</v>
          </cell>
          <cell r="J36">
            <v>3567.8330222222216</v>
          </cell>
          <cell r="K36">
            <v>6982.4561499999991</v>
          </cell>
          <cell r="L36">
            <v>1287.3849999999998</v>
          </cell>
          <cell r="M36">
            <v>0</v>
          </cell>
        </row>
        <row r="37">
          <cell r="B37" t="str">
            <v>4533/14М87/1</v>
          </cell>
          <cell r="C37">
            <v>2712.2600888888896</v>
          </cell>
          <cell r="D37">
            <v>5334.6476000000002</v>
          </cell>
          <cell r="E37">
            <v>975.8900000000001</v>
          </cell>
          <cell r="G37">
            <v>5334.6476000000002</v>
          </cell>
          <cell r="H37">
            <v>0</v>
          </cell>
          <cell r="J37">
            <v>2712.2600888888896</v>
          </cell>
          <cell r="K37">
            <v>5334.6476000000002</v>
          </cell>
          <cell r="L37">
            <v>975.8900000000001</v>
          </cell>
          <cell r="M37">
            <v>0</v>
          </cell>
        </row>
        <row r="38">
          <cell r="B38" t="str">
            <v>4533/18М85/1</v>
          </cell>
          <cell r="C38">
            <v>3727.3374488888885</v>
          </cell>
          <cell r="D38">
            <v>7289.6570299999985</v>
          </cell>
          <cell r="E38">
            <v>1345.4569999999999</v>
          </cell>
          <cell r="G38">
            <v>7289.6570299999985</v>
          </cell>
          <cell r="H38">
            <v>0</v>
          </cell>
          <cell r="J38">
            <v>3727.3374488888885</v>
          </cell>
          <cell r="K38">
            <v>7289.6570299999985</v>
          </cell>
          <cell r="L38">
            <v>1345.4569999999999</v>
          </cell>
          <cell r="M38">
            <v>0</v>
          </cell>
        </row>
        <row r="39">
          <cell r="B39" t="str">
            <v>4732/1М83/1</v>
          </cell>
          <cell r="C39">
            <v>3703.7792888888885</v>
          </cell>
          <cell r="D39">
            <v>7244.2846999999983</v>
          </cell>
          <cell r="E39">
            <v>1336.8799999999999</v>
          </cell>
          <cell r="G39">
            <v>7244.2846999999983</v>
          </cell>
          <cell r="H39">
            <v>0</v>
          </cell>
          <cell r="J39">
            <v>3703.7792888888885</v>
          </cell>
          <cell r="K39">
            <v>7244.2846999999983</v>
          </cell>
          <cell r="L39">
            <v>1336.8799999999999</v>
          </cell>
          <cell r="M39">
            <v>0</v>
          </cell>
        </row>
        <row r="40">
          <cell r="B40" t="str">
            <v>4733/14М85/1</v>
          </cell>
          <cell r="C40">
            <v>3904.5523822222212</v>
          </cell>
          <cell r="D40">
            <v>7638.6383299999989</v>
          </cell>
          <cell r="E40">
            <v>1409.9769999999999</v>
          </cell>
          <cell r="G40">
            <v>7638.6383299999989</v>
          </cell>
          <cell r="H40">
            <v>0</v>
          </cell>
          <cell r="J40">
            <v>3904.5523822222212</v>
          </cell>
          <cell r="K40">
            <v>7638.6383299999989</v>
          </cell>
          <cell r="L40">
            <v>1409.9769999999999</v>
          </cell>
          <cell r="M40">
            <v>0</v>
          </cell>
        </row>
        <row r="41">
          <cell r="B41" t="str">
            <v>5311/1М81/5</v>
          </cell>
          <cell r="C41">
            <v>2534.2760888888888</v>
          </cell>
          <cell r="D41">
            <v>4943.9811000000009</v>
          </cell>
          <cell r="E41">
            <v>911.09</v>
          </cell>
          <cell r="G41">
            <v>4943.9811000000009</v>
          </cell>
          <cell r="H41">
            <v>0</v>
          </cell>
          <cell r="J41">
            <v>2534.2760888888888</v>
          </cell>
          <cell r="K41">
            <v>4943.9811000000009</v>
          </cell>
          <cell r="L41">
            <v>911.09</v>
          </cell>
          <cell r="M41">
            <v>0</v>
          </cell>
        </row>
        <row r="42">
          <cell r="B42" t="str">
            <v>5323/2М81/3</v>
          </cell>
          <cell r="C42">
            <v>3616.373214222222</v>
          </cell>
          <cell r="D42">
            <v>7028.0686459999997</v>
          </cell>
          <cell r="E42">
            <v>1305.0573999999999</v>
          </cell>
          <cell r="G42">
            <v>7028.0686459999997</v>
          </cell>
          <cell r="H42">
            <v>0</v>
          </cell>
          <cell r="J42">
            <v>3616.373214222222</v>
          </cell>
          <cell r="K42">
            <v>7028.0686459999997</v>
          </cell>
          <cell r="L42">
            <v>1305.0573999999999</v>
          </cell>
          <cell r="M42">
            <v>0</v>
          </cell>
        </row>
        <row r="43">
          <cell r="B43" t="str">
            <v>5532/12М81/5</v>
          </cell>
          <cell r="C43">
            <v>3019.8785155555552</v>
          </cell>
          <cell r="D43">
            <v>5879.2372299999988</v>
          </cell>
          <cell r="E43">
            <v>1087.8869999999997</v>
          </cell>
          <cell r="G43">
            <v>5879.2372299999988</v>
          </cell>
          <cell r="H43">
            <v>0</v>
          </cell>
          <cell r="J43">
            <v>3019.8785155555552</v>
          </cell>
          <cell r="K43">
            <v>5879.2372299999988</v>
          </cell>
          <cell r="L43">
            <v>1087.8869999999997</v>
          </cell>
          <cell r="M43">
            <v>0</v>
          </cell>
        </row>
        <row r="44">
          <cell r="B44" t="str">
            <v>5533/1М20/1</v>
          </cell>
          <cell r="C44">
            <v>4009.8952888888889</v>
          </cell>
          <cell r="D44">
            <v>7785.9807000000001</v>
          </cell>
          <cell r="E44">
            <v>1448.33</v>
          </cell>
          <cell r="G44">
            <v>7785.9807000000001</v>
          </cell>
          <cell r="H44">
            <v>0</v>
          </cell>
          <cell r="J44">
            <v>4009.8952888888889</v>
          </cell>
          <cell r="K44">
            <v>7785.9807000000001</v>
          </cell>
          <cell r="L44">
            <v>1448.33</v>
          </cell>
          <cell r="M44">
            <v>0</v>
          </cell>
        </row>
        <row r="45">
          <cell r="B45" t="str">
            <v>5533/11М81/3</v>
          </cell>
          <cell r="C45">
            <v>3495.3001475555548</v>
          </cell>
          <cell r="D45">
            <v>6794.8854459999984</v>
          </cell>
          <cell r="E45">
            <v>1260.9773999999998</v>
          </cell>
          <cell r="G45">
            <v>6794.8854459999984</v>
          </cell>
          <cell r="H45">
            <v>0</v>
          </cell>
          <cell r="J45">
            <v>3495.3001475555548</v>
          </cell>
          <cell r="K45">
            <v>6794.8854459999984</v>
          </cell>
          <cell r="L45">
            <v>1260.9773999999998</v>
          </cell>
          <cell r="M45">
            <v>0</v>
          </cell>
        </row>
        <row r="46">
          <cell r="B46" t="str">
            <v>5533/14М81/2</v>
          </cell>
          <cell r="C46">
            <v>2733.9518888888892</v>
          </cell>
          <cell r="D46">
            <v>5328.5508749999999</v>
          </cell>
          <cell r="E46">
            <v>983.78750000000002</v>
          </cell>
          <cell r="G46">
            <v>5328.5508749999999</v>
          </cell>
          <cell r="H46">
            <v>0</v>
          </cell>
          <cell r="J46">
            <v>2733.9518888888892</v>
          </cell>
          <cell r="K46">
            <v>5328.5508749999999</v>
          </cell>
          <cell r="L46">
            <v>983.78750000000002</v>
          </cell>
          <cell r="M46">
            <v>0</v>
          </cell>
        </row>
        <row r="47">
          <cell r="B47" t="str">
            <v>5533/18М67/2</v>
          </cell>
          <cell r="C47">
            <v>3862.8387555555546</v>
          </cell>
          <cell r="D47">
            <v>7502.7540999999992</v>
          </cell>
          <cell r="E47">
            <v>1394.7899999999997</v>
          </cell>
          <cell r="G47">
            <v>7502.7540999999992</v>
          </cell>
          <cell r="H47">
            <v>0</v>
          </cell>
          <cell r="J47">
            <v>3862.8387555555546</v>
          </cell>
          <cell r="K47">
            <v>7502.7540999999992</v>
          </cell>
          <cell r="L47">
            <v>1394.7899999999997</v>
          </cell>
          <cell r="M47">
            <v>0</v>
          </cell>
        </row>
        <row r="48">
          <cell r="B48" t="str">
            <v>5653/6М81/1</v>
          </cell>
          <cell r="C48">
            <v>2435.1488888888889</v>
          </cell>
          <cell r="D48">
            <v>4753.0650000000005</v>
          </cell>
          <cell r="E48">
            <v>875.00000000000011</v>
          </cell>
          <cell r="G48">
            <v>4753.0650000000005</v>
          </cell>
          <cell r="H48">
            <v>0</v>
          </cell>
          <cell r="J48">
            <v>2435.1488888888889</v>
          </cell>
          <cell r="K48">
            <v>4753.0650000000005</v>
          </cell>
          <cell r="L48">
            <v>875.00000000000011</v>
          </cell>
          <cell r="M48">
            <v>0</v>
          </cell>
        </row>
        <row r="49">
          <cell r="B49" t="str">
            <v>5653/7М81/1</v>
          </cell>
          <cell r="C49">
            <v>2200.0342222222225</v>
          </cell>
          <cell r="D49">
            <v>4300.241</v>
          </cell>
          <cell r="E49">
            <v>789.40000000000009</v>
          </cell>
          <cell r="G49">
            <v>4300.241</v>
          </cell>
          <cell r="H49">
            <v>0</v>
          </cell>
          <cell r="J49">
            <v>2200.0342222222225</v>
          </cell>
          <cell r="K49">
            <v>4300.241</v>
          </cell>
          <cell r="L49">
            <v>789.40000000000009</v>
          </cell>
          <cell r="M49">
            <v>0</v>
          </cell>
        </row>
        <row r="50">
          <cell r="B50" t="str">
            <v>5653/8М113/1</v>
          </cell>
          <cell r="C50">
            <v>2236.8807555555554</v>
          </cell>
          <cell r="D50">
            <v>4371.2063500000004</v>
          </cell>
          <cell r="E50">
            <v>802.81500000000005</v>
          </cell>
          <cell r="G50">
            <v>4371.2063500000004</v>
          </cell>
          <cell r="H50">
            <v>0</v>
          </cell>
          <cell r="J50">
            <v>2236.8807555555554</v>
          </cell>
          <cell r="K50">
            <v>4371.2063500000004</v>
          </cell>
          <cell r="L50">
            <v>802.81500000000005</v>
          </cell>
          <cell r="M50">
            <v>0</v>
          </cell>
        </row>
        <row r="51">
          <cell r="B51" t="str">
            <v>5663/9М99/2</v>
          </cell>
          <cell r="C51">
            <v>2700.9685422222219</v>
          </cell>
          <cell r="D51">
            <v>5265.0259100000003</v>
          </cell>
          <cell r="E51">
            <v>971.779</v>
          </cell>
          <cell r="G51">
            <v>5265.0259100000003</v>
          </cell>
          <cell r="H51">
            <v>0</v>
          </cell>
          <cell r="J51">
            <v>2700.9685422222219</v>
          </cell>
          <cell r="K51">
            <v>5265.0259100000003</v>
          </cell>
          <cell r="L51">
            <v>971.779</v>
          </cell>
          <cell r="M51">
            <v>0</v>
          </cell>
        </row>
        <row r="52">
          <cell r="B52" t="str">
            <v>5723/9М92/1</v>
          </cell>
          <cell r="C52">
            <v>2976.8602222222216</v>
          </cell>
          <cell r="D52">
            <v>5796.3852499999975</v>
          </cell>
          <cell r="E52">
            <v>1072.2249999999997</v>
          </cell>
          <cell r="G52">
            <v>5796.3852499999975</v>
          </cell>
          <cell r="H52">
            <v>0</v>
          </cell>
          <cell r="J52">
            <v>2976.8602222222216</v>
          </cell>
          <cell r="K52">
            <v>5796.3852499999975</v>
          </cell>
          <cell r="L52">
            <v>1072.2249999999997</v>
          </cell>
          <cell r="M52">
            <v>0</v>
          </cell>
        </row>
        <row r="53">
          <cell r="B53" t="str">
            <v>5723/10М92/1</v>
          </cell>
          <cell r="C53">
            <v>2984.8804888888881</v>
          </cell>
          <cell r="D53">
            <v>5811.8320499999991</v>
          </cell>
          <cell r="E53">
            <v>1075.1449999999998</v>
          </cell>
          <cell r="G53">
            <v>5811.8320499999991</v>
          </cell>
          <cell r="H53">
            <v>0</v>
          </cell>
          <cell r="J53">
            <v>2984.8804888888881</v>
          </cell>
          <cell r="K53">
            <v>5811.8320499999991</v>
          </cell>
          <cell r="L53">
            <v>1075.1449999999998</v>
          </cell>
          <cell r="M53">
            <v>0</v>
          </cell>
        </row>
        <row r="54">
          <cell r="B54" t="str">
            <v>5733/8М27/1</v>
          </cell>
          <cell r="C54">
            <v>2709.5716515555559</v>
          </cell>
          <cell r="D54">
            <v>5281.5952480000005</v>
          </cell>
          <cell r="E54">
            <v>974.91120000000012</v>
          </cell>
          <cell r="G54">
            <v>5281.5952480000005</v>
          </cell>
          <cell r="H54">
            <v>0</v>
          </cell>
          <cell r="J54">
            <v>2709.5716515555559</v>
          </cell>
          <cell r="K54">
            <v>5281.5952480000005</v>
          </cell>
          <cell r="L54">
            <v>974.91120000000012</v>
          </cell>
          <cell r="M54">
            <v>0</v>
          </cell>
        </row>
        <row r="55">
          <cell r="B55" t="str">
            <v>5733/9М27/1</v>
          </cell>
          <cell r="C55">
            <v>2709.5716515555559</v>
          </cell>
          <cell r="D55">
            <v>5281.5952480000005</v>
          </cell>
          <cell r="E55">
            <v>974.91120000000012</v>
          </cell>
          <cell r="G55">
            <v>5281.5952480000005</v>
          </cell>
          <cell r="H55">
            <v>0</v>
          </cell>
          <cell r="J55">
            <v>2709.5716515555559</v>
          </cell>
          <cell r="K55">
            <v>5281.5952480000005</v>
          </cell>
          <cell r="L55">
            <v>974.91120000000012</v>
          </cell>
          <cell r="M55">
            <v>0</v>
          </cell>
        </row>
        <row r="56">
          <cell r="B56" t="str">
            <v>5733/14М67/2</v>
          </cell>
          <cell r="C56">
            <v>3609.4862222222209</v>
          </cell>
          <cell r="D56">
            <v>7014.8044999999975</v>
          </cell>
          <cell r="E56">
            <v>1302.5499999999995</v>
          </cell>
          <cell r="G56">
            <v>7014.8044999999975</v>
          </cell>
          <cell r="H56">
            <v>0</v>
          </cell>
          <cell r="J56">
            <v>3609.4862222222209</v>
          </cell>
          <cell r="K56">
            <v>7014.8044999999975</v>
          </cell>
          <cell r="L56">
            <v>1302.5499999999995</v>
          </cell>
          <cell r="M56">
            <v>0</v>
          </cell>
        </row>
        <row r="57">
          <cell r="B57" t="str">
            <v>1663/9М147/1</v>
          </cell>
          <cell r="C57">
            <v>2197.6036968888889</v>
          </cell>
          <cell r="D57">
            <v>4295.5598790000004</v>
          </cell>
          <cell r="E57">
            <v>788.51510000000007</v>
          </cell>
          <cell r="G57">
            <v>4295.5598790000004</v>
          </cell>
          <cell r="H57">
            <v>0</v>
          </cell>
          <cell r="J57">
            <v>2197.6036968888889</v>
          </cell>
          <cell r="K57">
            <v>4295.5598790000004</v>
          </cell>
          <cell r="L57">
            <v>788.51510000000007</v>
          </cell>
          <cell r="M57">
            <v>0</v>
          </cell>
        </row>
        <row r="58">
          <cell r="B58" t="str">
            <v>1323/2М149/1</v>
          </cell>
          <cell r="C58">
            <v>2255.1186222222227</v>
          </cell>
          <cell r="D58">
            <v>4406.3319500000007</v>
          </cell>
          <cell r="E58">
            <v>809.45500000000015</v>
          </cell>
          <cell r="G58">
            <v>4406.3319500000007</v>
          </cell>
          <cell r="H58">
            <v>0</v>
          </cell>
          <cell r="J58">
            <v>2255.1186222222227</v>
          </cell>
          <cell r="K58">
            <v>4406.3319500000007</v>
          </cell>
          <cell r="L58">
            <v>809.45500000000015</v>
          </cell>
          <cell r="M58">
            <v>0</v>
          </cell>
        </row>
        <row r="59">
          <cell r="B59" t="str">
            <v>1511/24М41/1</v>
          </cell>
          <cell r="C59">
            <v>1984.1701182222223</v>
          </cell>
          <cell r="D59">
            <v>3884.4930230000004</v>
          </cell>
          <cell r="E59">
            <v>710.80870000000016</v>
          </cell>
          <cell r="G59">
            <v>3884.4930230000004</v>
          </cell>
          <cell r="H59">
            <v>0</v>
          </cell>
          <cell r="J59">
            <v>1984.1701182222223</v>
          </cell>
          <cell r="K59">
            <v>3884.4930230000004</v>
          </cell>
          <cell r="L59">
            <v>710.80870000000016</v>
          </cell>
          <cell r="M59">
            <v>0</v>
          </cell>
        </row>
        <row r="60">
          <cell r="B60" t="str">
            <v>1613/4М151/1</v>
          </cell>
          <cell r="C60">
            <v>1807.0136888888887</v>
          </cell>
          <cell r="D60">
            <v>3543.2948999999999</v>
          </cell>
          <cell r="E60">
            <v>646.30999999999995</v>
          </cell>
          <cell r="G60">
            <v>3543.2948999999999</v>
          </cell>
          <cell r="H60">
            <v>0</v>
          </cell>
          <cell r="J60">
            <v>1807.0136888888887</v>
          </cell>
          <cell r="K60">
            <v>3543.2948999999999</v>
          </cell>
          <cell r="L60">
            <v>646.30999999999995</v>
          </cell>
          <cell r="M60">
            <v>0</v>
          </cell>
        </row>
        <row r="61">
          <cell r="B61" t="str">
            <v>2732/1М55/1</v>
          </cell>
          <cell r="C61">
            <v>2431.4683555555566</v>
          </cell>
          <cell r="D61">
            <v>4797.8184000000001</v>
          </cell>
          <cell r="E61">
            <v>873.6600000000002</v>
          </cell>
          <cell r="G61">
            <v>4797.8184000000001</v>
          </cell>
          <cell r="H61">
            <v>0</v>
          </cell>
          <cell r="J61">
            <v>2431.4683555555566</v>
          </cell>
          <cell r="K61">
            <v>4797.8184000000001</v>
          </cell>
          <cell r="L61">
            <v>873.6600000000002</v>
          </cell>
          <cell r="M61">
            <v>0</v>
          </cell>
        </row>
        <row r="62">
          <cell r="B62" t="str">
            <v>3733/10М19/1</v>
          </cell>
          <cell r="C62">
            <v>2614.165635555556</v>
          </cell>
          <cell r="D62">
            <v>5149.6880400000009</v>
          </cell>
          <cell r="E62">
            <v>940.17600000000016</v>
          </cell>
          <cell r="G62">
            <v>5149.6880400000009</v>
          </cell>
          <cell r="H62">
            <v>0</v>
          </cell>
          <cell r="J62">
            <v>2614.165635555556</v>
          </cell>
          <cell r="K62">
            <v>5149.6880400000009</v>
          </cell>
          <cell r="L62">
            <v>940.17600000000016</v>
          </cell>
          <cell r="M62">
            <v>0</v>
          </cell>
        </row>
        <row r="63">
          <cell r="B63" t="str">
            <v>4732/1М83/1</v>
          </cell>
          <cell r="C63">
            <v>3703.7792888888885</v>
          </cell>
          <cell r="D63">
            <v>7244.2846999999983</v>
          </cell>
          <cell r="E63">
            <v>1336.8799999999999</v>
          </cell>
          <cell r="G63">
            <v>7244.2846999999983</v>
          </cell>
          <cell r="H63">
            <v>0</v>
          </cell>
          <cell r="J63">
            <v>3703.7792888888885</v>
          </cell>
          <cell r="K63">
            <v>7244.2846999999983</v>
          </cell>
          <cell r="L63">
            <v>1336.8799999999999</v>
          </cell>
          <cell r="M63">
            <v>0</v>
          </cell>
        </row>
        <row r="64">
          <cell r="B64" t="str">
            <v>5323/2М81/3</v>
          </cell>
          <cell r="C64">
            <v>3616.373214222222</v>
          </cell>
          <cell r="D64">
            <v>7028.0686459999997</v>
          </cell>
          <cell r="E64">
            <v>1305.0573999999999</v>
          </cell>
          <cell r="G64">
            <v>7028.0686459999997</v>
          </cell>
          <cell r="H64">
            <v>0</v>
          </cell>
          <cell r="J64">
            <v>3616.373214222222</v>
          </cell>
          <cell r="K64">
            <v>7028.0686459999997</v>
          </cell>
          <cell r="L64">
            <v>1305.0573999999999</v>
          </cell>
          <cell r="M64">
            <v>0</v>
          </cell>
        </row>
        <row r="65">
          <cell r="B65" t="str">
            <v>5533/11М81/3</v>
          </cell>
          <cell r="C65">
            <v>3495.3001475555548</v>
          </cell>
          <cell r="D65">
            <v>6794.8854459999984</v>
          </cell>
          <cell r="E65">
            <v>1260.9773999999998</v>
          </cell>
          <cell r="G65">
            <v>6794.8854459999984</v>
          </cell>
          <cell r="H65">
            <v>0</v>
          </cell>
          <cell r="J65">
            <v>3495.3001475555548</v>
          </cell>
          <cell r="K65">
            <v>6794.8854459999984</v>
          </cell>
          <cell r="L65">
            <v>1260.9773999999998</v>
          </cell>
          <cell r="M65">
            <v>0</v>
          </cell>
        </row>
        <row r="66">
          <cell r="B66" t="str">
            <v>5653/8М113/1</v>
          </cell>
          <cell r="C66">
            <v>2236.8807555555554</v>
          </cell>
          <cell r="D66">
            <v>4371.2063500000004</v>
          </cell>
          <cell r="E66">
            <v>802.81500000000005</v>
          </cell>
          <cell r="G66">
            <v>4371.2063500000004</v>
          </cell>
          <cell r="H66">
            <v>0</v>
          </cell>
          <cell r="J66">
            <v>2236.8807555555554</v>
          </cell>
          <cell r="K66">
            <v>4371.2063500000004</v>
          </cell>
          <cell r="L66">
            <v>802.81500000000005</v>
          </cell>
          <cell r="M66">
            <v>0</v>
          </cell>
        </row>
        <row r="67">
          <cell r="B67" t="str">
            <v>1511/18М155/1</v>
          </cell>
          <cell r="C67">
            <v>2285.2402168888889</v>
          </cell>
          <cell r="D67">
            <v>4464.3452640000005</v>
          </cell>
          <cell r="E67">
            <v>820.42160000000001</v>
          </cell>
          <cell r="G67">
            <v>4464.3452640000005</v>
          </cell>
          <cell r="H67">
            <v>0</v>
          </cell>
          <cell r="J67">
            <v>2285.2402168888889</v>
          </cell>
          <cell r="K67">
            <v>4464.3452640000005</v>
          </cell>
          <cell r="L67">
            <v>820.42160000000001</v>
          </cell>
          <cell r="M67">
            <v>0</v>
          </cell>
        </row>
        <row r="68">
          <cell r="B68" t="str">
            <v>1663/14М147/1</v>
          </cell>
          <cell r="C68">
            <v>2164.3690302222226</v>
          </cell>
          <cell r="D68">
            <v>4231.5508790000004</v>
          </cell>
          <cell r="E68">
            <v>776.41510000000017</v>
          </cell>
          <cell r="G68">
            <v>4231.5508790000004</v>
          </cell>
          <cell r="H68">
            <v>0</v>
          </cell>
          <cell r="J68">
            <v>2164.3690302222226</v>
          </cell>
          <cell r="K68">
            <v>4231.5508790000004</v>
          </cell>
          <cell r="L68">
            <v>776.41510000000017</v>
          </cell>
          <cell r="M68">
            <v>0</v>
          </cell>
        </row>
        <row r="69">
          <cell r="B69" t="str">
            <v>1663/15М148/1</v>
          </cell>
          <cell r="C69">
            <v>1674.5501955555558</v>
          </cell>
          <cell r="D69">
            <v>3288.17407</v>
          </cell>
          <cell r="E69">
            <v>598.08300000000008</v>
          </cell>
          <cell r="G69">
            <v>3288.17407</v>
          </cell>
          <cell r="H69">
            <v>0</v>
          </cell>
          <cell r="J69">
            <v>1674.5501955555558</v>
          </cell>
          <cell r="K69">
            <v>3288.17407</v>
          </cell>
          <cell r="L69">
            <v>598.08300000000008</v>
          </cell>
          <cell r="M69">
            <v>0</v>
          </cell>
        </row>
        <row r="70">
          <cell r="B70" t="str">
            <v>4663/14М72/1</v>
          </cell>
          <cell r="C70">
            <v>2473.4786222222228</v>
          </cell>
          <cell r="D70">
            <v>4874.76145</v>
          </cell>
          <cell r="E70">
            <v>888.95500000000004</v>
          </cell>
          <cell r="G70">
            <v>4874.76145</v>
          </cell>
          <cell r="H70">
            <v>0</v>
          </cell>
          <cell r="J70">
            <v>2473.4786222222228</v>
          </cell>
          <cell r="K70">
            <v>4874.76145</v>
          </cell>
          <cell r="L70">
            <v>888.95500000000004</v>
          </cell>
          <cell r="M70">
            <v>0</v>
          </cell>
        </row>
        <row r="71">
          <cell r="B71" t="str">
            <v>1142/3М77/2</v>
          </cell>
          <cell r="C71">
            <v>1848.5844888888889</v>
          </cell>
          <cell r="D71">
            <v>3623.3590500000005</v>
          </cell>
          <cell r="E71">
            <v>661.44500000000005</v>
          </cell>
          <cell r="G71">
            <v>3623.3590500000005</v>
          </cell>
          <cell r="H71">
            <v>0</v>
          </cell>
          <cell r="J71">
            <v>1848.5844888888889</v>
          </cell>
          <cell r="K71">
            <v>3623.3590500000005</v>
          </cell>
          <cell r="L71">
            <v>661.44500000000005</v>
          </cell>
          <cell r="M71">
            <v>0</v>
          </cell>
        </row>
        <row r="72">
          <cell r="B72" t="str">
            <v>1653/1М59/1</v>
          </cell>
          <cell r="C72">
            <v>1734.3190355555555</v>
          </cell>
          <cell r="D72">
            <v>3403.2871150000005</v>
          </cell>
          <cell r="E72">
            <v>619.84350000000006</v>
          </cell>
          <cell r="G72">
            <v>3403.2871150000005</v>
          </cell>
          <cell r="H72">
            <v>0</v>
          </cell>
          <cell r="J72">
            <v>1734.3190355555555</v>
          </cell>
          <cell r="K72">
            <v>3403.2871150000005</v>
          </cell>
          <cell r="L72">
            <v>619.84350000000006</v>
          </cell>
          <cell r="M72">
            <v>0</v>
          </cell>
        </row>
        <row r="73">
          <cell r="B73" t="str">
            <v>2322/6М43/1</v>
          </cell>
          <cell r="C73">
            <v>2156.0930488888894</v>
          </cell>
          <cell r="D73">
            <v>4267.4535800000003</v>
          </cell>
          <cell r="E73">
            <v>773.40200000000016</v>
          </cell>
          <cell r="G73">
            <v>4267.4535800000003</v>
          </cell>
          <cell r="H73">
            <v>0</v>
          </cell>
          <cell r="J73">
            <v>2156.0930488888894</v>
          </cell>
          <cell r="K73">
            <v>4267.4535800000003</v>
          </cell>
          <cell r="L73">
            <v>773.40200000000016</v>
          </cell>
          <cell r="M73">
            <v>0</v>
          </cell>
        </row>
        <row r="74">
          <cell r="B74" t="str">
            <v>2533/13М30/1</v>
          </cell>
          <cell r="C74">
            <v>2203.7490888888897</v>
          </cell>
          <cell r="D74">
            <v>4359.2377250000009</v>
          </cell>
          <cell r="E74">
            <v>790.75250000000028</v>
          </cell>
          <cell r="G74">
            <v>4359.2377250000009</v>
          </cell>
          <cell r="H74">
            <v>0</v>
          </cell>
          <cell r="J74">
            <v>2203.7490888888897</v>
          </cell>
          <cell r="K74">
            <v>4359.2377250000009</v>
          </cell>
          <cell r="L74">
            <v>790.75250000000028</v>
          </cell>
          <cell r="M74">
            <v>0</v>
          </cell>
        </row>
        <row r="75">
          <cell r="B75" t="str">
            <v>2733/1М17/5</v>
          </cell>
          <cell r="C75">
            <v>2777.1432222222234</v>
          </cell>
          <cell r="D75">
            <v>5463.5781250000009</v>
          </cell>
          <cell r="E75">
            <v>999.51250000000016</v>
          </cell>
          <cell r="G75">
            <v>5463.5781250000009</v>
          </cell>
          <cell r="H75">
            <v>0</v>
          </cell>
          <cell r="J75">
            <v>2777.1432222222234</v>
          </cell>
          <cell r="K75">
            <v>5463.5781250000009</v>
          </cell>
          <cell r="L75">
            <v>999.51250000000016</v>
          </cell>
          <cell r="M75">
            <v>0</v>
          </cell>
        </row>
        <row r="76">
          <cell r="B76" t="str">
            <v>3533/13М11/1</v>
          </cell>
          <cell r="C76">
            <v>2052.4242355555562</v>
          </cell>
          <cell r="D76">
            <v>4067.7904650000009</v>
          </cell>
          <cell r="E76">
            <v>735.65850000000023</v>
          </cell>
          <cell r="G76">
            <v>4067.7904650000009</v>
          </cell>
          <cell r="H76">
            <v>0</v>
          </cell>
          <cell r="J76">
            <v>2052.4242355555562</v>
          </cell>
          <cell r="K76">
            <v>4067.7904650000009</v>
          </cell>
          <cell r="L76">
            <v>735.65850000000023</v>
          </cell>
          <cell r="M76">
            <v>0</v>
          </cell>
        </row>
        <row r="77">
          <cell r="B77" t="str">
            <v>4322/6М70/1</v>
          </cell>
          <cell r="C77">
            <v>2347.8460888888885</v>
          </cell>
          <cell r="D77">
            <v>4632.7968499999997</v>
          </cell>
          <cell r="E77">
            <v>843.21500000000003</v>
          </cell>
          <cell r="G77">
            <v>4632.7968499999997</v>
          </cell>
          <cell r="H77">
            <v>0</v>
          </cell>
          <cell r="J77">
            <v>2347.8460888888885</v>
          </cell>
          <cell r="K77">
            <v>4632.7968499999997</v>
          </cell>
          <cell r="L77">
            <v>843.21500000000003</v>
          </cell>
          <cell r="M77">
            <v>0</v>
          </cell>
        </row>
        <row r="78">
          <cell r="B78" t="str">
            <v>5523/13М83/1</v>
          </cell>
          <cell r="C78">
            <v>2548.8553955555558</v>
          </cell>
          <cell r="D78">
            <v>4972.0604200000007</v>
          </cell>
          <cell r="E78">
            <v>916.39800000000002</v>
          </cell>
          <cell r="G78">
            <v>4972.0604200000007</v>
          </cell>
          <cell r="H78">
            <v>0</v>
          </cell>
          <cell r="J78">
            <v>2548.8553955555558</v>
          </cell>
          <cell r="K78">
            <v>4972.0604200000007</v>
          </cell>
          <cell r="L78">
            <v>916.39800000000002</v>
          </cell>
          <cell r="M78">
            <v>0</v>
          </cell>
        </row>
        <row r="79">
          <cell r="B79" t="str">
            <v>4632/4М70/1</v>
          </cell>
          <cell r="C79">
            <v>2750.3283395555554</v>
          </cell>
          <cell r="D79">
            <v>5407.9659419999998</v>
          </cell>
          <cell r="E79">
            <v>989.74980000000005</v>
          </cell>
          <cell r="G79">
            <v>5407.9659419999998</v>
          </cell>
          <cell r="H79">
            <v>0</v>
          </cell>
          <cell r="J79">
            <v>2750.3283395555554</v>
          </cell>
          <cell r="K79">
            <v>5407.9659419999998</v>
          </cell>
          <cell r="L79">
            <v>989.74980000000005</v>
          </cell>
          <cell r="M79">
            <v>0</v>
          </cell>
        </row>
        <row r="80">
          <cell r="B80" t="str">
            <v>5663/14М114/1</v>
          </cell>
          <cell r="C80">
            <v>3281.726488888889</v>
          </cell>
          <cell r="D80">
            <v>6383.5488000000005</v>
          </cell>
          <cell r="E80">
            <v>1183.22</v>
          </cell>
          <cell r="G80">
            <v>6383.5488000000005</v>
          </cell>
          <cell r="H80">
            <v>0</v>
          </cell>
          <cell r="J80">
            <v>3281.726488888889</v>
          </cell>
          <cell r="K80">
            <v>6383.5488000000005</v>
          </cell>
          <cell r="L80">
            <v>1183.22</v>
          </cell>
          <cell r="M80">
            <v>0</v>
          </cell>
        </row>
        <row r="81">
          <cell r="B81" t="str">
            <v>4653/1М10/2</v>
          </cell>
          <cell r="C81">
            <v>2076.1925155555559</v>
          </cell>
          <cell r="D81">
            <v>4109.5999800000009</v>
          </cell>
          <cell r="E81">
            <v>744.31200000000013</v>
          </cell>
          <cell r="G81">
            <v>4109.5999800000009</v>
          </cell>
          <cell r="H81">
            <v>0</v>
          </cell>
          <cell r="J81">
            <v>2076.1925155555559</v>
          </cell>
          <cell r="K81">
            <v>4109.5999800000009</v>
          </cell>
          <cell r="L81">
            <v>744.31200000000013</v>
          </cell>
          <cell r="M8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aiberi.com/opt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26"/>
  <sheetViews>
    <sheetView tabSelected="1" zoomScale="70" zoomScaleNormal="70" workbookViewId="0">
      <pane ySplit="1" topLeftCell="A62" activePane="bottomLeft" state="frozen"/>
      <selection pane="bottomLeft" activeCell="C66" sqref="C66"/>
    </sheetView>
  </sheetViews>
  <sheetFormatPr defaultRowHeight="18.75" x14ac:dyDescent="0.3"/>
  <cols>
    <col min="1" max="1" width="24.140625" customWidth="1"/>
    <col min="2" max="2" width="20.7109375" customWidth="1"/>
    <col min="3" max="3" width="21" customWidth="1"/>
    <col min="4" max="4" width="24.140625" customWidth="1"/>
    <col min="5" max="5" width="35.42578125" customWidth="1"/>
    <col min="6" max="6" width="21.42578125" hidden="1" customWidth="1"/>
    <col min="7" max="7" width="17.5703125" style="4" hidden="1" customWidth="1"/>
    <col min="8" max="8" width="15.5703125" style="7" customWidth="1"/>
    <col min="9" max="11" width="13.28515625" customWidth="1"/>
    <col min="12" max="12" width="14.28515625" customWidth="1"/>
    <col min="13" max="13" width="10.28515625" customWidth="1"/>
    <col min="14" max="14" width="11" customWidth="1"/>
    <col min="15" max="15" width="10.85546875" customWidth="1"/>
  </cols>
  <sheetData>
    <row r="1" spans="1:20" ht="15" customHeight="1" x14ac:dyDescent="0.3">
      <c r="B1" s="10"/>
      <c r="E1" s="12"/>
    </row>
    <row r="2" spans="1:20" ht="24.75" customHeight="1" x14ac:dyDescent="0.3">
      <c r="B2" s="10"/>
      <c r="D2" t="s">
        <v>235</v>
      </c>
      <c r="E2" s="13"/>
    </row>
    <row r="3" spans="1:20" ht="27" customHeight="1" x14ac:dyDescent="0.3">
      <c r="B3" s="10"/>
      <c r="D3" s="23" t="s">
        <v>225</v>
      </c>
      <c r="E3" s="13"/>
      <c r="K3" t="s">
        <v>120</v>
      </c>
    </row>
    <row r="4" spans="1:20" ht="20.25" customHeight="1" x14ac:dyDescent="0.3">
      <c r="B4" s="10"/>
      <c r="D4" t="s">
        <v>224</v>
      </c>
      <c r="E4" s="14"/>
      <c r="K4" t="s">
        <v>228</v>
      </c>
    </row>
    <row r="5" spans="1:20" ht="21" customHeight="1" x14ac:dyDescent="0.3">
      <c r="B5" s="10"/>
      <c r="D5" s="52" t="s">
        <v>226</v>
      </c>
      <c r="E5" s="14"/>
      <c r="K5" s="51" t="s">
        <v>227</v>
      </c>
    </row>
    <row r="6" spans="1:20" ht="11.25" customHeight="1" x14ac:dyDescent="0.3">
      <c r="B6" s="11"/>
    </row>
    <row r="7" spans="1:20" ht="11.25" customHeight="1" x14ac:dyDescent="0.3">
      <c r="B7" s="11"/>
    </row>
    <row r="8" spans="1:20" ht="17.25" customHeight="1" x14ac:dyDescent="0.35">
      <c r="A8" s="2"/>
      <c r="B8" s="2"/>
      <c r="C8" s="2"/>
      <c r="D8" s="2"/>
      <c r="E8" s="2"/>
    </row>
    <row r="9" spans="1:20" ht="23.25" customHeight="1" x14ac:dyDescent="0.25">
      <c r="A9" s="148" t="s">
        <v>94</v>
      </c>
      <c r="B9" s="142" t="s">
        <v>70</v>
      </c>
      <c r="C9" s="140" t="s">
        <v>71</v>
      </c>
      <c r="D9" s="156" t="s">
        <v>73</v>
      </c>
      <c r="E9" s="158" t="s">
        <v>72</v>
      </c>
      <c r="F9" s="93" t="s">
        <v>1</v>
      </c>
      <c r="G9" s="94" t="s">
        <v>0</v>
      </c>
      <c r="H9" s="160" t="s">
        <v>76</v>
      </c>
      <c r="I9" s="162" t="s">
        <v>79</v>
      </c>
      <c r="J9" s="150" t="s">
        <v>255</v>
      </c>
      <c r="K9" s="164" t="s">
        <v>86</v>
      </c>
      <c r="L9" s="150" t="s">
        <v>80</v>
      </c>
      <c r="M9" s="154" t="s">
        <v>250</v>
      </c>
      <c r="N9" s="155"/>
      <c r="O9" s="155"/>
      <c r="P9" s="155"/>
      <c r="Q9" s="155"/>
      <c r="R9" s="155"/>
      <c r="S9" s="155"/>
      <c r="T9" s="155"/>
    </row>
    <row r="10" spans="1:20" ht="42" customHeight="1" x14ac:dyDescent="0.25">
      <c r="A10" s="149"/>
      <c r="B10" s="143"/>
      <c r="C10" s="141"/>
      <c r="D10" s="157"/>
      <c r="E10" s="159"/>
      <c r="F10" s="95"/>
      <c r="G10" s="96"/>
      <c r="H10" s="161"/>
      <c r="I10" s="163"/>
      <c r="J10" s="151"/>
      <c r="K10" s="165"/>
      <c r="L10" s="151"/>
      <c r="M10" s="79">
        <v>42</v>
      </c>
      <c r="N10" s="80">
        <v>44</v>
      </c>
      <c r="O10" s="81">
        <v>46</v>
      </c>
      <c r="P10" s="82">
        <v>48</v>
      </c>
      <c r="Q10" s="83">
        <v>50</v>
      </c>
      <c r="R10" s="84">
        <v>52</v>
      </c>
      <c r="S10" s="85">
        <v>54</v>
      </c>
      <c r="T10" s="86">
        <v>56</v>
      </c>
    </row>
    <row r="11" spans="1:20" ht="23.25" customHeight="1" x14ac:dyDescent="0.25">
      <c r="A11" s="76" t="s">
        <v>113</v>
      </c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152"/>
      <c r="P11" s="152"/>
      <c r="Q11" s="152"/>
      <c r="R11" s="152"/>
      <c r="S11" s="152"/>
      <c r="T11" s="153"/>
    </row>
    <row r="12" spans="1:20" ht="185.25" customHeight="1" x14ac:dyDescent="0.25">
      <c r="A12" s="57"/>
      <c r="B12" s="48" t="s">
        <v>141</v>
      </c>
      <c r="C12" s="48" t="s">
        <v>236</v>
      </c>
      <c r="D12" s="34" t="s">
        <v>149</v>
      </c>
      <c r="E12" s="48" t="s">
        <v>199</v>
      </c>
      <c r="F12" s="43" t="e">
        <f>VLOOKUP($D12,'[1]Свод с ценами'!$B$3:$M$81,10,)</f>
        <v>#N/A</v>
      </c>
      <c r="G12" s="43" t="e">
        <f>VLOOKUP($D12,'[1]Свод с ценами'!$B$3:$M$81,11,)</f>
        <v>#N/A</v>
      </c>
      <c r="H12" s="49">
        <v>3600</v>
      </c>
      <c r="I12" s="36">
        <f t="shared" ref="I12:I13" si="0">H12*0.95</f>
        <v>3420</v>
      </c>
      <c r="J12" s="98">
        <f>H12*0.92</f>
        <v>3312</v>
      </c>
      <c r="K12" s="36">
        <f t="shared" ref="K12:K13" si="1">H12*0.9</f>
        <v>3240</v>
      </c>
      <c r="L12" s="36">
        <f t="shared" ref="L12:L13" si="2">H12*0.85</f>
        <v>3060</v>
      </c>
      <c r="M12" s="78" t="s">
        <v>251</v>
      </c>
      <c r="N12" s="78" t="s">
        <v>251</v>
      </c>
      <c r="O12" s="78" t="s">
        <v>251</v>
      </c>
      <c r="P12" s="78" t="s">
        <v>251</v>
      </c>
      <c r="Q12" s="78" t="s">
        <v>251</v>
      </c>
      <c r="R12" s="78" t="s">
        <v>251</v>
      </c>
      <c r="S12" s="78" t="s">
        <v>251</v>
      </c>
      <c r="T12" s="78" t="s">
        <v>251</v>
      </c>
    </row>
    <row r="13" spans="1:20" ht="186.75" customHeight="1" x14ac:dyDescent="0.25">
      <c r="A13" s="57"/>
      <c r="B13" s="48" t="s">
        <v>139</v>
      </c>
      <c r="C13" s="48" t="s">
        <v>177</v>
      </c>
      <c r="D13" s="47" t="s">
        <v>148</v>
      </c>
      <c r="E13" s="32" t="s">
        <v>186</v>
      </c>
      <c r="F13" s="43" t="e">
        <f>VLOOKUP($D13,'[1]Свод с ценами'!$B$3:$M$81,10,)</f>
        <v>#N/A</v>
      </c>
      <c r="G13" s="43" t="e">
        <f>VLOOKUP($D13,'[1]Свод с ценами'!$B$3:$M$81,11,)</f>
        <v>#N/A</v>
      </c>
      <c r="H13" s="49">
        <v>3050</v>
      </c>
      <c r="I13" s="36">
        <f t="shared" si="0"/>
        <v>2897.5</v>
      </c>
      <c r="J13" s="98">
        <f t="shared" ref="J13:J24" si="3">H13*0.92</f>
        <v>2806</v>
      </c>
      <c r="K13" s="36">
        <f t="shared" si="1"/>
        <v>2745</v>
      </c>
      <c r="L13" s="36">
        <f t="shared" si="2"/>
        <v>2592.5</v>
      </c>
      <c r="M13" s="78" t="s">
        <v>251</v>
      </c>
      <c r="N13" s="78" t="s">
        <v>251</v>
      </c>
      <c r="O13" s="78" t="s">
        <v>251</v>
      </c>
      <c r="P13" s="78" t="s">
        <v>251</v>
      </c>
      <c r="Q13" s="78" t="s">
        <v>251</v>
      </c>
      <c r="R13" s="78" t="s">
        <v>251</v>
      </c>
      <c r="S13" s="78" t="s">
        <v>251</v>
      </c>
      <c r="T13" s="78" t="s">
        <v>251</v>
      </c>
    </row>
    <row r="14" spans="1:20" ht="181.5" customHeight="1" x14ac:dyDescent="0.25">
      <c r="A14" s="57"/>
      <c r="B14" s="48" t="s">
        <v>237</v>
      </c>
      <c r="C14" s="48" t="s">
        <v>248</v>
      </c>
      <c r="D14" s="34" t="s">
        <v>149</v>
      </c>
      <c r="E14" s="48" t="s">
        <v>216</v>
      </c>
      <c r="F14" s="43" t="e">
        <f>VLOOKUP($D14,'[1]Свод с ценами'!$B$3:$M$81,10,)</f>
        <v>#N/A</v>
      </c>
      <c r="G14" s="43" t="e">
        <f>VLOOKUP($D14,'[1]Свод с ценами'!$B$3:$M$81,11,)</f>
        <v>#N/A</v>
      </c>
      <c r="H14" s="49">
        <v>2400</v>
      </c>
      <c r="I14" s="36">
        <f>H14*0.95</f>
        <v>2280</v>
      </c>
      <c r="J14" s="98">
        <f t="shared" si="3"/>
        <v>2208</v>
      </c>
      <c r="K14" s="36">
        <f>H14*0.9</f>
        <v>2160</v>
      </c>
      <c r="L14" s="36">
        <f>H14*0.85</f>
        <v>2040</v>
      </c>
      <c r="M14" s="78" t="s">
        <v>251</v>
      </c>
      <c r="N14" s="78" t="s">
        <v>251</v>
      </c>
      <c r="O14" s="78" t="s">
        <v>251</v>
      </c>
      <c r="P14" s="78" t="s">
        <v>251</v>
      </c>
      <c r="Q14" s="78" t="s">
        <v>251</v>
      </c>
      <c r="R14" s="78" t="s">
        <v>251</v>
      </c>
      <c r="S14" s="78" t="s">
        <v>251</v>
      </c>
      <c r="T14" s="78" t="s">
        <v>251</v>
      </c>
    </row>
    <row r="15" spans="1:20" ht="186.75" customHeight="1" x14ac:dyDescent="0.25">
      <c r="A15" s="57"/>
      <c r="B15" s="48" t="s">
        <v>138</v>
      </c>
      <c r="C15" s="48" t="s">
        <v>153</v>
      </c>
      <c r="D15" s="47" t="s">
        <v>147</v>
      </c>
      <c r="E15" s="48" t="s">
        <v>152</v>
      </c>
      <c r="F15" s="43" t="e">
        <f>VLOOKUP($D15,'[1]Свод с ценами'!$B$3:$M$81,10,)</f>
        <v>#N/A</v>
      </c>
      <c r="G15" s="43" t="e">
        <f>VLOOKUP($D15,'[1]Свод с ценами'!$B$3:$M$81,11,)</f>
        <v>#N/A</v>
      </c>
      <c r="H15" s="49">
        <v>2300</v>
      </c>
      <c r="I15" s="36">
        <f>H15*0.95</f>
        <v>2185</v>
      </c>
      <c r="J15" s="98">
        <f t="shared" si="3"/>
        <v>2116</v>
      </c>
      <c r="K15" s="36">
        <f>H15*0.9</f>
        <v>2070</v>
      </c>
      <c r="L15" s="36">
        <f>H15*0.85</f>
        <v>1955</v>
      </c>
      <c r="M15" s="78" t="s">
        <v>251</v>
      </c>
      <c r="N15" s="78" t="s">
        <v>251</v>
      </c>
      <c r="O15" s="78" t="s">
        <v>251</v>
      </c>
      <c r="P15" s="78" t="s">
        <v>251</v>
      </c>
      <c r="Q15" s="78"/>
      <c r="R15" s="78" t="s">
        <v>251</v>
      </c>
      <c r="S15" s="78" t="s">
        <v>251</v>
      </c>
      <c r="T15" s="78" t="s">
        <v>251</v>
      </c>
    </row>
    <row r="16" spans="1:20" ht="186.75" customHeight="1" x14ac:dyDescent="0.25">
      <c r="A16" s="57"/>
      <c r="B16" s="48" t="s">
        <v>252</v>
      </c>
      <c r="C16" s="48" t="s">
        <v>164</v>
      </c>
      <c r="D16" s="34" t="s">
        <v>232</v>
      </c>
      <c r="E16" s="48" t="s">
        <v>165</v>
      </c>
      <c r="F16" s="43" t="e">
        <f>VLOOKUP($D16,'[1]Свод с ценами'!$B$3:$M$81,10,)</f>
        <v>#N/A</v>
      </c>
      <c r="G16" s="43" t="e">
        <f>VLOOKUP($D16,'[1]Свод с ценами'!$B$3:$M$81,11,)</f>
        <v>#N/A</v>
      </c>
      <c r="H16" s="49">
        <v>2300</v>
      </c>
      <c r="I16" s="36">
        <f t="shared" ref="I16:I17" si="4">H16*0.95</f>
        <v>2185</v>
      </c>
      <c r="J16" s="98">
        <f t="shared" si="3"/>
        <v>2116</v>
      </c>
      <c r="K16" s="36">
        <f>H16*0.9</f>
        <v>2070</v>
      </c>
      <c r="L16" s="36">
        <f>H16*0.85</f>
        <v>1955</v>
      </c>
      <c r="M16" s="78" t="s">
        <v>251</v>
      </c>
      <c r="N16" s="78" t="s">
        <v>251</v>
      </c>
      <c r="O16" s="78" t="s">
        <v>251</v>
      </c>
      <c r="P16" s="78" t="s">
        <v>251</v>
      </c>
      <c r="Q16" s="78" t="s">
        <v>251</v>
      </c>
      <c r="R16" s="78" t="s">
        <v>251</v>
      </c>
      <c r="S16" s="78" t="s">
        <v>251</v>
      </c>
      <c r="T16" s="78" t="s">
        <v>251</v>
      </c>
    </row>
    <row r="17" spans="1:20" ht="186.75" customHeight="1" x14ac:dyDescent="0.25">
      <c r="A17" s="57"/>
      <c r="B17" s="31" t="s">
        <v>140</v>
      </c>
      <c r="C17" s="48" t="s">
        <v>177</v>
      </c>
      <c r="D17" s="34" t="s">
        <v>149</v>
      </c>
      <c r="E17" s="48" t="s">
        <v>176</v>
      </c>
      <c r="F17" s="43" t="e">
        <f>VLOOKUP($D17,'[1]Свод с ценами'!$B$3:$M$81,10,)</f>
        <v>#N/A</v>
      </c>
      <c r="G17" s="43" t="e">
        <f>VLOOKUP($D17,'[1]Свод с ценами'!$B$3:$M$81,11,)</f>
        <v>#N/A</v>
      </c>
      <c r="H17" s="49">
        <v>2600</v>
      </c>
      <c r="I17" s="36">
        <f t="shared" si="4"/>
        <v>2470</v>
      </c>
      <c r="J17" s="98">
        <f t="shared" si="3"/>
        <v>2392</v>
      </c>
      <c r="K17" s="36">
        <f t="shared" ref="K17" si="5">H17*0.9</f>
        <v>2340</v>
      </c>
      <c r="L17" s="36">
        <f t="shared" ref="L17" si="6">H17*0.85</f>
        <v>2210</v>
      </c>
      <c r="M17" s="78" t="s">
        <v>251</v>
      </c>
      <c r="N17" s="78" t="s">
        <v>251</v>
      </c>
      <c r="O17" s="78" t="s">
        <v>251</v>
      </c>
      <c r="P17" s="78" t="s">
        <v>251</v>
      </c>
      <c r="Q17" s="78" t="s">
        <v>251</v>
      </c>
      <c r="R17" s="78" t="s">
        <v>251</v>
      </c>
      <c r="S17" s="78"/>
      <c r="T17" s="78" t="s">
        <v>251</v>
      </c>
    </row>
    <row r="18" spans="1:20" ht="186.75" customHeight="1" x14ac:dyDescent="0.25">
      <c r="A18" s="57"/>
      <c r="B18" s="48" t="s">
        <v>145</v>
      </c>
      <c r="C18" s="48" t="s">
        <v>185</v>
      </c>
      <c r="D18" s="47" t="s">
        <v>151</v>
      </c>
      <c r="E18" s="58" t="s">
        <v>183</v>
      </c>
      <c r="F18" s="43" t="e">
        <f>VLOOKUP($D18,'[1]Свод с ценами'!$B$3:$M$81,10,)</f>
        <v>#N/A</v>
      </c>
      <c r="G18" s="43" t="e">
        <f>VLOOKUP($D18,'[1]Свод с ценами'!$B$3:$M$81,11,)</f>
        <v>#N/A</v>
      </c>
      <c r="H18" s="49">
        <v>3300</v>
      </c>
      <c r="I18" s="36">
        <f>H18*0.95</f>
        <v>3135</v>
      </c>
      <c r="J18" s="98">
        <f t="shared" si="3"/>
        <v>3036</v>
      </c>
      <c r="K18" s="36">
        <f>H18*0.9</f>
        <v>2970</v>
      </c>
      <c r="L18" s="36">
        <f>H18*0.85</f>
        <v>2805</v>
      </c>
      <c r="M18" s="78" t="s">
        <v>251</v>
      </c>
      <c r="N18" s="78" t="s">
        <v>251</v>
      </c>
      <c r="O18" s="78" t="s">
        <v>251</v>
      </c>
      <c r="P18" s="78" t="s">
        <v>251</v>
      </c>
      <c r="Q18" s="78"/>
      <c r="R18" s="78" t="s">
        <v>251</v>
      </c>
      <c r="S18" s="78"/>
      <c r="T18" s="78"/>
    </row>
    <row r="19" spans="1:20" ht="186.75" customHeight="1" x14ac:dyDescent="0.25">
      <c r="A19" s="57"/>
      <c r="B19" s="48" t="s">
        <v>146</v>
      </c>
      <c r="C19" s="48" t="s">
        <v>188</v>
      </c>
      <c r="D19" s="34" t="s">
        <v>150</v>
      </c>
      <c r="E19" s="48" t="s">
        <v>187</v>
      </c>
      <c r="F19" s="43" t="e">
        <f>VLOOKUP($D19,'[1]Свод с ценами'!$B$3:$M$81,10,)</f>
        <v>#N/A</v>
      </c>
      <c r="G19" s="43" t="e">
        <f>VLOOKUP($D19,'[1]Свод с ценами'!$B$3:$M$81,11,)</f>
        <v>#N/A</v>
      </c>
      <c r="H19" s="49">
        <v>4100</v>
      </c>
      <c r="I19" s="36">
        <f t="shared" ref="I19" si="7">H19*0.95</f>
        <v>3895</v>
      </c>
      <c r="J19" s="98">
        <f t="shared" si="3"/>
        <v>3772</v>
      </c>
      <c r="K19" s="36">
        <f t="shared" ref="K19" si="8">H19*0.9</f>
        <v>3690</v>
      </c>
      <c r="L19" s="36">
        <f t="shared" ref="L19" si="9">H19*0.85</f>
        <v>3485</v>
      </c>
      <c r="M19" s="78" t="s">
        <v>251</v>
      </c>
      <c r="N19" s="78" t="s">
        <v>251</v>
      </c>
      <c r="O19" s="78" t="s">
        <v>251</v>
      </c>
      <c r="P19" s="78" t="s">
        <v>251</v>
      </c>
      <c r="Q19" s="78" t="s">
        <v>251</v>
      </c>
      <c r="R19" s="78" t="s">
        <v>251</v>
      </c>
      <c r="S19" s="78" t="s">
        <v>251</v>
      </c>
      <c r="T19" s="78" t="s">
        <v>251</v>
      </c>
    </row>
    <row r="20" spans="1:20" ht="186.75" customHeight="1" x14ac:dyDescent="0.25">
      <c r="A20" s="57"/>
      <c r="B20" s="48" t="s">
        <v>144</v>
      </c>
      <c r="C20" s="48" t="s">
        <v>182</v>
      </c>
      <c r="D20" s="34" t="s">
        <v>233</v>
      </c>
      <c r="E20" s="48" t="s">
        <v>184</v>
      </c>
      <c r="F20" s="43" t="e">
        <f>VLOOKUP($D20,'[1]Свод с ценами'!$B$3:$M$81,10,)</f>
        <v>#N/A</v>
      </c>
      <c r="G20" s="43" t="e">
        <f>VLOOKUP($D20,'[1]Свод с ценами'!$B$3:$M$81,11,)</f>
        <v>#N/A</v>
      </c>
      <c r="H20" s="49">
        <v>3400</v>
      </c>
      <c r="I20" s="36">
        <f>H20*0.95</f>
        <v>3230</v>
      </c>
      <c r="J20" s="98">
        <v>2890</v>
      </c>
      <c r="K20" s="36">
        <f>H20*0.9</f>
        <v>3060</v>
      </c>
      <c r="L20" s="36">
        <f>H20*0.85</f>
        <v>2890</v>
      </c>
      <c r="M20" s="78" t="s">
        <v>251</v>
      </c>
      <c r="N20" s="78" t="s">
        <v>251</v>
      </c>
      <c r="O20" s="78" t="s">
        <v>251</v>
      </c>
      <c r="P20" s="78" t="s">
        <v>251</v>
      </c>
      <c r="Q20" s="78" t="s">
        <v>251</v>
      </c>
      <c r="R20" s="78" t="s">
        <v>251</v>
      </c>
      <c r="S20" s="78" t="s">
        <v>251</v>
      </c>
      <c r="T20" s="78" t="s">
        <v>251</v>
      </c>
    </row>
    <row r="21" spans="1:20" ht="186.75" customHeight="1" x14ac:dyDescent="0.25">
      <c r="A21" s="57"/>
      <c r="B21" s="48" t="s">
        <v>142</v>
      </c>
      <c r="C21" s="48" t="s">
        <v>201</v>
      </c>
      <c r="D21" s="34" t="s">
        <v>149</v>
      </c>
      <c r="E21" s="48" t="s">
        <v>200</v>
      </c>
      <c r="F21" s="43" t="e">
        <f>VLOOKUP($D21,'[1]Свод с ценами'!$B$3:$M$81,10,)</f>
        <v>#N/A</v>
      </c>
      <c r="G21" s="59" t="e">
        <f>VLOOKUP($D21,'[1]Свод с ценами'!$B$3:$M$81,11,)</f>
        <v>#N/A</v>
      </c>
      <c r="H21" s="49">
        <v>3400</v>
      </c>
      <c r="I21" s="36">
        <f>H21*0.95</f>
        <v>3230</v>
      </c>
      <c r="J21" s="98">
        <f t="shared" si="3"/>
        <v>3128</v>
      </c>
      <c r="K21" s="36">
        <f>H21*0.9</f>
        <v>3060</v>
      </c>
      <c r="L21" s="36">
        <f>H21*0.85</f>
        <v>2890</v>
      </c>
      <c r="M21" s="78" t="s">
        <v>251</v>
      </c>
      <c r="N21" s="78" t="s">
        <v>251</v>
      </c>
      <c r="O21" s="78" t="s">
        <v>251</v>
      </c>
      <c r="P21" s="78" t="s">
        <v>251</v>
      </c>
      <c r="Q21" s="78" t="s">
        <v>251</v>
      </c>
      <c r="R21" s="78" t="s">
        <v>251</v>
      </c>
      <c r="S21" s="78" t="s">
        <v>251</v>
      </c>
      <c r="T21" s="78" t="s">
        <v>251</v>
      </c>
    </row>
    <row r="22" spans="1:20" ht="186.75" customHeight="1" x14ac:dyDescent="0.25">
      <c r="A22" s="57"/>
      <c r="B22" s="48" t="s">
        <v>143</v>
      </c>
      <c r="C22" s="48" t="s">
        <v>185</v>
      </c>
      <c r="D22" s="34" t="s">
        <v>150</v>
      </c>
      <c r="E22" s="48" t="s">
        <v>202</v>
      </c>
      <c r="F22" s="43" t="e">
        <f>VLOOKUP($D22,'[1]Свод с ценами'!$B$3:$M$81,10,)</f>
        <v>#N/A</v>
      </c>
      <c r="G22" s="43" t="e">
        <f>VLOOKUP($D22,'[1]Свод с ценами'!$B$3:$M$81,11,)</f>
        <v>#N/A</v>
      </c>
      <c r="H22" s="49">
        <v>3500</v>
      </c>
      <c r="I22" s="36">
        <f>H22*0.95</f>
        <v>3325</v>
      </c>
      <c r="J22" s="98">
        <f t="shared" si="3"/>
        <v>3220</v>
      </c>
      <c r="K22" s="36">
        <f>H22*0.9</f>
        <v>3150</v>
      </c>
      <c r="L22" s="36">
        <f>H22*0.85</f>
        <v>2975</v>
      </c>
      <c r="M22" s="78" t="s">
        <v>251</v>
      </c>
      <c r="N22" s="78" t="s">
        <v>251</v>
      </c>
      <c r="O22" s="78" t="s">
        <v>251</v>
      </c>
      <c r="P22" s="78" t="s">
        <v>251</v>
      </c>
      <c r="Q22" s="78" t="s">
        <v>251</v>
      </c>
      <c r="R22" s="78" t="s">
        <v>251</v>
      </c>
      <c r="S22" s="78"/>
      <c r="T22" s="78" t="s">
        <v>251</v>
      </c>
    </row>
    <row r="23" spans="1:20" ht="186.75" customHeight="1" x14ac:dyDescent="0.25">
      <c r="A23" s="57"/>
      <c r="B23" s="48" t="s">
        <v>127</v>
      </c>
      <c r="C23" s="48" t="s">
        <v>180</v>
      </c>
      <c r="D23" s="31" t="s">
        <v>126</v>
      </c>
      <c r="E23" s="48" t="s">
        <v>179</v>
      </c>
      <c r="F23" s="33" t="s">
        <v>42</v>
      </c>
      <c r="G23" s="46" t="s">
        <v>52</v>
      </c>
      <c r="H23" s="35">
        <v>6980</v>
      </c>
      <c r="I23" s="36">
        <f t="shared" ref="I23:I24" si="10">H23*0.95</f>
        <v>6631</v>
      </c>
      <c r="J23" s="98">
        <v>5933</v>
      </c>
      <c r="K23" s="36">
        <f t="shared" ref="K23:K24" si="11">H23*0.9</f>
        <v>6282</v>
      </c>
      <c r="L23" s="36">
        <f t="shared" ref="L23:L24" si="12">H23*0.85</f>
        <v>5933</v>
      </c>
      <c r="M23" s="78" t="s">
        <v>251</v>
      </c>
      <c r="N23" s="78" t="s">
        <v>251</v>
      </c>
      <c r="O23" s="78" t="s">
        <v>251</v>
      </c>
      <c r="P23" s="78" t="s">
        <v>251</v>
      </c>
      <c r="Q23" s="78" t="s">
        <v>251</v>
      </c>
      <c r="R23" s="78" t="s">
        <v>251</v>
      </c>
      <c r="S23" s="78" t="s">
        <v>251</v>
      </c>
      <c r="T23" s="78" t="s">
        <v>251</v>
      </c>
    </row>
    <row r="24" spans="1:20" ht="181.5" customHeight="1" x14ac:dyDescent="0.3">
      <c r="A24" s="60"/>
      <c r="B24" s="48" t="s">
        <v>239</v>
      </c>
      <c r="C24" s="48" t="s">
        <v>160</v>
      </c>
      <c r="D24" s="31" t="s">
        <v>78</v>
      </c>
      <c r="E24" s="1"/>
      <c r="F24" s="1"/>
      <c r="G24" s="70"/>
      <c r="H24" s="35">
        <v>900</v>
      </c>
      <c r="I24" s="36">
        <f t="shared" si="10"/>
        <v>855</v>
      </c>
      <c r="J24" s="98">
        <f t="shared" si="3"/>
        <v>828</v>
      </c>
      <c r="K24" s="36">
        <f t="shared" si="11"/>
        <v>810</v>
      </c>
      <c r="L24" s="36">
        <f t="shared" si="12"/>
        <v>765</v>
      </c>
      <c r="M24" s="78" t="s">
        <v>251</v>
      </c>
      <c r="N24" s="87" t="s">
        <v>251</v>
      </c>
      <c r="O24" s="87" t="s">
        <v>251</v>
      </c>
      <c r="P24" s="87" t="s">
        <v>251</v>
      </c>
      <c r="Q24" s="87" t="s">
        <v>251</v>
      </c>
      <c r="R24" s="87" t="s">
        <v>251</v>
      </c>
      <c r="S24" s="78" t="s">
        <v>251</v>
      </c>
      <c r="T24" s="78" t="s">
        <v>251</v>
      </c>
    </row>
    <row r="25" spans="1:20" ht="30.75" customHeight="1" x14ac:dyDescent="0.3">
      <c r="A25" s="71"/>
      <c r="B25" s="61"/>
      <c r="C25" s="61"/>
      <c r="D25" s="61"/>
      <c r="E25" s="3"/>
      <c r="F25" s="3"/>
      <c r="G25" s="5"/>
      <c r="H25" s="72"/>
      <c r="I25" s="64"/>
      <c r="J25" s="64"/>
      <c r="K25" s="64"/>
      <c r="L25" s="64"/>
      <c r="M25" s="71"/>
      <c r="N25" s="71"/>
      <c r="O25" s="71"/>
      <c r="P25" s="3"/>
      <c r="Q25" s="3"/>
    </row>
    <row r="26" spans="1:20" ht="61.5" customHeight="1" x14ac:dyDescent="0.25">
      <c r="A26" s="104" t="s">
        <v>94</v>
      </c>
      <c r="B26" s="104" t="s">
        <v>70</v>
      </c>
      <c r="C26" s="104" t="s">
        <v>71</v>
      </c>
      <c r="D26" s="104" t="s">
        <v>73</v>
      </c>
      <c r="E26" s="104" t="s">
        <v>72</v>
      </c>
      <c r="F26" s="144" t="s">
        <v>74</v>
      </c>
      <c r="G26" s="145" t="s">
        <v>75</v>
      </c>
      <c r="H26" s="144" t="s">
        <v>76</v>
      </c>
      <c r="I26" s="114" t="s">
        <v>79</v>
      </c>
      <c r="J26" s="114" t="s">
        <v>255</v>
      </c>
      <c r="K26" s="114" t="s">
        <v>86</v>
      </c>
      <c r="L26" s="114" t="s">
        <v>80</v>
      </c>
      <c r="M26" s="97">
        <v>42</v>
      </c>
      <c r="N26" s="97">
        <v>44</v>
      </c>
      <c r="O26" s="97">
        <v>46</v>
      </c>
      <c r="P26" s="97">
        <v>48</v>
      </c>
      <c r="Q26" s="97">
        <v>50</v>
      </c>
      <c r="R26" s="97">
        <v>52</v>
      </c>
      <c r="S26" s="97">
        <v>54</v>
      </c>
      <c r="T26" s="97">
        <v>56</v>
      </c>
    </row>
    <row r="27" spans="1:20" ht="159" hidden="1" customHeight="1" x14ac:dyDescent="0.25">
      <c r="A27" s="104"/>
      <c r="B27" s="104"/>
      <c r="C27" s="104"/>
      <c r="D27" s="104"/>
      <c r="E27" s="104"/>
      <c r="F27" s="144"/>
      <c r="G27" s="145"/>
      <c r="H27" s="144"/>
      <c r="I27" s="114"/>
      <c r="J27" s="114"/>
      <c r="K27" s="114"/>
      <c r="L27" s="114"/>
      <c r="M27" s="91" t="s">
        <v>82</v>
      </c>
      <c r="N27" s="91" t="s">
        <v>83</v>
      </c>
      <c r="O27" s="91" t="s">
        <v>84</v>
      </c>
    </row>
    <row r="28" spans="1:20" ht="26.25" customHeight="1" x14ac:dyDescent="0.25">
      <c r="A28" s="126" t="s">
        <v>238</v>
      </c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8"/>
    </row>
    <row r="29" spans="1:20" ht="180.75" customHeight="1" x14ac:dyDescent="0.25">
      <c r="A29" s="24"/>
      <c r="B29" s="48" t="s">
        <v>95</v>
      </c>
      <c r="C29" s="48" t="s">
        <v>162</v>
      </c>
      <c r="D29" s="25" t="s">
        <v>92</v>
      </c>
      <c r="E29" s="48" t="s">
        <v>161</v>
      </c>
      <c r="F29" s="26" t="s">
        <v>2</v>
      </c>
      <c r="G29" s="27" t="s">
        <v>18</v>
      </c>
      <c r="H29" s="28">
        <v>2700</v>
      </c>
      <c r="I29" s="29">
        <f>H29*0.95</f>
        <v>2565</v>
      </c>
      <c r="J29" s="99">
        <f>H29*0.92</f>
        <v>2484</v>
      </c>
      <c r="K29" s="29">
        <f>H29*0.9</f>
        <v>2430</v>
      </c>
      <c r="L29" s="29">
        <f>H29*0.85</f>
        <v>2295</v>
      </c>
      <c r="M29" s="88" t="s">
        <v>251</v>
      </c>
      <c r="N29" s="88" t="s">
        <v>251</v>
      </c>
      <c r="O29" s="88" t="s">
        <v>251</v>
      </c>
      <c r="P29" s="88" t="s">
        <v>251</v>
      </c>
      <c r="Q29" s="88" t="s">
        <v>251</v>
      </c>
      <c r="R29" s="88" t="s">
        <v>251</v>
      </c>
      <c r="S29" s="88" t="s">
        <v>251</v>
      </c>
      <c r="T29" s="88" t="s">
        <v>251</v>
      </c>
    </row>
    <row r="30" spans="1:20" ht="180" customHeight="1" x14ac:dyDescent="0.25">
      <c r="A30" s="30"/>
      <c r="B30" s="48" t="s">
        <v>96</v>
      </c>
      <c r="C30" s="48" t="s">
        <v>110</v>
      </c>
      <c r="D30" s="31" t="s">
        <v>218</v>
      </c>
      <c r="E30" s="48" t="s">
        <v>109</v>
      </c>
      <c r="F30" s="33" t="s">
        <v>3</v>
      </c>
      <c r="G30" s="34" t="s">
        <v>19</v>
      </c>
      <c r="H30" s="35">
        <v>2550</v>
      </c>
      <c r="I30" s="36">
        <f t="shared" ref="I30:I34" si="13">H30*0.95</f>
        <v>2422.5</v>
      </c>
      <c r="J30" s="99">
        <f t="shared" ref="J30:J37" si="14">H30*0.92</f>
        <v>2346</v>
      </c>
      <c r="K30" s="36">
        <f t="shared" ref="K30:K34" si="15">H30*0.9</f>
        <v>2295</v>
      </c>
      <c r="L30" s="36">
        <f t="shared" ref="L30:L34" si="16">H30*0.85</f>
        <v>2167.5</v>
      </c>
      <c r="M30" s="88" t="s">
        <v>251</v>
      </c>
      <c r="N30" s="88" t="s">
        <v>251</v>
      </c>
      <c r="O30" s="88" t="s">
        <v>251</v>
      </c>
      <c r="P30" s="88" t="s">
        <v>251</v>
      </c>
      <c r="Q30" s="88" t="s">
        <v>251</v>
      </c>
      <c r="R30" s="88" t="s">
        <v>251</v>
      </c>
      <c r="S30" s="88" t="s">
        <v>251</v>
      </c>
      <c r="T30" s="88" t="s">
        <v>251</v>
      </c>
    </row>
    <row r="31" spans="1:20" ht="180" customHeight="1" x14ac:dyDescent="0.25">
      <c r="A31" s="37"/>
      <c r="B31" s="48" t="s">
        <v>97</v>
      </c>
      <c r="C31" s="48" t="s">
        <v>160</v>
      </c>
      <c r="D31" s="31" t="s">
        <v>234</v>
      </c>
      <c r="E31" s="48" t="s">
        <v>210</v>
      </c>
      <c r="F31" s="33" t="s">
        <v>4</v>
      </c>
      <c r="G31" s="34" t="s">
        <v>20</v>
      </c>
      <c r="H31" s="35">
        <v>2400</v>
      </c>
      <c r="I31" s="36">
        <f>H31*0.95</f>
        <v>2280</v>
      </c>
      <c r="J31" s="99">
        <f t="shared" si="14"/>
        <v>2208</v>
      </c>
      <c r="K31" s="36">
        <f>H31*0.9</f>
        <v>2160</v>
      </c>
      <c r="L31" s="36">
        <f>H31*0.85</f>
        <v>2040</v>
      </c>
      <c r="M31" s="88" t="s">
        <v>251</v>
      </c>
      <c r="N31" s="88" t="s">
        <v>251</v>
      </c>
      <c r="O31" s="88" t="s">
        <v>251</v>
      </c>
      <c r="P31" s="88" t="s">
        <v>251</v>
      </c>
      <c r="Q31" s="88" t="s">
        <v>251</v>
      </c>
      <c r="R31" s="88" t="s">
        <v>251</v>
      </c>
      <c r="S31" s="88" t="s">
        <v>251</v>
      </c>
      <c r="T31" s="88" t="s">
        <v>251</v>
      </c>
    </row>
    <row r="32" spans="1:20" ht="180.75" customHeight="1" x14ac:dyDescent="0.25">
      <c r="A32" s="37"/>
      <c r="B32" s="48" t="s">
        <v>253</v>
      </c>
      <c r="C32" s="48" t="s">
        <v>167</v>
      </c>
      <c r="D32" s="31" t="s">
        <v>92</v>
      </c>
      <c r="E32" s="48" t="s">
        <v>219</v>
      </c>
      <c r="F32" s="33" t="s">
        <v>5</v>
      </c>
      <c r="G32" s="34" t="s">
        <v>21</v>
      </c>
      <c r="H32" s="38">
        <v>2500</v>
      </c>
      <c r="I32" s="36">
        <f>H32*0.95</f>
        <v>2375</v>
      </c>
      <c r="J32" s="99">
        <f t="shared" si="14"/>
        <v>2300</v>
      </c>
      <c r="K32" s="36">
        <f>I32*0.9</f>
        <v>2137.5</v>
      </c>
      <c r="L32" s="36">
        <f>K32*0.85</f>
        <v>1816.875</v>
      </c>
      <c r="M32" s="88" t="s">
        <v>251</v>
      </c>
      <c r="N32" s="88" t="s">
        <v>251</v>
      </c>
      <c r="O32" s="88" t="s">
        <v>251</v>
      </c>
      <c r="P32" s="88" t="s">
        <v>251</v>
      </c>
      <c r="Q32" s="88" t="s">
        <v>251</v>
      </c>
      <c r="R32" s="88" t="s">
        <v>251</v>
      </c>
      <c r="S32" s="88" t="s">
        <v>251</v>
      </c>
      <c r="T32" s="88" t="s">
        <v>251</v>
      </c>
    </row>
    <row r="33" spans="1:20" ht="180" customHeight="1" x14ac:dyDescent="0.25">
      <c r="A33" s="30"/>
      <c r="B33" s="48" t="s">
        <v>89</v>
      </c>
      <c r="C33" s="48" t="s">
        <v>167</v>
      </c>
      <c r="D33" s="31" t="s">
        <v>92</v>
      </c>
      <c r="E33" s="48" t="s">
        <v>197</v>
      </c>
      <c r="F33" s="33" t="s">
        <v>10</v>
      </c>
      <c r="G33" s="34" t="s">
        <v>30</v>
      </c>
      <c r="H33" s="35">
        <v>4060</v>
      </c>
      <c r="I33" s="36">
        <f>H33*0.95</f>
        <v>3857</v>
      </c>
      <c r="J33" s="99">
        <f t="shared" si="14"/>
        <v>3735.2000000000003</v>
      </c>
      <c r="K33" s="36">
        <f>H33*0.9</f>
        <v>3654</v>
      </c>
      <c r="L33" s="36">
        <f>H33*0.85</f>
        <v>3451</v>
      </c>
      <c r="M33" s="88" t="s">
        <v>251</v>
      </c>
      <c r="N33" s="88" t="s">
        <v>251</v>
      </c>
      <c r="O33" s="88" t="s">
        <v>251</v>
      </c>
      <c r="P33" s="88" t="s">
        <v>251</v>
      </c>
      <c r="Q33" s="88" t="s">
        <v>251</v>
      </c>
      <c r="R33" s="88" t="s">
        <v>251</v>
      </c>
      <c r="S33" s="88" t="s">
        <v>251</v>
      </c>
      <c r="T33" s="88" t="s">
        <v>251</v>
      </c>
    </row>
    <row r="34" spans="1:20" ht="180" customHeight="1" x14ac:dyDescent="0.25">
      <c r="A34" s="37"/>
      <c r="B34" s="48" t="s">
        <v>88</v>
      </c>
      <c r="C34" s="48" t="s">
        <v>175</v>
      </c>
      <c r="D34" s="31" t="s">
        <v>93</v>
      </c>
      <c r="E34" s="48" t="s">
        <v>174</v>
      </c>
      <c r="F34" s="33" t="s">
        <v>7</v>
      </c>
      <c r="G34" s="34" t="s">
        <v>27</v>
      </c>
      <c r="H34" s="35">
        <v>2600</v>
      </c>
      <c r="I34" s="36">
        <f t="shared" si="13"/>
        <v>2470</v>
      </c>
      <c r="J34" s="99">
        <f t="shared" si="14"/>
        <v>2392</v>
      </c>
      <c r="K34" s="36">
        <f t="shared" si="15"/>
        <v>2340</v>
      </c>
      <c r="L34" s="36">
        <f t="shared" si="16"/>
        <v>2210</v>
      </c>
      <c r="M34" s="88" t="s">
        <v>251</v>
      </c>
      <c r="N34" s="88" t="s">
        <v>251</v>
      </c>
      <c r="O34" s="88" t="s">
        <v>251</v>
      </c>
      <c r="P34" s="88" t="s">
        <v>251</v>
      </c>
      <c r="Q34" s="88" t="s">
        <v>251</v>
      </c>
      <c r="R34" s="88" t="s">
        <v>251</v>
      </c>
      <c r="S34" s="88" t="s">
        <v>251</v>
      </c>
      <c r="T34" s="88" t="s">
        <v>251</v>
      </c>
    </row>
    <row r="35" spans="1:20" ht="179.25" customHeight="1" x14ac:dyDescent="0.25">
      <c r="A35" s="37"/>
      <c r="B35" s="48" t="s">
        <v>87</v>
      </c>
      <c r="C35" s="48" t="s">
        <v>175</v>
      </c>
      <c r="D35" s="31" t="s">
        <v>93</v>
      </c>
      <c r="E35" s="48" t="s">
        <v>173</v>
      </c>
      <c r="F35" s="33" t="s">
        <v>6</v>
      </c>
      <c r="G35" s="34" t="s">
        <v>26</v>
      </c>
      <c r="H35" s="35">
        <v>3100</v>
      </c>
      <c r="I35" s="36">
        <f>H35*0.95</f>
        <v>2945</v>
      </c>
      <c r="J35" s="99">
        <f t="shared" si="14"/>
        <v>2852</v>
      </c>
      <c r="K35" s="36">
        <f>H35*0.9</f>
        <v>2790</v>
      </c>
      <c r="L35" s="36">
        <f>H35*0.85</f>
        <v>2635</v>
      </c>
      <c r="M35" s="88" t="s">
        <v>251</v>
      </c>
      <c r="N35" s="88" t="s">
        <v>251</v>
      </c>
      <c r="O35" s="88" t="s">
        <v>251</v>
      </c>
      <c r="P35" s="88" t="s">
        <v>251</v>
      </c>
      <c r="Q35" s="88" t="s">
        <v>251</v>
      </c>
      <c r="R35" s="88" t="s">
        <v>251</v>
      </c>
      <c r="S35" s="88" t="s">
        <v>251</v>
      </c>
      <c r="T35" s="88" t="s">
        <v>251</v>
      </c>
    </row>
    <row r="36" spans="1:20" ht="180" customHeight="1" x14ac:dyDescent="0.25">
      <c r="A36" s="37"/>
      <c r="B36" s="48" t="s">
        <v>90</v>
      </c>
      <c r="C36" s="48" t="s">
        <v>204</v>
      </c>
      <c r="D36" s="31" t="s">
        <v>93</v>
      </c>
      <c r="E36" s="48" t="s">
        <v>203</v>
      </c>
      <c r="F36" s="33" t="s">
        <v>8</v>
      </c>
      <c r="G36" s="34" t="s">
        <v>31</v>
      </c>
      <c r="H36" s="35">
        <v>3600</v>
      </c>
      <c r="I36" s="36">
        <f t="shared" ref="I36:I37" si="17">H36*0.95</f>
        <v>3420</v>
      </c>
      <c r="J36" s="99">
        <f t="shared" si="14"/>
        <v>3312</v>
      </c>
      <c r="K36" s="36">
        <f t="shared" ref="K36:K37" si="18">H36*0.9</f>
        <v>3240</v>
      </c>
      <c r="L36" s="36">
        <f t="shared" ref="L36:L37" si="19">H36*0.85</f>
        <v>3060</v>
      </c>
      <c r="M36" s="88" t="s">
        <v>251</v>
      </c>
      <c r="N36" s="88" t="s">
        <v>251</v>
      </c>
      <c r="O36" s="88" t="s">
        <v>251</v>
      </c>
      <c r="P36" s="88" t="s">
        <v>251</v>
      </c>
      <c r="Q36" s="88" t="s">
        <v>251</v>
      </c>
      <c r="R36" s="88" t="s">
        <v>251</v>
      </c>
      <c r="S36" s="88" t="s">
        <v>251</v>
      </c>
      <c r="T36" s="88" t="s">
        <v>251</v>
      </c>
    </row>
    <row r="37" spans="1:20" ht="168.75" customHeight="1" x14ac:dyDescent="0.25">
      <c r="A37" s="37"/>
      <c r="B37" s="48" t="s">
        <v>91</v>
      </c>
      <c r="C37" s="48" t="s">
        <v>189</v>
      </c>
      <c r="D37" s="31" t="s">
        <v>93</v>
      </c>
      <c r="E37" s="48" t="s">
        <v>217</v>
      </c>
      <c r="F37" s="33" t="s">
        <v>9</v>
      </c>
      <c r="G37" s="34" t="s">
        <v>32</v>
      </c>
      <c r="H37" s="35">
        <v>4200</v>
      </c>
      <c r="I37" s="36">
        <f t="shared" si="17"/>
        <v>3990</v>
      </c>
      <c r="J37" s="99">
        <f t="shared" si="14"/>
        <v>3864</v>
      </c>
      <c r="K37" s="36">
        <f t="shared" si="18"/>
        <v>3780</v>
      </c>
      <c r="L37" s="36">
        <f t="shared" si="19"/>
        <v>3570</v>
      </c>
      <c r="M37" s="88" t="s">
        <v>251</v>
      </c>
      <c r="N37" s="88" t="s">
        <v>251</v>
      </c>
      <c r="O37" s="88" t="s">
        <v>251</v>
      </c>
      <c r="P37" s="88" t="s">
        <v>251</v>
      </c>
      <c r="Q37" s="88" t="s">
        <v>251</v>
      </c>
      <c r="R37" s="88" t="s">
        <v>251</v>
      </c>
      <c r="S37" s="88" t="s">
        <v>251</v>
      </c>
      <c r="T37" s="88" t="s">
        <v>251</v>
      </c>
    </row>
    <row r="38" spans="1:20" x14ac:dyDescent="0.3">
      <c r="A38" s="39"/>
      <c r="B38" s="39"/>
      <c r="C38" s="39"/>
      <c r="D38" s="39"/>
      <c r="E38" s="39"/>
      <c r="F38" s="39"/>
      <c r="G38" s="40"/>
      <c r="H38" s="41"/>
      <c r="I38" s="30"/>
      <c r="J38" s="30"/>
      <c r="K38" s="30"/>
      <c r="L38" s="30"/>
      <c r="M38" s="30"/>
      <c r="N38" s="30"/>
      <c r="O38" s="30"/>
    </row>
    <row r="39" spans="1:20" ht="21" x14ac:dyDescent="0.35">
      <c r="A39" s="2"/>
      <c r="B39" s="2"/>
      <c r="C39" s="2"/>
      <c r="D39" s="2"/>
      <c r="E39" s="2"/>
      <c r="F39" s="3"/>
      <c r="G39" s="5"/>
      <c r="H39" s="8"/>
    </row>
    <row r="40" spans="1:20" ht="23.25" customHeight="1" x14ac:dyDescent="0.25">
      <c r="A40" s="117" t="s">
        <v>94</v>
      </c>
      <c r="B40" s="117" t="s">
        <v>70</v>
      </c>
      <c r="C40" s="117" t="s">
        <v>71</v>
      </c>
      <c r="D40" s="117" t="s">
        <v>73</v>
      </c>
      <c r="E40" s="117" t="s">
        <v>72</v>
      </c>
      <c r="F40" s="117" t="s">
        <v>1</v>
      </c>
      <c r="G40" s="117" t="s">
        <v>0</v>
      </c>
      <c r="H40" s="117" t="s">
        <v>76</v>
      </c>
      <c r="I40" s="117" t="s">
        <v>79</v>
      </c>
      <c r="J40" s="117" t="s">
        <v>255</v>
      </c>
      <c r="K40" s="117" t="s">
        <v>86</v>
      </c>
      <c r="L40" s="117" t="s">
        <v>80</v>
      </c>
      <c r="M40" s="117">
        <v>42</v>
      </c>
      <c r="N40" s="146">
        <v>44</v>
      </c>
      <c r="O40" s="117">
        <v>46</v>
      </c>
      <c r="P40" s="117">
        <v>48</v>
      </c>
      <c r="Q40" s="117">
        <v>50</v>
      </c>
      <c r="R40" s="117">
        <v>52</v>
      </c>
      <c r="S40" s="117">
        <v>54</v>
      </c>
      <c r="T40" s="117">
        <v>56</v>
      </c>
    </row>
    <row r="41" spans="1:20" ht="36" customHeight="1" x14ac:dyDescent="0.25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47"/>
      <c r="O41" s="118"/>
      <c r="P41" s="118"/>
      <c r="Q41" s="118"/>
      <c r="R41" s="118"/>
      <c r="S41" s="118"/>
      <c r="T41" s="118"/>
    </row>
    <row r="42" spans="1:20" ht="23.25" customHeight="1" x14ac:dyDescent="0.25">
      <c r="A42" s="129" t="s">
        <v>111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1"/>
    </row>
    <row r="43" spans="1:20" ht="180.75" customHeight="1" x14ac:dyDescent="0.25">
      <c r="A43" s="42"/>
      <c r="B43" s="48" t="s">
        <v>114</v>
      </c>
      <c r="C43" s="48" t="s">
        <v>108</v>
      </c>
      <c r="D43" s="48" t="s">
        <v>77</v>
      </c>
      <c r="E43" s="48" t="s">
        <v>107</v>
      </c>
      <c r="F43" s="33" t="s">
        <v>11</v>
      </c>
      <c r="G43" s="34" t="s">
        <v>22</v>
      </c>
      <c r="H43" s="35">
        <v>2890</v>
      </c>
      <c r="I43" s="36">
        <f t="shared" ref="I43:I46" si="20">H43*0.95</f>
        <v>2745.5</v>
      </c>
      <c r="J43" s="98">
        <f>H43*0.92</f>
        <v>2658.8</v>
      </c>
      <c r="K43" s="36">
        <f t="shared" ref="K43:K46" si="21">H43*0.9</f>
        <v>2601</v>
      </c>
      <c r="L43" s="36">
        <f t="shared" ref="L43:L46" si="22">H43*0.85</f>
        <v>2456.5</v>
      </c>
      <c r="M43" s="89" t="s">
        <v>251</v>
      </c>
      <c r="N43" s="89" t="s">
        <v>251</v>
      </c>
      <c r="O43" s="89" t="s">
        <v>251</v>
      </c>
      <c r="P43" s="89" t="s">
        <v>251</v>
      </c>
      <c r="Q43" s="89" t="s">
        <v>251</v>
      </c>
      <c r="R43" s="89" t="s">
        <v>251</v>
      </c>
      <c r="S43" s="89" t="s">
        <v>251</v>
      </c>
      <c r="T43" s="89" t="s">
        <v>251</v>
      </c>
    </row>
    <row r="44" spans="1:20" ht="180" customHeight="1" x14ac:dyDescent="0.25">
      <c r="A44" s="42"/>
      <c r="B44" s="48" t="s">
        <v>155</v>
      </c>
      <c r="C44" s="48" t="s">
        <v>211</v>
      </c>
      <c r="D44" s="48" t="s">
        <v>118</v>
      </c>
      <c r="E44" s="48" t="s">
        <v>154</v>
      </c>
      <c r="F44" s="33" t="s">
        <v>12</v>
      </c>
      <c r="G44" s="34" t="s">
        <v>23</v>
      </c>
      <c r="H44" s="35">
        <v>2500</v>
      </c>
      <c r="I44" s="36">
        <f t="shared" si="20"/>
        <v>2375</v>
      </c>
      <c r="J44" s="98">
        <f t="shared" ref="J44:J51" si="23">H44*0.92</f>
        <v>2300</v>
      </c>
      <c r="K44" s="36">
        <f t="shared" si="21"/>
        <v>2250</v>
      </c>
      <c r="L44" s="36">
        <f t="shared" si="22"/>
        <v>2125</v>
      </c>
      <c r="M44" s="89" t="s">
        <v>251</v>
      </c>
      <c r="N44" s="89" t="s">
        <v>251</v>
      </c>
      <c r="O44" s="89" t="s">
        <v>251</v>
      </c>
      <c r="P44" s="89"/>
      <c r="Q44" s="89" t="s">
        <v>251</v>
      </c>
      <c r="R44" s="89" t="s">
        <v>251</v>
      </c>
      <c r="S44" s="89" t="s">
        <v>251</v>
      </c>
      <c r="T44" s="89" t="s">
        <v>251</v>
      </c>
    </row>
    <row r="45" spans="1:20" ht="180.75" customHeight="1" x14ac:dyDescent="0.25">
      <c r="A45" s="42"/>
      <c r="B45" s="48" t="s">
        <v>99</v>
      </c>
      <c r="C45" s="48" t="s">
        <v>242</v>
      </c>
      <c r="D45" s="48" t="s">
        <v>78</v>
      </c>
      <c r="E45" s="48" t="s">
        <v>241</v>
      </c>
      <c r="F45" s="33" t="s">
        <v>13</v>
      </c>
      <c r="G45" s="34" t="s">
        <v>24</v>
      </c>
      <c r="H45" s="35">
        <v>2950</v>
      </c>
      <c r="I45" s="36">
        <f t="shared" si="20"/>
        <v>2802.5</v>
      </c>
      <c r="J45" s="98">
        <f t="shared" si="23"/>
        <v>2714</v>
      </c>
      <c r="K45" s="36">
        <f t="shared" si="21"/>
        <v>2655</v>
      </c>
      <c r="L45" s="36">
        <f t="shared" si="22"/>
        <v>2507.5</v>
      </c>
      <c r="M45" s="89" t="s">
        <v>251</v>
      </c>
      <c r="N45" s="89" t="s">
        <v>251</v>
      </c>
      <c r="O45" s="89" t="s">
        <v>251</v>
      </c>
      <c r="P45" s="89" t="s">
        <v>251</v>
      </c>
      <c r="Q45" s="89" t="s">
        <v>251</v>
      </c>
      <c r="R45" s="89" t="s">
        <v>251</v>
      </c>
      <c r="S45" s="89" t="s">
        <v>251</v>
      </c>
      <c r="T45" s="89" t="s">
        <v>251</v>
      </c>
    </row>
    <row r="46" spans="1:20" ht="180" customHeight="1" x14ac:dyDescent="0.25">
      <c r="A46" s="42"/>
      <c r="B46" s="48" t="s">
        <v>254</v>
      </c>
      <c r="C46" s="48" t="s">
        <v>220</v>
      </c>
      <c r="D46" s="48" t="s">
        <v>119</v>
      </c>
      <c r="E46" s="48" t="s">
        <v>171</v>
      </c>
      <c r="F46" s="33" t="s">
        <v>14</v>
      </c>
      <c r="G46" s="34" t="s">
        <v>25</v>
      </c>
      <c r="H46" s="35">
        <v>2600</v>
      </c>
      <c r="I46" s="36">
        <f t="shared" si="20"/>
        <v>2470</v>
      </c>
      <c r="J46" s="98">
        <f t="shared" si="23"/>
        <v>2392</v>
      </c>
      <c r="K46" s="36">
        <f t="shared" si="21"/>
        <v>2340</v>
      </c>
      <c r="L46" s="36">
        <f t="shared" si="22"/>
        <v>2210</v>
      </c>
      <c r="M46" s="89" t="s">
        <v>251</v>
      </c>
      <c r="N46" s="89" t="s">
        <v>251</v>
      </c>
      <c r="O46" s="37"/>
      <c r="P46" s="1"/>
      <c r="Q46" s="1"/>
      <c r="R46" s="1"/>
      <c r="S46" s="89"/>
      <c r="T46" s="89" t="s">
        <v>251</v>
      </c>
    </row>
    <row r="47" spans="1:20" ht="180" customHeight="1" x14ac:dyDescent="0.25">
      <c r="A47" s="42"/>
      <c r="B47" s="48" t="s">
        <v>115</v>
      </c>
      <c r="C47" s="48" t="s">
        <v>213</v>
      </c>
      <c r="D47" s="48" t="s">
        <v>119</v>
      </c>
      <c r="E47" s="48" t="s">
        <v>212</v>
      </c>
      <c r="F47" s="33" t="s">
        <v>15</v>
      </c>
      <c r="G47" s="34" t="s">
        <v>28</v>
      </c>
      <c r="H47" s="35">
        <v>2600</v>
      </c>
      <c r="I47" s="36">
        <f>H47*0.95</f>
        <v>2470</v>
      </c>
      <c r="J47" s="98">
        <f t="shared" si="23"/>
        <v>2392</v>
      </c>
      <c r="K47" s="36">
        <f>H47*0.9</f>
        <v>2340</v>
      </c>
      <c r="L47" s="36">
        <f>H47*0.85</f>
        <v>2210</v>
      </c>
      <c r="M47" s="89" t="s">
        <v>251</v>
      </c>
      <c r="N47" s="89"/>
      <c r="O47" s="37"/>
      <c r="P47" s="1"/>
      <c r="Q47" s="1"/>
      <c r="R47" s="1"/>
      <c r="S47" s="89"/>
      <c r="T47" s="89" t="s">
        <v>251</v>
      </c>
    </row>
    <row r="48" spans="1:20" ht="180.75" customHeight="1" x14ac:dyDescent="0.25">
      <c r="A48" s="42"/>
      <c r="B48" s="48" t="s">
        <v>221</v>
      </c>
      <c r="C48" s="48" t="s">
        <v>206</v>
      </c>
      <c r="D48" s="48" t="s">
        <v>119</v>
      </c>
      <c r="E48" s="48" t="s">
        <v>205</v>
      </c>
      <c r="F48" s="33" t="s">
        <v>17</v>
      </c>
      <c r="G48" s="34" t="s">
        <v>69</v>
      </c>
      <c r="H48" s="35">
        <v>3950</v>
      </c>
      <c r="I48" s="36">
        <f>H48*0.95</f>
        <v>3752.5</v>
      </c>
      <c r="J48" s="98">
        <f t="shared" si="23"/>
        <v>3634</v>
      </c>
      <c r="K48" s="36">
        <f>H48*0.9</f>
        <v>3555</v>
      </c>
      <c r="L48" s="36">
        <f>H48*0.85</f>
        <v>3357.5</v>
      </c>
      <c r="M48" s="89" t="s">
        <v>251</v>
      </c>
      <c r="N48" s="89" t="s">
        <v>251</v>
      </c>
      <c r="O48" s="89" t="s">
        <v>251</v>
      </c>
      <c r="P48" s="89" t="s">
        <v>251</v>
      </c>
      <c r="Q48" s="89"/>
      <c r="R48" s="89"/>
      <c r="S48" s="89"/>
      <c r="T48" s="89"/>
    </row>
    <row r="49" spans="1:30" ht="179.25" customHeight="1" x14ac:dyDescent="0.25">
      <c r="A49" s="44"/>
      <c r="B49" s="48" t="s">
        <v>117</v>
      </c>
      <c r="C49" s="48" t="s">
        <v>209</v>
      </c>
      <c r="D49" s="48" t="s">
        <v>119</v>
      </c>
      <c r="E49" s="48" t="s">
        <v>208</v>
      </c>
      <c r="F49" s="33" t="s">
        <v>10</v>
      </c>
      <c r="G49" s="34" t="s">
        <v>30</v>
      </c>
      <c r="H49" s="35">
        <v>4200</v>
      </c>
      <c r="I49" s="36">
        <f t="shared" ref="I49" si="24">H49*0.95</f>
        <v>3990</v>
      </c>
      <c r="J49" s="98">
        <f t="shared" si="23"/>
        <v>3864</v>
      </c>
      <c r="K49" s="36">
        <f t="shared" ref="K49" si="25">H49*0.9</f>
        <v>3780</v>
      </c>
      <c r="L49" s="36">
        <f t="shared" ref="L49" si="26">H49*0.85</f>
        <v>3570</v>
      </c>
      <c r="M49" s="89" t="s">
        <v>251</v>
      </c>
      <c r="N49" s="89" t="s">
        <v>251</v>
      </c>
      <c r="O49" s="89" t="s">
        <v>251</v>
      </c>
      <c r="P49" s="89" t="s">
        <v>251</v>
      </c>
      <c r="Q49" s="89"/>
      <c r="R49" s="89"/>
      <c r="S49" s="89" t="s">
        <v>251</v>
      </c>
      <c r="T49" s="89" t="s">
        <v>251</v>
      </c>
    </row>
    <row r="50" spans="1:30" ht="179.25" customHeight="1" x14ac:dyDescent="0.25">
      <c r="A50" s="44"/>
      <c r="B50" s="48" t="s">
        <v>116</v>
      </c>
      <c r="C50" s="48" t="s">
        <v>193</v>
      </c>
      <c r="D50" s="48" t="s">
        <v>118</v>
      </c>
      <c r="E50" s="48" t="s">
        <v>222</v>
      </c>
      <c r="F50" s="33" t="s">
        <v>16</v>
      </c>
      <c r="G50" s="34" t="s">
        <v>29</v>
      </c>
      <c r="H50" s="35">
        <v>4610</v>
      </c>
      <c r="I50" s="36">
        <f>H50*0.95</f>
        <v>4379.5</v>
      </c>
      <c r="J50" s="98">
        <f t="shared" si="23"/>
        <v>4241.2</v>
      </c>
      <c r="K50" s="36">
        <f>H50*0.9</f>
        <v>4149</v>
      </c>
      <c r="L50" s="36">
        <f>H50*0.85</f>
        <v>3918.5</v>
      </c>
      <c r="M50" s="89" t="s">
        <v>251</v>
      </c>
      <c r="N50" s="89" t="s">
        <v>251</v>
      </c>
      <c r="O50" s="89"/>
      <c r="P50" s="89" t="s">
        <v>251</v>
      </c>
      <c r="Q50" s="89" t="s">
        <v>251</v>
      </c>
      <c r="R50" s="89" t="s">
        <v>251</v>
      </c>
      <c r="S50" s="89" t="s">
        <v>251</v>
      </c>
      <c r="T50" s="89" t="s">
        <v>251</v>
      </c>
    </row>
    <row r="51" spans="1:30" ht="180" customHeight="1" x14ac:dyDescent="0.3">
      <c r="A51" s="42"/>
      <c r="B51" s="48" t="s">
        <v>249</v>
      </c>
      <c r="C51" s="48" t="s">
        <v>246</v>
      </c>
      <c r="D51" s="48" t="s">
        <v>247</v>
      </c>
      <c r="E51" s="1"/>
      <c r="F51" s="1"/>
      <c r="G51" s="70"/>
      <c r="H51" s="35">
        <v>900</v>
      </c>
      <c r="I51" s="36">
        <f>H51*0.95</f>
        <v>855</v>
      </c>
      <c r="J51" s="98">
        <f t="shared" si="23"/>
        <v>828</v>
      </c>
      <c r="K51" s="36">
        <f>H51*0.9</f>
        <v>810</v>
      </c>
      <c r="L51" s="36">
        <f>H51*0.85</f>
        <v>765</v>
      </c>
      <c r="M51" s="89" t="s">
        <v>251</v>
      </c>
      <c r="N51" s="89" t="s">
        <v>251</v>
      </c>
      <c r="O51" s="89" t="s">
        <v>251</v>
      </c>
      <c r="P51" s="89" t="s">
        <v>251</v>
      </c>
      <c r="Q51" s="89" t="s">
        <v>251</v>
      </c>
      <c r="R51" s="89" t="s">
        <v>251</v>
      </c>
      <c r="S51" s="89" t="s">
        <v>251</v>
      </c>
      <c r="T51" s="89" t="s">
        <v>251</v>
      </c>
    </row>
    <row r="52" spans="1:30" ht="30" customHeight="1" x14ac:dyDescent="0.3">
      <c r="U52" s="75"/>
      <c r="V52" s="75"/>
      <c r="W52" s="75"/>
      <c r="X52" s="75"/>
      <c r="Y52" s="75"/>
      <c r="Z52" s="75"/>
      <c r="AA52" s="75"/>
      <c r="AB52" s="75"/>
      <c r="AC52" s="75"/>
    </row>
    <row r="53" spans="1:30" x14ac:dyDescent="0.3">
      <c r="A53" s="3"/>
      <c r="B53" s="3"/>
      <c r="C53" s="3"/>
      <c r="D53" s="3"/>
      <c r="E53" s="3"/>
      <c r="F53" s="3"/>
      <c r="G53" s="5"/>
      <c r="U53" s="3"/>
      <c r="V53" s="3"/>
      <c r="W53" s="3"/>
      <c r="X53" s="3"/>
      <c r="Y53" s="3"/>
      <c r="Z53" s="3"/>
      <c r="AA53" s="3"/>
      <c r="AB53" s="3"/>
      <c r="AC53" s="3"/>
    </row>
    <row r="54" spans="1:30" ht="21" x14ac:dyDescent="0.35">
      <c r="A54" s="2"/>
      <c r="B54" s="2"/>
      <c r="C54" s="2"/>
      <c r="D54" s="2"/>
      <c r="E54" s="2"/>
      <c r="F54" s="3"/>
      <c r="G54" s="5"/>
      <c r="H54" s="8"/>
      <c r="U54" s="15"/>
      <c r="V54" s="15"/>
      <c r="W54" s="15"/>
      <c r="X54" s="15"/>
      <c r="Y54" s="15"/>
      <c r="Z54" s="15"/>
      <c r="AA54" s="15"/>
      <c r="AB54" s="15"/>
      <c r="AC54" s="15"/>
    </row>
    <row r="55" spans="1:30" ht="35.25" customHeight="1" x14ac:dyDescent="0.25">
      <c r="A55" s="102" t="s">
        <v>94</v>
      </c>
      <c r="B55" s="102" t="s">
        <v>70</v>
      </c>
      <c r="C55" s="102" t="s">
        <v>71</v>
      </c>
      <c r="D55" s="102" t="s">
        <v>73</v>
      </c>
      <c r="E55" s="102" t="s">
        <v>72</v>
      </c>
      <c r="F55" s="93" t="s">
        <v>1</v>
      </c>
      <c r="G55" s="94" t="s">
        <v>0</v>
      </c>
      <c r="H55" s="119" t="s">
        <v>76</v>
      </c>
      <c r="I55" s="121" t="s">
        <v>79</v>
      </c>
      <c r="J55" s="121" t="s">
        <v>255</v>
      </c>
      <c r="K55" s="121" t="s">
        <v>86</v>
      </c>
      <c r="L55" s="121" t="s">
        <v>80</v>
      </c>
      <c r="M55" s="132" t="s">
        <v>85</v>
      </c>
      <c r="N55" s="133"/>
      <c r="O55" s="133"/>
      <c r="P55" s="133"/>
      <c r="Q55" s="133"/>
      <c r="R55" s="133"/>
      <c r="S55" s="133"/>
      <c r="T55" s="133"/>
      <c r="U55" s="3"/>
      <c r="V55" s="3"/>
      <c r="W55" s="3"/>
      <c r="X55" s="3"/>
      <c r="Y55" s="3"/>
      <c r="Z55" s="3"/>
      <c r="AA55" s="3"/>
      <c r="AB55" s="3"/>
      <c r="AC55" s="3"/>
      <c r="AD55" s="75"/>
    </row>
    <row r="56" spans="1:30" ht="33.75" customHeight="1" x14ac:dyDescent="0.25">
      <c r="A56" s="103"/>
      <c r="B56" s="103"/>
      <c r="C56" s="103"/>
      <c r="D56" s="103"/>
      <c r="E56" s="103"/>
      <c r="F56" s="95"/>
      <c r="G56" s="96"/>
      <c r="H56" s="120"/>
      <c r="I56" s="122"/>
      <c r="J56" s="122"/>
      <c r="K56" s="122"/>
      <c r="L56" s="122"/>
      <c r="M56" s="79">
        <v>42</v>
      </c>
      <c r="N56" s="80">
        <v>44</v>
      </c>
      <c r="O56" s="81">
        <v>46</v>
      </c>
      <c r="P56" s="82">
        <v>48</v>
      </c>
      <c r="Q56" s="83">
        <v>50</v>
      </c>
      <c r="R56" s="84">
        <v>52</v>
      </c>
      <c r="S56" s="85">
        <v>54</v>
      </c>
      <c r="T56" s="86">
        <v>56</v>
      </c>
      <c r="U56" s="3"/>
      <c r="V56" s="3"/>
      <c r="W56" s="3"/>
      <c r="X56" s="3"/>
      <c r="Y56" s="3"/>
      <c r="Z56" s="3"/>
      <c r="AA56" s="3"/>
      <c r="AB56" s="3"/>
      <c r="AC56" s="3"/>
      <c r="AD56" s="3"/>
    </row>
    <row r="57" spans="1:30" s="15" customFormat="1" ht="26.25" customHeight="1" x14ac:dyDescent="0.25">
      <c r="A57" s="108" t="s">
        <v>106</v>
      </c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90"/>
      <c r="U57"/>
      <c r="V57"/>
      <c r="W57"/>
      <c r="X57"/>
      <c r="Y57"/>
      <c r="Z57"/>
      <c r="AA57"/>
      <c r="AB57"/>
      <c r="AC57"/>
    </row>
    <row r="58" spans="1:30" ht="180" customHeight="1" x14ac:dyDescent="0.25">
      <c r="A58" s="53"/>
      <c r="B58" s="48" t="s">
        <v>98</v>
      </c>
      <c r="C58" s="48" t="s">
        <v>108</v>
      </c>
      <c r="D58" s="25" t="s">
        <v>77</v>
      </c>
      <c r="E58" s="74" t="s">
        <v>107</v>
      </c>
      <c r="F58" s="26" t="s">
        <v>33</v>
      </c>
      <c r="G58" s="45" t="s">
        <v>43</v>
      </c>
      <c r="H58" s="28">
        <v>2890</v>
      </c>
      <c r="I58" s="29">
        <f t="shared" ref="I58:I64" si="27">H58*0.95</f>
        <v>2745.5</v>
      </c>
      <c r="J58" s="99">
        <f>H58*0.92</f>
        <v>2658.8</v>
      </c>
      <c r="K58" s="29">
        <f t="shared" ref="K58:K64" si="28">H58*0.9</f>
        <v>2601</v>
      </c>
      <c r="L58" s="29">
        <f t="shared" ref="L58:L64" si="29">H58*0.85</f>
        <v>2456.5</v>
      </c>
      <c r="M58" s="89" t="s">
        <v>251</v>
      </c>
      <c r="N58" s="89" t="s">
        <v>251</v>
      </c>
      <c r="O58" s="89" t="s">
        <v>251</v>
      </c>
      <c r="P58" s="89" t="s">
        <v>251</v>
      </c>
      <c r="Q58" s="89" t="s">
        <v>251</v>
      </c>
      <c r="R58" s="89" t="s">
        <v>251</v>
      </c>
      <c r="S58" s="89" t="s">
        <v>251</v>
      </c>
      <c r="T58" s="89" t="s">
        <v>251</v>
      </c>
      <c r="AD58" s="3"/>
    </row>
    <row r="59" spans="1:30" ht="180" customHeight="1" x14ac:dyDescent="0.25">
      <c r="A59" s="53"/>
      <c r="B59" s="48" t="s">
        <v>244</v>
      </c>
      <c r="C59" s="48" t="s">
        <v>153</v>
      </c>
      <c r="D59" s="31" t="s">
        <v>104</v>
      </c>
      <c r="E59" s="48" t="s">
        <v>154</v>
      </c>
      <c r="F59" s="33" t="s">
        <v>34</v>
      </c>
      <c r="G59" s="46" t="s">
        <v>44</v>
      </c>
      <c r="H59" s="35">
        <v>2500</v>
      </c>
      <c r="I59" s="36">
        <f>H59*0.95</f>
        <v>2375</v>
      </c>
      <c r="J59" s="99">
        <f t="shared" ref="J59:J65" si="30">H59*0.92</f>
        <v>2300</v>
      </c>
      <c r="K59" s="36">
        <f>H59*0.9</f>
        <v>2250</v>
      </c>
      <c r="L59" s="36">
        <f>H59*0.85</f>
        <v>2125</v>
      </c>
      <c r="M59" s="89" t="s">
        <v>251</v>
      </c>
      <c r="N59" s="89" t="s">
        <v>251</v>
      </c>
      <c r="O59" s="89" t="s">
        <v>251</v>
      </c>
      <c r="P59" s="89" t="s">
        <v>251</v>
      </c>
      <c r="Q59" s="89" t="s">
        <v>251</v>
      </c>
      <c r="R59" s="89" t="s">
        <v>251</v>
      </c>
      <c r="S59" s="89" t="s">
        <v>251</v>
      </c>
      <c r="T59" s="89" t="s">
        <v>251</v>
      </c>
      <c r="AD59" s="3"/>
    </row>
    <row r="60" spans="1:30" ht="179.25" customHeight="1" x14ac:dyDescent="0.25">
      <c r="A60" s="54"/>
      <c r="B60" s="48" t="s">
        <v>99</v>
      </c>
      <c r="C60" s="48" t="s">
        <v>242</v>
      </c>
      <c r="D60" s="31" t="s">
        <v>78</v>
      </c>
      <c r="E60" s="48" t="s">
        <v>241</v>
      </c>
      <c r="F60" s="33" t="s">
        <v>13</v>
      </c>
      <c r="G60" s="34" t="s">
        <v>24</v>
      </c>
      <c r="H60" s="35">
        <v>2950</v>
      </c>
      <c r="I60" s="36">
        <f t="shared" ref="I60" si="31">H60*0.95</f>
        <v>2802.5</v>
      </c>
      <c r="J60" s="99">
        <f t="shared" si="30"/>
        <v>2714</v>
      </c>
      <c r="K60" s="36">
        <f t="shared" ref="K60" si="32">H60*0.9</f>
        <v>2655</v>
      </c>
      <c r="L60" s="36">
        <f t="shared" ref="L60" si="33">H60*0.85</f>
        <v>2507.5</v>
      </c>
      <c r="M60" s="89" t="s">
        <v>251</v>
      </c>
      <c r="N60" s="89" t="s">
        <v>251</v>
      </c>
      <c r="O60" s="89" t="s">
        <v>251</v>
      </c>
      <c r="P60" s="89" t="s">
        <v>251</v>
      </c>
      <c r="Q60" s="89" t="s">
        <v>251</v>
      </c>
      <c r="R60" s="89" t="s">
        <v>251</v>
      </c>
      <c r="S60" s="89" t="s">
        <v>251</v>
      </c>
      <c r="T60" s="89" t="s">
        <v>251</v>
      </c>
    </row>
    <row r="61" spans="1:30" ht="180.75" customHeight="1" x14ac:dyDescent="0.25">
      <c r="A61" s="54"/>
      <c r="B61" s="48" t="s">
        <v>100</v>
      </c>
      <c r="C61" s="48" t="s">
        <v>172</v>
      </c>
      <c r="D61" s="31" t="s">
        <v>105</v>
      </c>
      <c r="E61" s="48" t="s">
        <v>214</v>
      </c>
      <c r="F61" s="33" t="s">
        <v>35</v>
      </c>
      <c r="G61" s="46" t="s">
        <v>45</v>
      </c>
      <c r="H61" s="35">
        <v>2600</v>
      </c>
      <c r="I61" s="36">
        <f t="shared" si="27"/>
        <v>2470</v>
      </c>
      <c r="J61" s="99">
        <f t="shared" si="30"/>
        <v>2392</v>
      </c>
      <c r="K61" s="36">
        <f t="shared" si="28"/>
        <v>2340</v>
      </c>
      <c r="L61" s="36">
        <f t="shared" si="29"/>
        <v>2210</v>
      </c>
      <c r="M61" s="89" t="s">
        <v>251</v>
      </c>
      <c r="N61" s="89" t="s">
        <v>251</v>
      </c>
      <c r="O61" s="89" t="s">
        <v>251</v>
      </c>
      <c r="P61" s="89" t="s">
        <v>251</v>
      </c>
      <c r="Q61" s="89" t="s">
        <v>251</v>
      </c>
      <c r="R61" s="89" t="s">
        <v>251</v>
      </c>
      <c r="S61" s="89" t="s">
        <v>251</v>
      </c>
      <c r="T61" s="89" t="s">
        <v>251</v>
      </c>
    </row>
    <row r="62" spans="1:30" ht="180.75" customHeight="1" x14ac:dyDescent="0.25">
      <c r="A62" s="54"/>
      <c r="B62" s="48" t="s">
        <v>101</v>
      </c>
      <c r="C62" s="48" t="s">
        <v>213</v>
      </c>
      <c r="D62" s="73" t="s">
        <v>243</v>
      </c>
      <c r="E62" s="48" t="s">
        <v>181</v>
      </c>
      <c r="F62" s="33" t="s">
        <v>36</v>
      </c>
      <c r="G62" s="46" t="s">
        <v>46</v>
      </c>
      <c r="H62" s="35">
        <v>2600</v>
      </c>
      <c r="I62" s="36">
        <f t="shared" si="27"/>
        <v>2470</v>
      </c>
      <c r="J62" s="99">
        <f t="shared" si="30"/>
        <v>2392</v>
      </c>
      <c r="K62" s="36">
        <f t="shared" si="28"/>
        <v>2340</v>
      </c>
      <c r="L62" s="36">
        <f t="shared" si="29"/>
        <v>2210</v>
      </c>
      <c r="M62" s="89" t="s">
        <v>251</v>
      </c>
      <c r="N62" s="89" t="s">
        <v>251</v>
      </c>
      <c r="O62" s="89" t="s">
        <v>251</v>
      </c>
      <c r="P62" s="89" t="s">
        <v>251</v>
      </c>
      <c r="Q62" s="89" t="s">
        <v>251</v>
      </c>
      <c r="R62" s="89" t="s">
        <v>251</v>
      </c>
      <c r="S62" s="89" t="s">
        <v>251</v>
      </c>
      <c r="T62" s="89" t="s">
        <v>251</v>
      </c>
    </row>
    <row r="63" spans="1:30" ht="180" customHeight="1" x14ac:dyDescent="0.25">
      <c r="A63" s="54"/>
      <c r="B63" s="48" t="s">
        <v>103</v>
      </c>
      <c r="C63" s="48" t="s">
        <v>194</v>
      </c>
      <c r="D63" s="31" t="s">
        <v>105</v>
      </c>
      <c r="E63" s="48" t="s">
        <v>208</v>
      </c>
      <c r="F63" s="33" t="s">
        <v>37</v>
      </c>
      <c r="G63" s="46" t="s">
        <v>47</v>
      </c>
      <c r="H63" s="35">
        <v>4200</v>
      </c>
      <c r="I63" s="36">
        <f t="shared" si="27"/>
        <v>3990</v>
      </c>
      <c r="J63" s="99">
        <f t="shared" si="30"/>
        <v>3864</v>
      </c>
      <c r="K63" s="36">
        <f t="shared" si="28"/>
        <v>3780</v>
      </c>
      <c r="L63" s="36">
        <f t="shared" si="29"/>
        <v>3570</v>
      </c>
      <c r="M63" s="89" t="s">
        <v>251</v>
      </c>
      <c r="N63" s="89" t="s">
        <v>251</v>
      </c>
      <c r="O63" s="89" t="s">
        <v>251</v>
      </c>
      <c r="P63" s="89" t="s">
        <v>251</v>
      </c>
      <c r="Q63" s="89" t="s">
        <v>251</v>
      </c>
      <c r="R63" s="89" t="s">
        <v>251</v>
      </c>
      <c r="S63" s="89" t="s">
        <v>251</v>
      </c>
      <c r="T63" s="89" t="s">
        <v>251</v>
      </c>
    </row>
    <row r="64" spans="1:30" ht="180" customHeight="1" x14ac:dyDescent="0.25">
      <c r="A64" s="54"/>
      <c r="B64" s="48" t="s">
        <v>102</v>
      </c>
      <c r="C64" s="48" t="s">
        <v>207</v>
      </c>
      <c r="D64" s="31" t="s">
        <v>105</v>
      </c>
      <c r="E64" s="48" t="s">
        <v>205</v>
      </c>
      <c r="F64" s="33" t="s">
        <v>38</v>
      </c>
      <c r="G64" s="46" t="s">
        <v>48</v>
      </c>
      <c r="H64" s="35">
        <v>3950</v>
      </c>
      <c r="I64" s="36">
        <f t="shared" si="27"/>
        <v>3752.5</v>
      </c>
      <c r="J64" s="99">
        <f t="shared" si="30"/>
        <v>3634</v>
      </c>
      <c r="K64" s="36">
        <f t="shared" si="28"/>
        <v>3555</v>
      </c>
      <c r="L64" s="36">
        <f t="shared" si="29"/>
        <v>3357.5</v>
      </c>
      <c r="M64" s="89" t="s">
        <v>251</v>
      </c>
      <c r="N64" s="89" t="s">
        <v>251</v>
      </c>
      <c r="O64" s="89" t="s">
        <v>251</v>
      </c>
      <c r="P64" s="89" t="s">
        <v>251</v>
      </c>
      <c r="Q64" s="89" t="s">
        <v>251</v>
      </c>
      <c r="R64" s="89" t="s">
        <v>251</v>
      </c>
      <c r="S64" s="89" t="s">
        <v>251</v>
      </c>
      <c r="T64" s="89" t="s">
        <v>251</v>
      </c>
    </row>
    <row r="65" spans="1:20" ht="179.25" customHeight="1" x14ac:dyDescent="0.25">
      <c r="A65" s="54"/>
      <c r="B65" s="48" t="s">
        <v>245</v>
      </c>
      <c r="C65" s="48" t="s">
        <v>256</v>
      </c>
      <c r="D65" s="31" t="s">
        <v>104</v>
      </c>
      <c r="E65" s="48" t="s">
        <v>192</v>
      </c>
      <c r="F65" s="33" t="s">
        <v>39</v>
      </c>
      <c r="G65" s="46" t="s">
        <v>49</v>
      </c>
      <c r="H65" s="35">
        <v>4660</v>
      </c>
      <c r="I65" s="36">
        <f t="shared" ref="I65" si="34">H65*0.95</f>
        <v>4427</v>
      </c>
      <c r="J65" s="99">
        <f t="shared" si="30"/>
        <v>4287.2</v>
      </c>
      <c r="K65" s="36">
        <f t="shared" ref="K65" si="35">H65*0.9</f>
        <v>4194</v>
      </c>
      <c r="L65" s="36">
        <f t="shared" ref="L65" si="36">H65*0.85</f>
        <v>3961</v>
      </c>
      <c r="M65" s="89" t="s">
        <v>251</v>
      </c>
      <c r="N65" s="89" t="s">
        <v>251</v>
      </c>
      <c r="O65" s="89" t="s">
        <v>251</v>
      </c>
      <c r="P65" s="89" t="s">
        <v>251</v>
      </c>
      <c r="Q65" s="89" t="s">
        <v>251</v>
      </c>
      <c r="R65" s="89" t="s">
        <v>251</v>
      </c>
      <c r="S65" s="89" t="s">
        <v>251</v>
      </c>
      <c r="T65" s="89" t="s">
        <v>251</v>
      </c>
    </row>
    <row r="67" spans="1:20" ht="21" x14ac:dyDescent="0.35">
      <c r="A67" s="2"/>
      <c r="B67" s="2"/>
      <c r="C67" s="2"/>
      <c r="D67" s="2"/>
      <c r="E67" s="2"/>
      <c r="F67" s="3"/>
      <c r="G67" s="5"/>
      <c r="H67" s="8"/>
    </row>
    <row r="68" spans="1:20" ht="35.25" customHeight="1" x14ac:dyDescent="0.25">
      <c r="A68" s="134" t="s">
        <v>94</v>
      </c>
      <c r="B68" s="134" t="s">
        <v>70</v>
      </c>
      <c r="C68" s="134" t="s">
        <v>71</v>
      </c>
      <c r="D68" s="134" t="s">
        <v>73</v>
      </c>
      <c r="E68" s="55" t="s">
        <v>72</v>
      </c>
      <c r="F68" s="136" t="s">
        <v>1</v>
      </c>
      <c r="G68" s="138" t="s">
        <v>0</v>
      </c>
      <c r="H68" s="123" t="s">
        <v>76</v>
      </c>
      <c r="I68" s="115" t="s">
        <v>79</v>
      </c>
      <c r="J68" s="115" t="s">
        <v>255</v>
      </c>
      <c r="K68" s="115" t="s">
        <v>86</v>
      </c>
      <c r="L68" s="115" t="s">
        <v>80</v>
      </c>
      <c r="M68" s="110" t="s">
        <v>81</v>
      </c>
      <c r="N68" s="111"/>
      <c r="O68" s="111"/>
      <c r="P68" s="111"/>
      <c r="Q68" s="111"/>
      <c r="R68" s="111"/>
      <c r="S68" s="111"/>
      <c r="T68" s="111"/>
    </row>
    <row r="69" spans="1:20" ht="15.75" x14ac:dyDescent="0.25">
      <c r="A69" s="135"/>
      <c r="B69" s="135"/>
      <c r="C69" s="135"/>
      <c r="D69" s="135"/>
      <c r="E69" s="56"/>
      <c r="F69" s="137"/>
      <c r="G69" s="139"/>
      <c r="H69" s="124"/>
      <c r="I69" s="116"/>
      <c r="J69" s="116"/>
      <c r="K69" s="116"/>
      <c r="L69" s="116"/>
      <c r="M69" s="79">
        <v>42</v>
      </c>
      <c r="N69" s="80">
        <v>44</v>
      </c>
      <c r="O69" s="81">
        <v>46</v>
      </c>
      <c r="P69" s="82">
        <v>48</v>
      </c>
      <c r="Q69" s="83">
        <v>50</v>
      </c>
      <c r="R69" s="84">
        <v>52</v>
      </c>
      <c r="S69" s="85">
        <v>54</v>
      </c>
      <c r="T69" s="86">
        <v>56</v>
      </c>
    </row>
    <row r="70" spans="1:20" ht="28.5" customHeight="1" x14ac:dyDescent="0.25">
      <c r="A70" s="105" t="s">
        <v>112</v>
      </c>
      <c r="B70" s="106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7"/>
    </row>
    <row r="71" spans="1:20" ht="182.25" customHeight="1" x14ac:dyDescent="0.25">
      <c r="A71" s="37"/>
      <c r="B71" s="31" t="s">
        <v>137</v>
      </c>
      <c r="C71" s="48" t="s">
        <v>158</v>
      </c>
      <c r="D71" s="48" t="s">
        <v>121</v>
      </c>
      <c r="E71" s="48" t="s">
        <v>223</v>
      </c>
      <c r="F71" s="33" t="s">
        <v>53</v>
      </c>
      <c r="G71" s="46" t="s">
        <v>61</v>
      </c>
      <c r="H71" s="35">
        <v>2600</v>
      </c>
      <c r="I71" s="36">
        <f t="shared" ref="I71:I76" si="37">H71*0.95</f>
        <v>2470</v>
      </c>
      <c r="J71" s="98">
        <f>H71*0.92</f>
        <v>2392</v>
      </c>
      <c r="K71" s="36">
        <f t="shared" ref="K71:K76" si="38">H71*0.9</f>
        <v>2340</v>
      </c>
      <c r="L71" s="36">
        <f t="shared" ref="L71:L76" si="39">H71*0.85</f>
        <v>2210</v>
      </c>
      <c r="M71" s="89" t="s">
        <v>251</v>
      </c>
      <c r="N71" s="89" t="s">
        <v>251</v>
      </c>
      <c r="O71" s="89" t="s">
        <v>251</v>
      </c>
      <c r="P71" s="89" t="s">
        <v>251</v>
      </c>
      <c r="Q71" s="89" t="s">
        <v>251</v>
      </c>
      <c r="R71" s="89" t="s">
        <v>251</v>
      </c>
      <c r="S71" s="89" t="s">
        <v>251</v>
      </c>
      <c r="T71" s="89" t="s">
        <v>251</v>
      </c>
    </row>
    <row r="72" spans="1:20" ht="180" customHeight="1" x14ac:dyDescent="0.25">
      <c r="A72" s="37"/>
      <c r="B72" s="31" t="s">
        <v>136</v>
      </c>
      <c r="C72" s="48" t="s">
        <v>215</v>
      </c>
      <c r="D72" s="48" t="s">
        <v>122</v>
      </c>
      <c r="E72" s="48" t="s">
        <v>156</v>
      </c>
      <c r="F72" s="33" t="s">
        <v>54</v>
      </c>
      <c r="G72" s="46" t="s">
        <v>62</v>
      </c>
      <c r="H72" s="35">
        <v>2950</v>
      </c>
      <c r="I72" s="36">
        <f t="shared" si="37"/>
        <v>2802.5</v>
      </c>
      <c r="J72" s="98">
        <f t="shared" ref="J72:J80" si="40">H72*0.92</f>
        <v>2714</v>
      </c>
      <c r="K72" s="36">
        <f t="shared" si="38"/>
        <v>2655</v>
      </c>
      <c r="L72" s="36">
        <f t="shared" si="39"/>
        <v>2507.5</v>
      </c>
      <c r="M72" s="89" t="s">
        <v>251</v>
      </c>
      <c r="N72" s="89" t="s">
        <v>251</v>
      </c>
      <c r="O72" s="89" t="s">
        <v>251</v>
      </c>
      <c r="P72" s="89" t="s">
        <v>251</v>
      </c>
      <c r="Q72" s="89" t="s">
        <v>251</v>
      </c>
      <c r="R72" s="89" t="s">
        <v>251</v>
      </c>
      <c r="S72" s="89" t="s">
        <v>251</v>
      </c>
      <c r="T72" s="89" t="s">
        <v>251</v>
      </c>
    </row>
    <row r="73" spans="1:20" ht="179.25" customHeight="1" x14ac:dyDescent="0.25">
      <c r="A73" s="37"/>
      <c r="B73" s="31" t="s">
        <v>135</v>
      </c>
      <c r="C73" s="48" t="s">
        <v>164</v>
      </c>
      <c r="D73" s="48" t="s">
        <v>230</v>
      </c>
      <c r="E73" s="48" t="s">
        <v>163</v>
      </c>
      <c r="F73" s="33" t="s">
        <v>55</v>
      </c>
      <c r="G73" s="46" t="s">
        <v>63</v>
      </c>
      <c r="H73" s="35">
        <v>2300</v>
      </c>
      <c r="I73" s="36">
        <f t="shared" si="37"/>
        <v>2185</v>
      </c>
      <c r="J73" s="98">
        <f t="shared" si="40"/>
        <v>2116</v>
      </c>
      <c r="K73" s="36">
        <f t="shared" si="38"/>
        <v>2070</v>
      </c>
      <c r="L73" s="36">
        <f t="shared" si="39"/>
        <v>1955</v>
      </c>
      <c r="M73" s="89" t="s">
        <v>251</v>
      </c>
      <c r="N73" s="89" t="s">
        <v>251</v>
      </c>
      <c r="O73" s="89" t="s">
        <v>251</v>
      </c>
      <c r="P73" s="89" t="s">
        <v>251</v>
      </c>
      <c r="Q73" s="89" t="s">
        <v>251</v>
      </c>
      <c r="R73" s="89" t="s">
        <v>251</v>
      </c>
      <c r="S73" s="89" t="s">
        <v>251</v>
      </c>
      <c r="T73" s="89" t="s">
        <v>251</v>
      </c>
    </row>
    <row r="74" spans="1:20" ht="180" customHeight="1" x14ac:dyDescent="0.25">
      <c r="A74" s="37"/>
      <c r="B74" s="31" t="s">
        <v>134</v>
      </c>
      <c r="C74" s="48" t="s">
        <v>160</v>
      </c>
      <c r="D74" s="48" t="s">
        <v>229</v>
      </c>
      <c r="E74" s="48" t="s">
        <v>159</v>
      </c>
      <c r="F74" s="33" t="s">
        <v>56</v>
      </c>
      <c r="G74" s="46" t="s">
        <v>64</v>
      </c>
      <c r="H74" s="35">
        <v>2550</v>
      </c>
      <c r="I74" s="36">
        <f t="shared" si="37"/>
        <v>2422.5</v>
      </c>
      <c r="J74" s="98">
        <f t="shared" si="40"/>
        <v>2346</v>
      </c>
      <c r="K74" s="36">
        <f t="shared" si="38"/>
        <v>2295</v>
      </c>
      <c r="L74" s="36">
        <f t="shared" si="39"/>
        <v>2167.5</v>
      </c>
      <c r="M74" s="89" t="s">
        <v>251</v>
      </c>
      <c r="N74" s="89" t="s">
        <v>251</v>
      </c>
      <c r="O74" s="89" t="s">
        <v>251</v>
      </c>
      <c r="P74" s="89" t="s">
        <v>251</v>
      </c>
      <c r="Q74" s="89" t="s">
        <v>251</v>
      </c>
      <c r="R74" s="89" t="s">
        <v>251</v>
      </c>
      <c r="S74" s="89" t="s">
        <v>251</v>
      </c>
      <c r="T74" s="89" t="s">
        <v>251</v>
      </c>
    </row>
    <row r="75" spans="1:20" ht="180" customHeight="1" x14ac:dyDescent="0.25">
      <c r="A75" s="37"/>
      <c r="B75" s="31" t="s">
        <v>133</v>
      </c>
      <c r="C75" s="48" t="s">
        <v>168</v>
      </c>
      <c r="D75" s="48" t="s">
        <v>123</v>
      </c>
      <c r="E75" s="48" t="s">
        <v>166</v>
      </c>
      <c r="F75" s="33" t="s">
        <v>57</v>
      </c>
      <c r="G75" s="46" t="s">
        <v>65</v>
      </c>
      <c r="H75" s="35">
        <v>4400</v>
      </c>
      <c r="I75" s="36">
        <f t="shared" si="37"/>
        <v>4180</v>
      </c>
      <c r="J75" s="98">
        <f t="shared" si="40"/>
        <v>4048</v>
      </c>
      <c r="K75" s="36">
        <f t="shared" si="38"/>
        <v>3960</v>
      </c>
      <c r="L75" s="36">
        <f t="shared" si="39"/>
        <v>3740</v>
      </c>
      <c r="M75" s="89" t="s">
        <v>251</v>
      </c>
      <c r="N75" s="89" t="s">
        <v>251</v>
      </c>
      <c r="O75" s="89" t="s">
        <v>251</v>
      </c>
      <c r="P75" s="89" t="s">
        <v>251</v>
      </c>
      <c r="Q75" s="89" t="s">
        <v>251</v>
      </c>
      <c r="R75" s="89" t="s">
        <v>251</v>
      </c>
      <c r="S75" s="89" t="s">
        <v>251</v>
      </c>
      <c r="T75" s="89" t="s">
        <v>251</v>
      </c>
    </row>
    <row r="76" spans="1:20" ht="180" customHeight="1" x14ac:dyDescent="0.25">
      <c r="A76" s="37"/>
      <c r="B76" s="31" t="s">
        <v>132</v>
      </c>
      <c r="C76" s="48" t="s">
        <v>170</v>
      </c>
      <c r="D76" s="48" t="s">
        <v>124</v>
      </c>
      <c r="E76" s="48" t="s">
        <v>169</v>
      </c>
      <c r="F76" s="33" t="s">
        <v>58</v>
      </c>
      <c r="G76" s="46" t="s">
        <v>66</v>
      </c>
      <c r="H76" s="35">
        <v>2700</v>
      </c>
      <c r="I76" s="36">
        <f t="shared" si="37"/>
        <v>2565</v>
      </c>
      <c r="J76" s="98">
        <f t="shared" si="40"/>
        <v>2484</v>
      </c>
      <c r="K76" s="36">
        <f t="shared" si="38"/>
        <v>2430</v>
      </c>
      <c r="L76" s="36">
        <f t="shared" si="39"/>
        <v>2295</v>
      </c>
      <c r="M76" s="89" t="s">
        <v>251</v>
      </c>
      <c r="N76" s="89" t="s">
        <v>251</v>
      </c>
      <c r="O76" s="89" t="s">
        <v>251</v>
      </c>
      <c r="P76" s="89" t="s">
        <v>251</v>
      </c>
      <c r="Q76" s="89" t="s">
        <v>251</v>
      </c>
      <c r="R76" s="89" t="s">
        <v>251</v>
      </c>
      <c r="S76" s="89" t="s">
        <v>251</v>
      </c>
      <c r="T76" s="89" t="s">
        <v>251</v>
      </c>
    </row>
    <row r="77" spans="1:20" ht="180" customHeight="1" x14ac:dyDescent="0.25">
      <c r="A77" s="37"/>
      <c r="B77" s="31" t="s">
        <v>131</v>
      </c>
      <c r="C77" s="48" t="s">
        <v>157</v>
      </c>
      <c r="D77" s="48" t="s">
        <v>231</v>
      </c>
      <c r="E77" s="48" t="s">
        <v>178</v>
      </c>
      <c r="F77" s="33" t="s">
        <v>59</v>
      </c>
      <c r="G77" s="46" t="s">
        <v>67</v>
      </c>
      <c r="H77" s="35">
        <v>3160</v>
      </c>
      <c r="I77" s="36">
        <f t="shared" ref="I77:I80" si="41">H77*0.95</f>
        <v>3002</v>
      </c>
      <c r="J77" s="98">
        <f t="shared" si="40"/>
        <v>2907.2000000000003</v>
      </c>
      <c r="K77" s="36">
        <f t="shared" ref="K77:K80" si="42">H77*0.9</f>
        <v>2844</v>
      </c>
      <c r="L77" s="36">
        <f t="shared" ref="L77:L80" si="43">H77*0.85</f>
        <v>2686</v>
      </c>
      <c r="M77" s="89" t="s">
        <v>251</v>
      </c>
      <c r="N77" s="89" t="s">
        <v>251</v>
      </c>
      <c r="O77" s="89" t="s">
        <v>251</v>
      </c>
      <c r="P77" s="89" t="s">
        <v>251</v>
      </c>
      <c r="Q77" s="89" t="s">
        <v>251</v>
      </c>
      <c r="R77" s="89" t="s">
        <v>251</v>
      </c>
      <c r="S77" s="89" t="s">
        <v>251</v>
      </c>
      <c r="T77" s="89" t="s">
        <v>251</v>
      </c>
    </row>
    <row r="78" spans="1:20" ht="180.75" customHeight="1" x14ac:dyDescent="0.25">
      <c r="A78" s="37"/>
      <c r="B78" s="31" t="s">
        <v>129</v>
      </c>
      <c r="C78" s="48" t="s">
        <v>196</v>
      </c>
      <c r="D78" s="48" t="s">
        <v>122</v>
      </c>
      <c r="E78" s="48" t="s">
        <v>195</v>
      </c>
      <c r="F78" s="33" t="s">
        <v>60</v>
      </c>
      <c r="G78" s="46" t="s">
        <v>68</v>
      </c>
      <c r="H78" s="35">
        <v>3600</v>
      </c>
      <c r="I78" s="36">
        <f t="shared" si="41"/>
        <v>3420</v>
      </c>
      <c r="J78" s="98">
        <f t="shared" si="40"/>
        <v>3312</v>
      </c>
      <c r="K78" s="36">
        <f t="shared" si="42"/>
        <v>3240</v>
      </c>
      <c r="L78" s="36">
        <f t="shared" si="43"/>
        <v>3060</v>
      </c>
      <c r="M78" s="89" t="s">
        <v>251</v>
      </c>
      <c r="N78" s="89" t="s">
        <v>251</v>
      </c>
      <c r="O78" s="89" t="s">
        <v>251</v>
      </c>
      <c r="P78" s="89" t="s">
        <v>251</v>
      </c>
      <c r="Q78" s="89" t="s">
        <v>251</v>
      </c>
      <c r="R78" s="89" t="s">
        <v>251</v>
      </c>
      <c r="S78" s="89" t="s">
        <v>251</v>
      </c>
      <c r="T78" s="89" t="s">
        <v>251</v>
      </c>
    </row>
    <row r="79" spans="1:20" ht="180" customHeight="1" x14ac:dyDescent="0.25">
      <c r="A79" s="37"/>
      <c r="B79" s="31" t="s">
        <v>130</v>
      </c>
      <c r="C79" s="48" t="s">
        <v>196</v>
      </c>
      <c r="D79" s="48" t="s">
        <v>231</v>
      </c>
      <c r="E79" s="48" t="s">
        <v>198</v>
      </c>
      <c r="F79" s="33" t="s">
        <v>40</v>
      </c>
      <c r="G79" s="46" t="s">
        <v>50</v>
      </c>
      <c r="H79" s="35">
        <v>4500</v>
      </c>
      <c r="I79" s="36">
        <f t="shared" si="41"/>
        <v>4275</v>
      </c>
      <c r="J79" s="98">
        <f t="shared" si="40"/>
        <v>4140</v>
      </c>
      <c r="K79" s="36">
        <f t="shared" si="42"/>
        <v>4050</v>
      </c>
      <c r="L79" s="36">
        <f t="shared" si="43"/>
        <v>3825</v>
      </c>
      <c r="M79" s="89" t="s">
        <v>251</v>
      </c>
      <c r="N79" s="89" t="s">
        <v>251</v>
      </c>
      <c r="O79" s="89" t="s">
        <v>251</v>
      </c>
      <c r="P79" s="89" t="s">
        <v>251</v>
      </c>
      <c r="Q79" s="89" t="s">
        <v>251</v>
      </c>
      <c r="R79" s="89" t="s">
        <v>251</v>
      </c>
      <c r="S79" s="89" t="s">
        <v>251</v>
      </c>
      <c r="T79" s="89" t="s">
        <v>251</v>
      </c>
    </row>
    <row r="80" spans="1:20" ht="180" customHeight="1" x14ac:dyDescent="0.25">
      <c r="A80" s="37"/>
      <c r="B80" s="31" t="s">
        <v>128</v>
      </c>
      <c r="C80" s="48" t="s">
        <v>191</v>
      </c>
      <c r="D80" s="48" t="s">
        <v>125</v>
      </c>
      <c r="E80" s="48" t="s">
        <v>190</v>
      </c>
      <c r="F80" s="33" t="s">
        <v>41</v>
      </c>
      <c r="G80" s="46" t="s">
        <v>51</v>
      </c>
      <c r="H80" s="35">
        <v>4400</v>
      </c>
      <c r="I80" s="36">
        <f t="shared" si="41"/>
        <v>4180</v>
      </c>
      <c r="J80" s="98">
        <f t="shared" si="40"/>
        <v>4048</v>
      </c>
      <c r="K80" s="36">
        <f t="shared" si="42"/>
        <v>3960</v>
      </c>
      <c r="L80" s="36">
        <f t="shared" si="43"/>
        <v>3740</v>
      </c>
      <c r="M80" s="89" t="s">
        <v>251</v>
      </c>
      <c r="N80" s="89" t="s">
        <v>251</v>
      </c>
      <c r="O80" s="89" t="s">
        <v>251</v>
      </c>
      <c r="P80" s="89" t="s">
        <v>251</v>
      </c>
      <c r="Q80" s="89" t="s">
        <v>251</v>
      </c>
      <c r="R80" s="89" t="s">
        <v>251</v>
      </c>
      <c r="S80" s="89" t="s">
        <v>251</v>
      </c>
      <c r="T80" s="89" t="s">
        <v>251</v>
      </c>
    </row>
    <row r="81" spans="1:20" ht="180" customHeight="1" x14ac:dyDescent="0.25">
      <c r="A81" s="37"/>
      <c r="B81" s="31" t="s">
        <v>127</v>
      </c>
      <c r="C81" s="48" t="s">
        <v>180</v>
      </c>
      <c r="D81" s="48" t="s">
        <v>126</v>
      </c>
      <c r="E81" s="48" t="s">
        <v>179</v>
      </c>
      <c r="F81" s="33" t="s">
        <v>42</v>
      </c>
      <c r="G81" s="46" t="s">
        <v>52</v>
      </c>
      <c r="H81" s="35">
        <v>6980</v>
      </c>
      <c r="I81" s="36">
        <f>H81*0.95</f>
        <v>6631</v>
      </c>
      <c r="J81" s="98">
        <v>5933</v>
      </c>
      <c r="K81" s="36">
        <f>H81*0.9</f>
        <v>6282</v>
      </c>
      <c r="L81" s="36">
        <f>H81*0.85</f>
        <v>5933</v>
      </c>
      <c r="M81" s="89" t="s">
        <v>251</v>
      </c>
      <c r="N81" s="89" t="s">
        <v>251</v>
      </c>
      <c r="O81" s="89" t="s">
        <v>251</v>
      </c>
      <c r="P81" s="89" t="s">
        <v>251</v>
      </c>
      <c r="Q81" s="89" t="s">
        <v>251</v>
      </c>
      <c r="R81" s="89" t="s">
        <v>251</v>
      </c>
      <c r="S81" s="89" t="s">
        <v>251</v>
      </c>
      <c r="T81" s="89" t="s">
        <v>251</v>
      </c>
    </row>
    <row r="82" spans="1:20" ht="180.75" customHeight="1" x14ac:dyDescent="0.3">
      <c r="A82" s="37"/>
      <c r="B82" s="31" t="s">
        <v>240</v>
      </c>
      <c r="C82" s="48" t="s">
        <v>160</v>
      </c>
      <c r="D82" s="48" t="s">
        <v>230</v>
      </c>
      <c r="E82" s="1"/>
      <c r="F82" s="1"/>
      <c r="G82" s="70"/>
      <c r="H82" s="35">
        <v>900</v>
      </c>
      <c r="I82" s="36">
        <f>H82*0.95</f>
        <v>855</v>
      </c>
      <c r="J82" s="98">
        <f>H82*0.92</f>
        <v>828</v>
      </c>
      <c r="K82" s="36">
        <f>H82*0.9</f>
        <v>810</v>
      </c>
      <c r="L82" s="36">
        <f>H82*0.85</f>
        <v>765</v>
      </c>
      <c r="M82" s="89" t="s">
        <v>251</v>
      </c>
      <c r="N82" s="89" t="s">
        <v>251</v>
      </c>
      <c r="O82" s="89" t="s">
        <v>251</v>
      </c>
      <c r="P82" s="89" t="s">
        <v>251</v>
      </c>
      <c r="Q82" s="89" t="s">
        <v>251</v>
      </c>
      <c r="R82" s="89" t="s">
        <v>251</v>
      </c>
      <c r="S82" s="89" t="s">
        <v>251</v>
      </c>
      <c r="T82" s="89" t="s">
        <v>251</v>
      </c>
    </row>
    <row r="84" spans="1:20" ht="16.5" customHeight="1" x14ac:dyDescent="0.35">
      <c r="A84" s="6"/>
      <c r="D84" s="4"/>
      <c r="E84" s="7"/>
      <c r="F84" s="7"/>
      <c r="G84" s="7"/>
    </row>
    <row r="85" spans="1:20" ht="39.75" customHeight="1" x14ac:dyDescent="0.3"/>
    <row r="86" spans="1:20" ht="15" customHeight="1" x14ac:dyDescent="0.3"/>
    <row r="87" spans="1:20" ht="27" customHeight="1" x14ac:dyDescent="0.3"/>
    <row r="88" spans="1:20" ht="180" customHeight="1" x14ac:dyDescent="0.25">
      <c r="A88" s="39"/>
      <c r="B88" s="61"/>
      <c r="C88" s="61"/>
      <c r="D88" s="62"/>
      <c r="E88" s="61"/>
      <c r="F88" s="63"/>
      <c r="G88" s="63"/>
      <c r="H88" s="50"/>
      <c r="I88" s="64"/>
      <c r="J88" s="64"/>
      <c r="K88" s="64"/>
      <c r="L88" s="64"/>
      <c r="M88" s="65"/>
      <c r="N88" s="39"/>
      <c r="O88" s="39"/>
    </row>
    <row r="89" spans="1:20" ht="180.75" customHeight="1" x14ac:dyDescent="0.3">
      <c r="A89" s="39"/>
      <c r="B89" s="3"/>
      <c r="C89" s="3"/>
      <c r="D89" s="3"/>
      <c r="E89" s="3"/>
      <c r="F89" s="3"/>
      <c r="G89" s="5"/>
      <c r="H89" s="8"/>
      <c r="I89" s="3"/>
      <c r="J89" s="3"/>
      <c r="K89" s="3"/>
      <c r="L89" s="3"/>
      <c r="M89" s="65"/>
      <c r="N89" s="39"/>
      <c r="O89" s="39"/>
    </row>
    <row r="90" spans="1:20" ht="180" customHeight="1" x14ac:dyDescent="0.25">
      <c r="A90" s="39"/>
      <c r="B90" s="61"/>
      <c r="C90" s="61"/>
      <c r="D90" s="66"/>
      <c r="E90" s="67"/>
      <c r="F90" s="63"/>
      <c r="G90" s="63"/>
      <c r="H90" s="50"/>
      <c r="I90" s="64"/>
      <c r="J90" s="64"/>
      <c r="K90" s="64"/>
      <c r="L90" s="64"/>
      <c r="M90" s="65"/>
      <c r="N90" s="39"/>
      <c r="O90" s="39"/>
    </row>
    <row r="91" spans="1:20" ht="180.75" customHeight="1" x14ac:dyDescent="0.3">
      <c r="A91" s="39"/>
      <c r="B91" s="3"/>
      <c r="C91" s="3"/>
      <c r="D91" s="3"/>
      <c r="E91" s="3"/>
      <c r="F91" s="3"/>
      <c r="G91" s="5"/>
      <c r="H91" s="8"/>
      <c r="I91" s="3"/>
      <c r="J91" s="3"/>
      <c r="K91" s="3"/>
      <c r="L91" s="3"/>
      <c r="M91" s="65"/>
      <c r="N91" s="39"/>
      <c r="O91" s="39"/>
    </row>
    <row r="92" spans="1:20" ht="180.75" customHeight="1" x14ac:dyDescent="0.25">
      <c r="A92" s="39"/>
      <c r="B92" s="61"/>
      <c r="C92" s="61"/>
      <c r="D92" s="62"/>
      <c r="E92" s="61"/>
      <c r="F92" s="63"/>
      <c r="G92" s="63"/>
      <c r="H92" s="50"/>
      <c r="I92" s="64"/>
      <c r="J92" s="64"/>
      <c r="K92" s="64"/>
      <c r="L92" s="64"/>
      <c r="M92" s="65"/>
      <c r="N92" s="39"/>
      <c r="O92" s="39"/>
    </row>
    <row r="93" spans="1:20" ht="180.75" customHeight="1" x14ac:dyDescent="0.25">
      <c r="A93" s="39"/>
      <c r="B93" s="61"/>
      <c r="C93" s="61"/>
      <c r="D93" s="62"/>
      <c r="E93" s="61"/>
      <c r="F93" s="63"/>
      <c r="G93" s="63"/>
      <c r="H93" s="50"/>
      <c r="I93" s="64"/>
      <c r="J93" s="64"/>
      <c r="K93" s="64"/>
      <c r="L93" s="64"/>
      <c r="M93" s="65"/>
      <c r="N93" s="39"/>
      <c r="O93" s="39"/>
    </row>
    <row r="94" spans="1:20" ht="180.75" customHeight="1" x14ac:dyDescent="0.3">
      <c r="A94" s="39"/>
      <c r="B94" s="3"/>
      <c r="C94" s="3"/>
      <c r="D94" s="3"/>
      <c r="E94" s="3"/>
      <c r="F94" s="3"/>
      <c r="G94" s="5"/>
      <c r="H94" s="8"/>
      <c r="I94" s="3"/>
      <c r="J94" s="3"/>
      <c r="K94" s="3"/>
      <c r="L94" s="3"/>
      <c r="M94" s="65"/>
      <c r="N94" s="39"/>
      <c r="O94" s="39"/>
    </row>
    <row r="95" spans="1:20" ht="180.75" customHeight="1" x14ac:dyDescent="0.3">
      <c r="A95" s="39"/>
      <c r="B95" s="3"/>
      <c r="C95" s="3"/>
      <c r="D95" s="3"/>
      <c r="E95" s="3"/>
      <c r="F95" s="3"/>
      <c r="G95" s="5"/>
      <c r="H95" s="8"/>
      <c r="I95" s="3"/>
      <c r="J95" s="3"/>
      <c r="K95" s="3"/>
      <c r="L95" s="3"/>
      <c r="M95" s="65"/>
      <c r="N95" s="39"/>
      <c r="O95" s="39"/>
    </row>
    <row r="96" spans="1:20" ht="181.5" customHeight="1" x14ac:dyDescent="0.3">
      <c r="A96" s="39"/>
      <c r="B96" s="3"/>
      <c r="C96" s="3"/>
      <c r="D96" s="3"/>
      <c r="E96" s="3"/>
      <c r="F96" s="3"/>
      <c r="G96" s="5"/>
      <c r="H96" s="8"/>
      <c r="I96" s="3"/>
      <c r="J96" s="3"/>
      <c r="K96" s="3"/>
      <c r="L96" s="3"/>
      <c r="M96" s="65"/>
      <c r="N96" s="39"/>
      <c r="O96" s="39"/>
    </row>
    <row r="97" spans="1:16" ht="180" customHeight="1" x14ac:dyDescent="0.25">
      <c r="A97" s="39"/>
      <c r="B97" s="61"/>
      <c r="C97" s="68"/>
      <c r="D97" s="66"/>
      <c r="E97" s="69"/>
      <c r="F97" s="63"/>
      <c r="G97" s="63"/>
      <c r="H97" s="50"/>
      <c r="I97" s="64"/>
      <c r="J97" s="64"/>
      <c r="K97" s="64"/>
      <c r="L97" s="64"/>
      <c r="M97" s="65"/>
      <c r="N97" s="39"/>
      <c r="O97" s="39"/>
    </row>
    <row r="98" spans="1:16" ht="180" customHeight="1" x14ac:dyDescent="0.3">
      <c r="A98" s="39"/>
      <c r="B98" s="3"/>
      <c r="C98" s="3"/>
      <c r="D98" s="3"/>
      <c r="E98" s="3"/>
      <c r="F98" s="3"/>
      <c r="G98" s="5"/>
      <c r="H98" s="8"/>
      <c r="I98" s="3"/>
      <c r="J98" s="3"/>
      <c r="K98" s="3"/>
      <c r="L98" s="3"/>
      <c r="M98" s="65"/>
      <c r="N98" s="39"/>
      <c r="O98" s="39"/>
    </row>
    <row r="99" spans="1:16" ht="180" customHeight="1" x14ac:dyDescent="0.25">
      <c r="A99" s="39"/>
      <c r="B99" s="61"/>
      <c r="C99" s="3"/>
      <c r="D99" s="61"/>
      <c r="E99" s="66"/>
      <c r="F99" s="61"/>
      <c r="G99" s="63"/>
      <c r="H99" s="50"/>
      <c r="I99" s="64"/>
      <c r="J99" s="64"/>
      <c r="K99" s="64"/>
      <c r="L99" s="64"/>
      <c r="M99" s="3"/>
      <c r="N99" s="39"/>
      <c r="O99" s="39"/>
    </row>
    <row r="100" spans="1:16" ht="153" customHeight="1" x14ac:dyDescent="0.35">
      <c r="A100" s="6"/>
      <c r="E100" s="7"/>
      <c r="F100" s="7"/>
      <c r="G100" s="7"/>
      <c r="H100" s="9"/>
    </row>
    <row r="101" spans="1:16" ht="153" customHeight="1" x14ac:dyDescent="0.25">
      <c r="A101" s="125"/>
      <c r="B101" s="125"/>
      <c r="C101" s="125"/>
      <c r="D101" s="125"/>
      <c r="E101" s="125"/>
      <c r="F101" s="100"/>
      <c r="G101" s="101"/>
      <c r="H101" s="100"/>
      <c r="I101" s="112"/>
      <c r="J101" s="92"/>
      <c r="K101" s="112"/>
      <c r="L101" s="112"/>
      <c r="M101" s="113"/>
      <c r="N101" s="113"/>
      <c r="O101" s="113"/>
    </row>
    <row r="102" spans="1:16" ht="153" customHeight="1" x14ac:dyDescent="0.25">
      <c r="A102" s="125"/>
      <c r="B102" s="125"/>
      <c r="C102" s="125"/>
      <c r="D102" s="125"/>
      <c r="E102" s="125"/>
      <c r="F102" s="100"/>
      <c r="G102" s="101"/>
      <c r="H102" s="100"/>
      <c r="I102" s="112"/>
      <c r="J102" s="92"/>
      <c r="K102" s="112"/>
      <c r="L102" s="112"/>
      <c r="M102" s="22"/>
      <c r="N102" s="22"/>
      <c r="O102" s="22"/>
    </row>
    <row r="103" spans="1:16" ht="153" customHeight="1" x14ac:dyDescent="0.25">
      <c r="A103" s="3"/>
      <c r="B103" s="16"/>
      <c r="C103" s="16"/>
      <c r="D103" s="17"/>
      <c r="E103" s="18"/>
      <c r="F103" s="19"/>
      <c r="G103" s="19"/>
      <c r="H103" s="20"/>
      <c r="I103" s="19"/>
      <c r="J103" s="19"/>
      <c r="K103" s="19"/>
      <c r="L103" s="19"/>
      <c r="M103" s="3"/>
      <c r="N103" s="3"/>
      <c r="O103" s="3"/>
    </row>
    <row r="104" spans="1:16" ht="153" customHeight="1" x14ac:dyDescent="0.25">
      <c r="A104" s="3"/>
      <c r="B104" s="16"/>
      <c r="C104" s="16"/>
      <c r="D104" s="17"/>
      <c r="E104" s="18"/>
      <c r="F104" s="19"/>
      <c r="G104" s="19"/>
      <c r="H104" s="20"/>
      <c r="I104" s="19"/>
      <c r="J104" s="19"/>
      <c r="K104" s="19"/>
      <c r="L104" s="19"/>
      <c r="M104" s="3"/>
      <c r="N104" s="3"/>
      <c r="O104" s="3"/>
    </row>
    <row r="105" spans="1:16" ht="153" customHeight="1" x14ac:dyDescent="0.25">
      <c r="A105" s="3"/>
      <c r="B105" s="16"/>
      <c r="C105" s="16"/>
      <c r="D105" s="17"/>
      <c r="E105" s="21"/>
      <c r="F105" s="19"/>
      <c r="G105" s="19"/>
      <c r="H105" s="20"/>
      <c r="I105" s="19"/>
      <c r="J105" s="19"/>
      <c r="K105" s="19"/>
      <c r="L105" s="19"/>
      <c r="M105" s="3"/>
      <c r="N105" s="3"/>
      <c r="O105" s="3"/>
    </row>
    <row r="106" spans="1:16" ht="153" customHeight="1" x14ac:dyDescent="0.25">
      <c r="A106" s="3"/>
      <c r="B106" s="16"/>
      <c r="C106" s="16"/>
      <c r="D106" s="17"/>
      <c r="E106" s="18"/>
      <c r="F106" s="19"/>
      <c r="G106" s="19"/>
      <c r="H106" s="20"/>
      <c r="I106" s="19"/>
      <c r="J106" s="19"/>
      <c r="K106" s="19"/>
      <c r="L106" s="19"/>
      <c r="M106" s="3"/>
      <c r="N106" s="3"/>
      <c r="O106" s="3"/>
    </row>
    <row r="107" spans="1:16" ht="15.75" x14ac:dyDescent="0.25">
      <c r="A107" s="3"/>
      <c r="B107" s="16"/>
      <c r="C107" s="16"/>
      <c r="D107" s="17"/>
      <c r="E107" s="16"/>
      <c r="F107" s="19"/>
      <c r="G107" s="19"/>
      <c r="H107" s="20"/>
      <c r="I107" s="19"/>
      <c r="J107" s="19"/>
      <c r="K107" s="19"/>
      <c r="L107" s="19"/>
      <c r="M107" s="3"/>
      <c r="N107" s="3"/>
      <c r="O107" s="3"/>
    </row>
    <row r="108" spans="1:16" ht="15" customHeight="1" x14ac:dyDescent="0.25">
      <c r="A108" s="3"/>
      <c r="B108" s="16"/>
      <c r="C108" s="16"/>
      <c r="D108" s="17"/>
      <c r="E108" s="21"/>
      <c r="F108" s="19"/>
      <c r="G108" s="19"/>
      <c r="H108" s="20"/>
      <c r="I108" s="19"/>
      <c r="J108" s="19"/>
      <c r="K108" s="19"/>
      <c r="L108" s="19"/>
      <c r="M108" s="3"/>
      <c r="N108" s="3"/>
      <c r="O108" s="3"/>
    </row>
    <row r="109" spans="1:16" ht="32.25" customHeight="1" x14ac:dyDescent="0.25">
      <c r="A109" s="3"/>
      <c r="B109" s="16"/>
      <c r="C109" s="16"/>
      <c r="D109" s="17"/>
      <c r="E109" s="16"/>
      <c r="F109" s="19"/>
      <c r="G109" s="19"/>
      <c r="H109" s="20"/>
      <c r="I109" s="19"/>
      <c r="J109" s="19"/>
      <c r="K109" s="19"/>
      <c r="L109" s="19"/>
      <c r="M109" s="3"/>
      <c r="N109" s="3"/>
      <c r="O109" s="3"/>
      <c r="P109" s="3"/>
    </row>
    <row r="110" spans="1:16" ht="23.25" customHeight="1" x14ac:dyDescent="0.25">
      <c r="A110" s="3"/>
      <c r="B110" s="16"/>
      <c r="C110" s="16"/>
      <c r="D110" s="17"/>
      <c r="E110" s="16"/>
      <c r="F110" s="19"/>
      <c r="G110" s="19"/>
      <c r="H110" s="20"/>
      <c r="I110" s="19"/>
      <c r="J110" s="19"/>
      <c r="K110" s="19"/>
      <c r="L110" s="19"/>
      <c r="M110" s="3"/>
      <c r="N110" s="3"/>
      <c r="O110" s="3"/>
      <c r="P110" s="3"/>
    </row>
    <row r="111" spans="1:16" ht="153" customHeight="1" x14ac:dyDescent="0.25">
      <c r="A111" s="3"/>
      <c r="B111" s="16"/>
      <c r="C111" s="16"/>
      <c r="D111" s="17"/>
      <c r="E111" s="18"/>
      <c r="F111" s="19"/>
      <c r="G111" s="19"/>
      <c r="H111" s="20"/>
      <c r="I111" s="19"/>
      <c r="J111" s="19"/>
      <c r="K111" s="19"/>
      <c r="L111" s="19"/>
      <c r="M111" s="3"/>
      <c r="N111" s="3"/>
      <c r="O111" s="3"/>
      <c r="P111" s="3"/>
    </row>
    <row r="112" spans="1:16" ht="153" customHeight="1" x14ac:dyDescent="0.25">
      <c r="A112" s="3"/>
      <c r="B112" s="16"/>
      <c r="C112" s="16"/>
      <c r="D112" s="17"/>
      <c r="E112" s="16"/>
      <c r="F112" s="19"/>
      <c r="G112" s="19"/>
      <c r="H112" s="20"/>
      <c r="I112" s="19"/>
      <c r="J112" s="19"/>
      <c r="K112" s="19"/>
      <c r="L112" s="19"/>
      <c r="M112" s="3"/>
      <c r="N112" s="3"/>
      <c r="O112" s="3"/>
      <c r="P112" s="3"/>
    </row>
    <row r="113" spans="1:16" ht="161.25" customHeight="1" x14ac:dyDescent="0.25">
      <c r="A113" s="3"/>
      <c r="B113" s="16"/>
      <c r="C113" s="16"/>
      <c r="D113" s="17"/>
      <c r="E113" s="18"/>
      <c r="F113" s="19"/>
      <c r="G113" s="19"/>
      <c r="H113" s="20"/>
      <c r="I113" s="19"/>
      <c r="J113" s="19"/>
      <c r="K113" s="19"/>
      <c r="L113" s="19"/>
      <c r="M113" s="3"/>
      <c r="N113" s="3"/>
      <c r="O113" s="3"/>
      <c r="P113" s="3"/>
    </row>
    <row r="114" spans="1:16" ht="153" customHeight="1" x14ac:dyDescent="0.25">
      <c r="A114" s="3"/>
      <c r="B114" s="16"/>
      <c r="C114" s="16"/>
      <c r="D114" s="17"/>
      <c r="E114" s="18"/>
      <c r="F114" s="19"/>
      <c r="G114" s="19"/>
      <c r="H114" s="20"/>
      <c r="I114" s="19"/>
      <c r="J114" s="19"/>
      <c r="K114" s="19"/>
      <c r="L114" s="19"/>
      <c r="M114" s="3"/>
      <c r="N114" s="3"/>
      <c r="O114" s="3"/>
      <c r="P114" s="3"/>
    </row>
    <row r="115" spans="1:16" ht="144.75" customHeight="1" x14ac:dyDescent="0.3">
      <c r="A115" s="3"/>
      <c r="B115" s="3"/>
      <c r="C115" s="3"/>
      <c r="D115" s="3"/>
      <c r="E115" s="3"/>
      <c r="F115" s="3"/>
      <c r="G115" s="5"/>
      <c r="H115" s="8"/>
      <c r="I115" s="3"/>
      <c r="J115" s="3"/>
      <c r="K115" s="3"/>
      <c r="L115" s="3"/>
      <c r="M115" s="3"/>
      <c r="N115" s="3"/>
      <c r="O115" s="3"/>
      <c r="P115" s="3"/>
    </row>
    <row r="116" spans="1:16" ht="165.75" customHeight="1" x14ac:dyDescent="0.3">
      <c r="A116" s="3"/>
      <c r="B116" s="3"/>
      <c r="C116" s="3"/>
      <c r="D116" s="3"/>
      <c r="E116" s="3"/>
      <c r="F116" s="3"/>
      <c r="G116" s="5"/>
      <c r="H116" s="8"/>
      <c r="I116" s="3"/>
      <c r="J116" s="3"/>
      <c r="K116" s="3"/>
      <c r="L116" s="3"/>
      <c r="M116" s="3"/>
      <c r="N116" s="3"/>
      <c r="O116" s="3"/>
      <c r="P116" s="3"/>
    </row>
    <row r="117" spans="1:16" ht="153" customHeight="1" x14ac:dyDescent="0.3">
      <c r="A117" s="3"/>
      <c r="B117" s="3"/>
      <c r="C117" s="3"/>
      <c r="D117" s="3"/>
      <c r="E117" s="3"/>
      <c r="F117" s="3"/>
      <c r="G117" s="5"/>
      <c r="H117" s="8"/>
      <c r="I117" s="3"/>
      <c r="J117" s="3"/>
      <c r="K117" s="3"/>
      <c r="L117" s="3"/>
      <c r="M117" s="3"/>
      <c r="N117" s="3"/>
      <c r="O117" s="3"/>
      <c r="P117" s="3"/>
    </row>
    <row r="118" spans="1:16" ht="153" customHeight="1" x14ac:dyDescent="0.3">
      <c r="A118" s="3"/>
      <c r="B118" s="3"/>
      <c r="C118" s="3"/>
      <c r="D118" s="3"/>
      <c r="E118" s="3"/>
      <c r="F118" s="3"/>
      <c r="G118" s="5"/>
      <c r="H118" s="8"/>
      <c r="I118" s="3"/>
      <c r="J118" s="3"/>
      <c r="K118" s="3"/>
      <c r="L118" s="3"/>
      <c r="M118" s="3"/>
      <c r="N118" s="3"/>
      <c r="O118" s="3"/>
      <c r="P118" s="3"/>
    </row>
    <row r="119" spans="1:16" ht="163.5" customHeight="1" x14ac:dyDescent="0.3">
      <c r="P119" s="3"/>
    </row>
    <row r="120" spans="1:16" ht="153" customHeight="1" x14ac:dyDescent="0.3">
      <c r="P120" s="3"/>
    </row>
    <row r="121" spans="1:16" ht="138" customHeight="1" x14ac:dyDescent="0.3">
      <c r="P121" s="3"/>
    </row>
    <row r="122" spans="1:16" ht="135" customHeight="1" x14ac:dyDescent="0.3">
      <c r="P122" s="3"/>
    </row>
    <row r="123" spans="1:16" x14ac:dyDescent="0.3">
      <c r="P123" s="3"/>
    </row>
    <row r="124" spans="1:16" x14ac:dyDescent="0.3">
      <c r="P124" s="3"/>
    </row>
    <row r="125" spans="1:16" x14ac:dyDescent="0.3">
      <c r="P125" s="3"/>
    </row>
    <row r="126" spans="1:16" x14ac:dyDescent="0.3">
      <c r="P126" s="3"/>
    </row>
  </sheetData>
  <mergeCells count="83">
    <mergeCell ref="O11:T11"/>
    <mergeCell ref="M9:T9"/>
    <mergeCell ref="D9:D10"/>
    <mergeCell ref="E9:E10"/>
    <mergeCell ref="H9:H10"/>
    <mergeCell ref="I9:I10"/>
    <mergeCell ref="K9:K10"/>
    <mergeCell ref="L9:L10"/>
    <mergeCell ref="P40:P41"/>
    <mergeCell ref="Q40:Q41"/>
    <mergeCell ref="R40:R41"/>
    <mergeCell ref="S40:S41"/>
    <mergeCell ref="T40:T41"/>
    <mergeCell ref="M40:M41"/>
    <mergeCell ref="L26:L27"/>
    <mergeCell ref="N40:N41"/>
    <mergeCell ref="L40:L41"/>
    <mergeCell ref="A9:A10"/>
    <mergeCell ref="I26:I27"/>
    <mergeCell ref="H26:H27"/>
    <mergeCell ref="J9:J10"/>
    <mergeCell ref="J26:J27"/>
    <mergeCell ref="D68:D69"/>
    <mergeCell ref="C55:C56"/>
    <mergeCell ref="F40:F41"/>
    <mergeCell ref="G40:G41"/>
    <mergeCell ref="D40:D41"/>
    <mergeCell ref="E40:E41"/>
    <mergeCell ref="L55:L56"/>
    <mergeCell ref="H40:H41"/>
    <mergeCell ref="I55:I56"/>
    <mergeCell ref="C9:C10"/>
    <mergeCell ref="A26:A27"/>
    <mergeCell ref="B26:B27"/>
    <mergeCell ref="C26:C27"/>
    <mergeCell ref="D26:D27"/>
    <mergeCell ref="B9:B10"/>
    <mergeCell ref="F26:F27"/>
    <mergeCell ref="G26:G27"/>
    <mergeCell ref="A40:A41"/>
    <mergeCell ref="B40:B41"/>
    <mergeCell ref="C40:C41"/>
    <mergeCell ref="E101:E102"/>
    <mergeCell ref="A28:T28"/>
    <mergeCell ref="A42:T42"/>
    <mergeCell ref="M55:T55"/>
    <mergeCell ref="A101:A102"/>
    <mergeCell ref="B101:B102"/>
    <mergeCell ref="C101:C102"/>
    <mergeCell ref="D101:D102"/>
    <mergeCell ref="A68:A69"/>
    <mergeCell ref="O40:O41"/>
    <mergeCell ref="K55:K56"/>
    <mergeCell ref="L68:L69"/>
    <mergeCell ref="F68:F69"/>
    <mergeCell ref="B68:B69"/>
    <mergeCell ref="C68:C69"/>
    <mergeCell ref="G68:G69"/>
    <mergeCell ref="I68:I69"/>
    <mergeCell ref="K68:K69"/>
    <mergeCell ref="I40:I41"/>
    <mergeCell ref="K40:K41"/>
    <mergeCell ref="H55:H56"/>
    <mergeCell ref="J40:J41"/>
    <mergeCell ref="J55:J56"/>
    <mergeCell ref="J68:J69"/>
    <mergeCell ref="H68:H69"/>
    <mergeCell ref="F101:F102"/>
    <mergeCell ref="G101:G102"/>
    <mergeCell ref="D55:D56"/>
    <mergeCell ref="E55:E56"/>
    <mergeCell ref="E26:E27"/>
    <mergeCell ref="A70:T70"/>
    <mergeCell ref="A57:S57"/>
    <mergeCell ref="M68:T68"/>
    <mergeCell ref="L101:L102"/>
    <mergeCell ref="M101:O101"/>
    <mergeCell ref="H101:H102"/>
    <mergeCell ref="I101:I102"/>
    <mergeCell ref="A55:A56"/>
    <mergeCell ref="B55:B56"/>
    <mergeCell ref="K101:K102"/>
    <mergeCell ref="K26:K27"/>
  </mergeCells>
  <hyperlinks>
    <hyperlink ref="K5" r:id="rId1"/>
  </hyperlinks>
  <pageMargins left="0" right="0" top="0" bottom="0" header="0.31496062992125984" footer="0.31496062992125984"/>
  <pageSetup paperSize="9" scale="45" fitToHeight="0" orientation="portrait" r:id="rId2"/>
  <headerFooter>
    <oddFooter>&amp;R&amp;P</oddFooter>
  </headerFooter>
  <rowBreaks count="5" manualBreakCount="5">
    <brk id="38" max="16383" man="1"/>
    <brk id="53" max="16383" man="1"/>
    <brk id="66" max="16383" man="1"/>
    <brk id="83" max="16383" man="1"/>
    <brk id="106" max="6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Цены опт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2016-04-06T09:32:40Z</dcterms:modified>
</cp:coreProperties>
</file>