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0"/>
  </bookViews>
  <sheets>
    <sheet name="vi-Прайс 2015г" sheetId="1" r:id="rId1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<sst xmlns="http://schemas.openxmlformats.org/spreadsheetml/2006/main" count="334" uniqueCount="196">
  <si>
    <t>Объём</t>
  </si>
  <si>
    <t>100г</t>
  </si>
  <si>
    <t>220г</t>
  </si>
  <si>
    <t>330г</t>
  </si>
  <si>
    <t>160г</t>
  </si>
  <si>
    <t>Цена розница</t>
  </si>
  <si>
    <t>1000г</t>
  </si>
  <si>
    <t>Название организации:</t>
  </si>
  <si>
    <t>Название транспортной компании:</t>
  </si>
  <si>
    <t>Контактный телефон получателя:</t>
  </si>
  <si>
    <t>ФИО получателя:</t>
  </si>
  <si>
    <t>Город:</t>
  </si>
  <si>
    <t>60г</t>
  </si>
  <si>
    <t>Объёмная скидка:</t>
  </si>
  <si>
    <t>ИТОГО:</t>
  </si>
  <si>
    <t>Буклет (описание компании, косметических серий, хиты продаж, координаты представителя заполняются самостоятельно)</t>
  </si>
  <si>
    <t>1шт</t>
  </si>
  <si>
    <t>Сопутствующие материалы (оплачиваются отдельно, скидка не распространяется)</t>
  </si>
  <si>
    <t>Электронные макеты плакатов, листовок, ценников, объявлений, фильма-презентации и т.д., предоставляются бесплатно.</t>
  </si>
  <si>
    <t>ОБЯЗАТЕЛЬНО ДЛЯ ЗАПОЛНЕНИЯ!</t>
  </si>
  <si>
    <t>50мл</t>
  </si>
  <si>
    <t>Количество/Сумма:</t>
  </si>
  <si>
    <t>100мл</t>
  </si>
  <si>
    <t>150г</t>
  </si>
  <si>
    <t>300г</t>
  </si>
  <si>
    <t>200мл</t>
  </si>
  <si>
    <t>100гр</t>
  </si>
  <si>
    <t>220гр</t>
  </si>
  <si>
    <t>25мл</t>
  </si>
  <si>
    <t>65г</t>
  </si>
  <si>
    <t>80г</t>
  </si>
  <si>
    <t>C&amp;B - Цитрусовая паста для термообёртывания  "Ganesha"</t>
  </si>
  <si>
    <t>Indica - Обёртывание корректирующее с лифтинг эффектом «ShangrILa» (водоросли+ментол)</t>
  </si>
  <si>
    <t>Indica - Обёртывание антицеллюлитное «Аюрведа» (водоросли+перец+индийский отвар)</t>
  </si>
  <si>
    <t>Indica - Бальзам антицеллюлитный «Индийский» (активный кофеин, перец)</t>
  </si>
  <si>
    <r>
      <t>Coffeetree - Паста для антицеллюлитного обертывания "Sea coffee" (водоросли + зелёный кофе)</t>
    </r>
  </si>
  <si>
    <t>Coffeetree - Паста для антицеллюлитного обертывания "Sea coffee" (водоросли + зелёный кофе)</t>
  </si>
  <si>
    <t>C&amp;B - Термоактивный крем-корректор «Slim Maxx» (подходит для роликовых тренажеров)</t>
  </si>
  <si>
    <t>C&amp;B - Термоактивный крем-корректор «Slim Maxx»  (подходит для роликовых тренажеров)</t>
  </si>
  <si>
    <t>Indica - Масло массажное «Расслабляющее +» (с медом)</t>
  </si>
  <si>
    <t xml:space="preserve">Indica - Маска-скраб янтарная «Ámber ambré» (с измельченным янтарём)  </t>
  </si>
  <si>
    <t xml:space="preserve">Indica - Увлажняющее молочко для тела «Белый виноград»  (с маслом Ши)  </t>
  </si>
  <si>
    <t>Indica - Экстра-скраб глубокого очищения «2S» (sea salt+кедровое масло)</t>
  </si>
  <si>
    <r>
      <t xml:space="preserve">Coffeetree - Деликатная пилинг-маска «Карибский кофе» (ароматерапия) </t>
    </r>
    <r>
      <rPr>
        <sz val="11"/>
        <color indexed="29"/>
        <rFont val="Times New Roman"/>
        <family val="1"/>
      </rPr>
      <t xml:space="preserve"> </t>
    </r>
  </si>
  <si>
    <r>
      <t xml:space="preserve">Coffeetree - Деликатная пилинг-маска «Карибский кофе» (ароматерапия) </t>
    </r>
  </si>
  <si>
    <t xml:space="preserve">Coffeetree - Шугаринг для депиляции "Espresso"   </t>
  </si>
  <si>
    <t>Indica - Паста для шугаринга «Чабрец и Кардамон»</t>
  </si>
  <si>
    <t>Косметика для лица</t>
  </si>
  <si>
    <t>Сухие маски с пудрой янтаря и жемчуга. Альгинатные антивозрастные маски.</t>
  </si>
  <si>
    <t>O'Dio - Жемчужная маска для лица «Blue sand»</t>
  </si>
  <si>
    <t xml:space="preserve">O'Dio - Янтарная маска для лица «Blue sand» (не менее 20% янтарной пудры)  </t>
  </si>
  <si>
    <t xml:space="preserve">O'Dio - Литофито комплекс для проблемной кожи "Joy"    </t>
  </si>
  <si>
    <r>
      <t>O'Dio - Альгинатная лифтинг-маска "Supernova"  (согревающий эффект)</t>
    </r>
    <r>
      <rPr>
        <b/>
        <i/>
        <sz val="9"/>
        <color indexed="10"/>
        <rFont val="Times New Roman"/>
        <family val="1"/>
      </rPr>
      <t xml:space="preserve"> </t>
    </r>
  </si>
  <si>
    <t xml:space="preserve">O'Dio - Моделирующая альгинатная маска "BASE" </t>
  </si>
  <si>
    <t>Косметические средства для ухода за кожей ног. Проведения сеансов педикюра, депиляции и ежедневного ухода.</t>
  </si>
  <si>
    <t>Greeny - Пилинг-уход "Токио" (максимальное увлажнение, питание, очищение)</t>
  </si>
  <si>
    <t xml:space="preserve">Indica - Мусс для ног «Целебные травы» (после депиляции) </t>
  </si>
  <si>
    <t xml:space="preserve">Greeny - Сухой скраб-концентрат "Katana" (смягчение, скраб, питание) </t>
  </si>
  <si>
    <t>Косметические средства для ухода за кожей рук. Проведения сеансов маникюра, ежедневного ухода. Антивозрастные, увлажняющие крема, бальзамы для рук.</t>
  </si>
  <si>
    <t xml:space="preserve">CoffeeTree - Мультифункциональный гель-скраб «Cherry»  (еженедельный пилинг, увлажнение, защита) </t>
  </si>
  <si>
    <t>Indica - Бальзам для рук «Восстановление и увлажнение»</t>
  </si>
  <si>
    <t>Гель для душа "Chico" (с глицерином и эфирными маслами)</t>
  </si>
  <si>
    <t>Косметические средства для волос и кожи головы</t>
  </si>
  <si>
    <t>Косметика против морщин, антивозрастные составы. Кремовые композиции, бальзамы.</t>
  </si>
  <si>
    <r>
      <t>CoffeeTree - Мусс-энергетик с лифтинг эффектом «Glacé»</t>
    </r>
    <r>
      <rPr>
        <sz val="11"/>
        <color indexed="10"/>
        <rFont val="Times New Roman"/>
        <family val="1"/>
      </rPr>
      <t xml:space="preserve"> </t>
    </r>
  </si>
  <si>
    <t>Indica - Бальзам «Питание для лица №1» (улучшенная медовая формула)</t>
  </si>
  <si>
    <t xml:space="preserve">Indica - Сливки для лица тройного действия «Anti-age эффект» </t>
  </si>
  <si>
    <t>Косметические средства для постоянного ухода за кожей лица. Крема, бальзамы, средства для умывания, маски.</t>
  </si>
  <si>
    <t>Indica - Витаминная экспресс-маска "LAMMA" (восстановление кожи за 30 минут)</t>
  </si>
  <si>
    <r>
      <t xml:space="preserve">CoffeeTree - Интенсивная гель-пенка "Cappuccino" (экспресс-маска и средство для умывания) </t>
    </r>
    <r>
      <rPr>
        <b/>
        <i/>
        <sz val="11"/>
        <color indexed="60"/>
        <rFont val="Times New Roman"/>
        <family val="1"/>
      </rPr>
      <t>ХИТ ПРОДАЖ!</t>
    </r>
  </si>
  <si>
    <r>
      <t xml:space="preserve">CoffeeTree - Баттер для ног "Крем-брюле" (Забота для растрескавшейся кожи, снимает усталость) </t>
    </r>
    <r>
      <rPr>
        <sz val="11"/>
        <color indexed="60"/>
        <rFont val="Times New Roman"/>
        <family val="1"/>
      </rPr>
      <t xml:space="preserve">  </t>
    </r>
    <r>
      <rPr>
        <b/>
        <i/>
        <sz val="11"/>
        <color indexed="60"/>
        <rFont val="Times New Roman"/>
        <family val="1"/>
      </rPr>
      <t>NEW!</t>
    </r>
  </si>
  <si>
    <t>Косметические средства для коррекции фигуры, восстановления после беременности и родов, проведения косметических массажных процедур, борьбы с целлюлитом.</t>
  </si>
  <si>
    <t>Впишите количество</t>
  </si>
  <si>
    <t>Цена      Опт -30%*</t>
  </si>
  <si>
    <t>Цена     Опт -40%*</t>
  </si>
  <si>
    <t>Сумма</t>
  </si>
  <si>
    <r>
      <t xml:space="preserve">Продукция </t>
    </r>
    <r>
      <rPr>
        <b/>
        <u val="single"/>
        <sz val="16"/>
        <color indexed="9"/>
        <rFont val="Times New Roman"/>
        <family val="1"/>
      </rPr>
      <t>v.i.Cosmetics</t>
    </r>
    <r>
      <rPr>
        <b/>
        <sz val="16"/>
        <color indexed="9"/>
        <rFont val="Times New Roman"/>
        <family val="1"/>
      </rPr>
      <t xml:space="preserve"> www.vi-c.ru                                                     (ООО ВИ-Косметика, г.Новосибирск) </t>
    </r>
  </si>
  <si>
    <t>Гели для душа. Соли для ванн.</t>
  </si>
  <si>
    <t xml:space="preserve">Greeny - Маска-гоммаж «Королевский гибискус» (для молодой проблемной кожи) </t>
  </si>
  <si>
    <t>Greeny - Ягодный шейк-тоник Diva для сухой, чувствительной кожи</t>
  </si>
  <si>
    <t>Greeny - Ягодный шейк-тоник Diva для нормальной, жирной, комбинированной кожи</t>
  </si>
  <si>
    <r>
      <rPr>
        <sz val="11"/>
        <color indexed="8"/>
        <rFont val="Times New Roman"/>
        <family val="1"/>
      </rPr>
      <t xml:space="preserve">Indica - </t>
    </r>
    <r>
      <rPr>
        <sz val="11"/>
        <rFont val="Times New Roman"/>
        <family val="1"/>
      </rPr>
      <t>Медовая халва для питательных масок «Aura»</t>
    </r>
  </si>
  <si>
    <r>
      <rPr>
        <sz val="11"/>
        <color indexed="8"/>
        <rFont val="Times New Roman"/>
        <family val="1"/>
      </rPr>
      <t xml:space="preserve">Coffeetree - </t>
    </r>
    <r>
      <rPr>
        <sz val="11"/>
        <color indexed="8"/>
        <rFont val="Times New Roman"/>
        <family val="1"/>
      </rPr>
      <t>Молочко для тела «Americano» (ультраувлажнение, питание)</t>
    </r>
  </si>
  <si>
    <t>Greeny - Крем-флюид «The Spring» (дневной крем для молодой кожи лица)</t>
  </si>
  <si>
    <t>Indica - Двухфазный флюид для снятия макияжа «Банан и Черника»</t>
  </si>
  <si>
    <r>
      <rPr>
        <sz val="11"/>
        <rFont val="Times New Roman"/>
        <family val="1"/>
      </rPr>
      <t>Indica -</t>
    </r>
    <r>
      <rPr>
        <sz val="11"/>
        <color indexed="29"/>
        <rFont val="Times New Roman"/>
        <family val="1"/>
      </rPr>
      <t xml:space="preserve"> </t>
    </r>
    <r>
      <rPr>
        <sz val="11"/>
        <rFont val="Times New Roman"/>
        <family val="1"/>
      </rPr>
      <t>Эмульсия для демакияжа 3 в 1 «Cananga»</t>
    </r>
  </si>
  <si>
    <t>240гр</t>
  </si>
  <si>
    <r>
      <t xml:space="preserve">C&amp;B - Матирующая экспресс-маска «Любимая» для кожи жирного и смешанного типа </t>
    </r>
    <r>
      <rPr>
        <b/>
        <i/>
        <sz val="11"/>
        <color indexed="10"/>
        <rFont val="Times New Roman"/>
        <family val="1"/>
      </rPr>
      <t xml:space="preserve"> ХИТ</t>
    </r>
    <r>
      <rPr>
        <b/>
        <i/>
        <sz val="11"/>
        <color indexed="10"/>
        <rFont val="Times New Roman"/>
        <family val="1"/>
      </rPr>
      <t>!</t>
    </r>
  </si>
  <si>
    <t>C&amp;B - Мультивитаминная маска-уход «Любимая» для сухой, чувствительной кожи</t>
  </si>
  <si>
    <r>
      <t xml:space="preserve">C&amp;B -   Лосьон-эксперт для проблемной кожи «Beauty effect»   </t>
    </r>
    <r>
      <rPr>
        <b/>
        <i/>
        <sz val="11"/>
        <color indexed="10"/>
        <rFont val="Times New Roman"/>
        <family val="1"/>
      </rPr>
      <t>ХИТ ПРОДАЖ!</t>
    </r>
  </si>
  <si>
    <r>
      <t xml:space="preserve">Greeny - Ночной бальзам "Манго и кедровая живица" (для всех типов кожи 25+) </t>
    </r>
    <r>
      <rPr>
        <b/>
        <i/>
        <sz val="11"/>
        <color indexed="10"/>
        <rFont val="Times New Roman"/>
        <family val="1"/>
      </rPr>
      <t>ХИТ ПРОДАЖ!</t>
    </r>
  </si>
  <si>
    <r>
      <t>Indica - Витаминная экспресс-маска "LAMMA" (восстановление кожи за 30 минут)</t>
    </r>
    <r>
      <rPr>
        <b/>
        <i/>
        <sz val="11"/>
        <color indexed="10"/>
        <rFont val="Times New Roman"/>
        <family val="1"/>
      </rPr>
      <t xml:space="preserve"> </t>
    </r>
    <r>
      <rPr>
        <b/>
        <i/>
        <sz val="11"/>
        <color indexed="10"/>
        <rFont val="Times New Roman"/>
        <family val="1"/>
      </rPr>
      <t>ХИТ ПРОДАЖ!</t>
    </r>
  </si>
  <si>
    <r>
      <rPr>
        <sz val="11"/>
        <rFont val="Times New Roman"/>
        <family val="1"/>
      </rPr>
      <t>Indica - Крем-биокомплекс «Shambala»</t>
    </r>
    <r>
      <rPr>
        <b/>
        <sz val="11"/>
        <rFont val="Times New Roman"/>
        <family val="1"/>
      </rPr>
      <t xml:space="preserve">  </t>
    </r>
    <r>
      <rPr>
        <b/>
        <i/>
        <sz val="11"/>
        <color indexed="10"/>
        <rFont val="Times New Roman"/>
        <family val="1"/>
      </rPr>
      <t>ХИТ ПРОДАЖ!</t>
    </r>
  </si>
  <si>
    <r>
      <t xml:space="preserve">C&amp;B - Освежающая маска для контура глаз «Возрождение»   </t>
    </r>
    <r>
      <rPr>
        <b/>
        <i/>
        <sz val="11"/>
        <color indexed="10"/>
        <rFont val="Times New Roman"/>
        <family val="1"/>
      </rPr>
      <t>ХИТ ПРОДАЖ!</t>
    </r>
  </si>
  <si>
    <r>
      <rPr>
        <sz val="11"/>
        <rFont val="Times New Roman"/>
        <family val="1"/>
      </rPr>
      <t xml:space="preserve">Greeny - Маска-уход для проблемной кожи «Анти-акне эффект»    </t>
    </r>
    <r>
      <rPr>
        <b/>
        <i/>
        <sz val="11"/>
        <color indexed="10"/>
        <rFont val="Times New Roman"/>
        <family val="1"/>
      </rPr>
      <t>ХИТ ПРОДАЖ!</t>
    </r>
  </si>
  <si>
    <r>
      <rPr>
        <sz val="11"/>
        <rFont val="Times New Roman"/>
        <family val="1"/>
      </rPr>
      <t>Greeny - Актив-гидрант для век «Herbal +»</t>
    </r>
    <r>
      <rPr>
        <sz val="11"/>
        <color indexed="60"/>
        <rFont val="Times New Roman"/>
        <family val="1"/>
      </rPr>
      <t xml:space="preserve"> </t>
    </r>
    <r>
      <rPr>
        <b/>
        <sz val="11"/>
        <color indexed="60"/>
        <rFont val="Times New Roman"/>
        <family val="1"/>
      </rPr>
      <t xml:space="preserve">  </t>
    </r>
    <r>
      <rPr>
        <b/>
        <i/>
        <sz val="11"/>
        <color indexed="10"/>
        <rFont val="Times New Roman"/>
        <family val="1"/>
      </rPr>
      <t>ХИТ ПРОДАЖ!</t>
    </r>
  </si>
  <si>
    <r>
      <t xml:space="preserve">Greeny - Крем-бальзам «Arigato» (ночной крем 35+)  </t>
    </r>
    <r>
      <rPr>
        <b/>
        <i/>
        <sz val="11"/>
        <color indexed="10"/>
        <rFont val="Times New Roman"/>
        <family val="1"/>
      </rPr>
      <t>ХИТ ПРОДАЖ!</t>
    </r>
  </si>
  <si>
    <r>
      <t xml:space="preserve">Indica - Антивозрастная маска-гоммаж «Янтарь и травы» (с янтарной пудрой)   </t>
    </r>
    <r>
      <rPr>
        <b/>
        <i/>
        <sz val="11"/>
        <color indexed="10"/>
        <rFont val="Times New Roman"/>
        <family val="1"/>
      </rPr>
      <t>ХИТ ПРОДАЖ!</t>
    </r>
  </si>
  <si>
    <r>
      <rPr>
        <sz val="11"/>
        <color indexed="8"/>
        <rFont val="Times New Roman"/>
        <family val="1"/>
      </rPr>
      <t>O'Dio - Маска анти-акне для всех типов кожи «Супер очищение и сужение пор»</t>
    </r>
    <r>
      <rPr>
        <b/>
        <sz val="11"/>
        <color indexed="8"/>
        <rFont val="Times New Roman"/>
        <family val="1"/>
      </rPr>
      <t xml:space="preserve"> </t>
    </r>
    <r>
      <rPr>
        <b/>
        <sz val="11"/>
        <color indexed="60"/>
        <rFont val="Times New Roman"/>
        <family val="1"/>
      </rPr>
      <t xml:space="preserve">  </t>
    </r>
    <r>
      <rPr>
        <b/>
        <i/>
        <sz val="11"/>
        <color indexed="10"/>
        <rFont val="Times New Roman"/>
        <family val="1"/>
      </rPr>
      <t>ХИТ ПРОДАЖ!</t>
    </r>
  </si>
  <si>
    <t xml:space="preserve">O'Dio - Янтарная маска для лица «Blue sand» (не менее 20% янтарной пудры)   </t>
  </si>
  <si>
    <r>
      <t xml:space="preserve">O'Dio - Литофито комплекс для проблемной кожи "Joy" </t>
    </r>
    <r>
      <rPr>
        <sz val="11"/>
        <color indexed="60"/>
        <rFont val="Times New Roman"/>
        <family val="1"/>
      </rPr>
      <t xml:space="preserve"> </t>
    </r>
    <r>
      <rPr>
        <sz val="11"/>
        <color indexed="10"/>
        <rFont val="Times New Roman"/>
        <family val="1"/>
      </rPr>
      <t xml:space="preserve"> </t>
    </r>
    <r>
      <rPr>
        <b/>
        <i/>
        <sz val="11"/>
        <color indexed="10"/>
        <rFont val="Times New Roman"/>
        <family val="1"/>
      </rPr>
      <t>ХИТ ПРОДАЖ!</t>
    </r>
  </si>
  <si>
    <r>
      <t xml:space="preserve">Indica - Бальзам-кондиционер для секущихся, ослабленных волос «Amalaky»  </t>
    </r>
    <r>
      <rPr>
        <sz val="12"/>
        <color indexed="60"/>
        <rFont val="Times New Roman"/>
        <family val="1"/>
      </rPr>
      <t xml:space="preserve">  </t>
    </r>
  </si>
  <si>
    <r>
      <t xml:space="preserve">Indica - Био-масло профессиональный уход для окрашенных волос «36»  </t>
    </r>
    <r>
      <rPr>
        <b/>
        <i/>
        <sz val="11"/>
        <color indexed="10"/>
        <rFont val="Times New Roman"/>
        <family val="1"/>
      </rPr>
      <t>ХИТ ПРОДАЖ!</t>
    </r>
  </si>
  <si>
    <t>O'Dio - Крем-соль для аромаванны «Relax»</t>
  </si>
  <si>
    <t>Indica - Сливки для рук «Увлажнение с малиной» (с янтарной кислотой)</t>
  </si>
  <si>
    <r>
      <t xml:space="preserve">Indica - Бальзам для рук «Восстановление и увлажнение»   </t>
    </r>
    <r>
      <rPr>
        <b/>
        <i/>
        <sz val="11"/>
        <color indexed="10"/>
        <rFont val="Times New Roman"/>
        <family val="1"/>
      </rPr>
      <t>ХИТ ПРОДАЖ!</t>
    </r>
  </si>
  <si>
    <r>
      <rPr>
        <sz val="11"/>
        <color indexed="8"/>
        <rFont val="Times New Roman"/>
        <family val="1"/>
      </rPr>
      <t xml:space="preserve">Indica - Сливки для рук «Увлажнение с малиной» (с янтарной кислотой) 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color indexed="10"/>
        <rFont val="Times New Roman"/>
        <family val="1"/>
      </rPr>
      <t xml:space="preserve"> </t>
    </r>
    <r>
      <rPr>
        <b/>
        <i/>
        <sz val="11"/>
        <color indexed="10"/>
        <rFont val="Times New Roman"/>
        <family val="1"/>
      </rPr>
      <t>ХИТ ПРОДАЖ!</t>
    </r>
  </si>
  <si>
    <r>
      <t xml:space="preserve">CoffeeTree - Укрепляющие сливки для рук «Мокко» (базовый уход)  </t>
    </r>
    <r>
      <rPr>
        <sz val="11"/>
        <color indexed="60"/>
        <rFont val="Times New Roman"/>
        <family val="1"/>
      </rPr>
      <t xml:space="preserve"> </t>
    </r>
    <r>
      <rPr>
        <b/>
        <i/>
        <sz val="11"/>
        <color indexed="10"/>
        <rFont val="Times New Roman"/>
        <family val="1"/>
      </rPr>
      <t>ХИТ ПРОДАЖ!</t>
    </r>
  </si>
  <si>
    <r>
      <t xml:space="preserve">Indica - Паста для шугаринга «Чабрец и Кардамон»   </t>
    </r>
    <r>
      <rPr>
        <b/>
        <i/>
        <sz val="11"/>
        <color indexed="10"/>
        <rFont val="Times New Roman"/>
        <family val="1"/>
      </rPr>
      <t>ХИТ ПРОДАЖ!</t>
    </r>
  </si>
  <si>
    <r>
      <t xml:space="preserve">Coffeetree - Шугаринг для депиляции "Espresso"   </t>
    </r>
    <r>
      <rPr>
        <b/>
        <i/>
        <sz val="11"/>
        <color indexed="10"/>
        <rFont val="Times New Roman"/>
        <family val="1"/>
      </rPr>
      <t>ХИТ ПРОДАЖ!</t>
    </r>
  </si>
  <si>
    <r>
      <t xml:space="preserve">Indica - Мусс для ног «Целебные травы» (после депиляции)   </t>
    </r>
    <r>
      <rPr>
        <b/>
        <i/>
        <sz val="11"/>
        <color indexed="10"/>
        <rFont val="Times New Roman"/>
        <family val="1"/>
      </rPr>
      <t>ХИТ ПРОДАЖ!</t>
    </r>
    <r>
      <rPr>
        <sz val="11"/>
        <color indexed="10"/>
        <rFont val="Times New Roman"/>
        <family val="1"/>
      </rPr>
      <t xml:space="preserve">  </t>
    </r>
  </si>
  <si>
    <r>
      <t xml:space="preserve">Indica - Экстра-скраб глубокого очищения «2S» (sea salt+кедровое масло) </t>
    </r>
    <r>
      <rPr>
        <sz val="11"/>
        <color indexed="10"/>
        <rFont val="Times New Roman"/>
        <family val="1"/>
      </rPr>
      <t xml:space="preserve">  </t>
    </r>
    <r>
      <rPr>
        <b/>
        <i/>
        <sz val="11"/>
        <color indexed="10"/>
        <rFont val="Times New Roman"/>
        <family val="1"/>
      </rPr>
      <t>ХИТ ПРОДАЖ!</t>
    </r>
  </si>
  <si>
    <r>
      <rPr>
        <sz val="11"/>
        <color indexed="8"/>
        <rFont val="Times New Roman"/>
        <family val="1"/>
      </rPr>
      <t xml:space="preserve">C&amp;B - </t>
    </r>
    <r>
      <rPr>
        <sz val="11"/>
        <color indexed="8"/>
        <rFont val="Times New Roman"/>
        <family val="1"/>
      </rPr>
      <t xml:space="preserve">Крем-уход укрепляющий кожу груди «Citrus&amp;Сoffee» </t>
    </r>
    <r>
      <rPr>
        <b/>
        <sz val="11"/>
        <color indexed="8"/>
        <rFont val="Times New Roman"/>
        <family val="1"/>
      </rPr>
      <t xml:space="preserve">  </t>
    </r>
    <r>
      <rPr>
        <b/>
        <i/>
        <sz val="11"/>
        <color indexed="10"/>
        <rFont val="Times New Roman"/>
        <family val="1"/>
      </rPr>
      <t>ХИТ ПРОДАЖ!</t>
    </r>
  </si>
  <si>
    <t>60мл</t>
  </si>
  <si>
    <r>
      <t xml:space="preserve">O'Dio - Моделирующая альгинатная маска "BASE"     </t>
    </r>
    <r>
      <rPr>
        <b/>
        <i/>
        <sz val="11"/>
        <color indexed="10"/>
        <rFont val="Times New Roman"/>
        <family val="1"/>
      </rPr>
      <t>ХИТ ПРОДАЖ!</t>
    </r>
  </si>
  <si>
    <t>160гр</t>
  </si>
  <si>
    <t xml:space="preserve">*Система скидок: 5000 - 10%; 10000 - 20%; 15000 - 30%;  40000 - 40%.  </t>
  </si>
  <si>
    <t>C&amp;B - Цитрусовый гель-эксфолиант «Обновление»</t>
  </si>
  <si>
    <r>
      <t xml:space="preserve">Indica - Тающая маска-бальзам для стимуляции роста волос   </t>
    </r>
    <r>
      <rPr>
        <b/>
        <i/>
        <sz val="11"/>
        <color indexed="10"/>
        <rFont val="Times New Roman"/>
        <family val="1"/>
      </rPr>
      <t>ХИТ ПРОДАЖ!</t>
    </r>
  </si>
  <si>
    <t>C&amp;B - Маска-бальзам для окрашенных, поврежденных, сухих и непослушных волос</t>
  </si>
  <si>
    <r>
      <rPr>
        <sz val="11"/>
        <color indexed="8"/>
        <rFont val="Times New Roman"/>
        <family val="1"/>
      </rPr>
      <t>Indica - Масло массажное для ног «Deep forest» (идеальный лимфодренажный эффект!)</t>
    </r>
    <r>
      <rPr>
        <b/>
        <sz val="11"/>
        <color indexed="29"/>
        <rFont val="Times New Roman"/>
        <family val="1"/>
      </rPr>
      <t xml:space="preserve"> </t>
    </r>
    <r>
      <rPr>
        <b/>
        <sz val="11"/>
        <color indexed="10"/>
        <rFont val="Times New Roman"/>
        <family val="1"/>
      </rPr>
      <t xml:space="preserve"> </t>
    </r>
    <r>
      <rPr>
        <b/>
        <i/>
        <sz val="11"/>
        <color indexed="10"/>
        <rFont val="Times New Roman"/>
        <family val="1"/>
      </rPr>
      <t>ХИТ ПРОДАЖ!</t>
    </r>
  </si>
  <si>
    <t>Coffeetree - Кофейно-шоколадная маска против растяжек «Irish Cream»</t>
  </si>
  <si>
    <r>
      <t xml:space="preserve">C&amp;B - Oil-коктейль для ногтей и кутикулы   </t>
    </r>
    <r>
      <rPr>
        <b/>
        <i/>
        <sz val="11"/>
        <color indexed="10"/>
        <rFont val="Times New Roman"/>
        <family val="1"/>
      </rPr>
      <t>ХИТ ПРОДАЖ!</t>
    </r>
  </si>
  <si>
    <r>
      <rPr>
        <sz val="11"/>
        <color indexed="8"/>
        <rFont val="Times New Roman"/>
        <family val="1"/>
      </rPr>
      <t>Indica - Масло массажное для ног «Deep forest» (идеальный лимфодренажный эффект!)</t>
    </r>
  </si>
  <si>
    <t>12мл</t>
  </si>
  <si>
    <t xml:space="preserve">Бифидокосметика - Дневной провитаминный крем 20+ </t>
  </si>
  <si>
    <r>
      <t xml:space="preserve">Бифидокосметика - Дневной регенерирующий крем 40+   </t>
    </r>
    <r>
      <rPr>
        <b/>
        <i/>
        <sz val="11"/>
        <color indexed="10"/>
        <rFont val="Times New Roman"/>
        <family val="1"/>
      </rPr>
      <t>ХИТ ПРОДАЖ!</t>
    </r>
  </si>
  <si>
    <t>Greeny - Дневной крем-биопротектор для сухой кожи «Ваниль и Кардамон»</t>
  </si>
  <si>
    <r>
      <t xml:space="preserve">Бифидокосметика - Ночной антивозрастной крем для лица 40+   </t>
    </r>
    <r>
      <rPr>
        <b/>
        <i/>
        <sz val="11"/>
        <color indexed="10"/>
        <rFont val="Times New Roman"/>
        <family val="1"/>
      </rPr>
      <t>ХИТ ПРОДАЖ!</t>
    </r>
  </si>
  <si>
    <t xml:space="preserve">Бифидокосметика - Ночной крем для лица 20+  </t>
  </si>
  <si>
    <t>Бифидокосметика - Скраб-маска для лица 20+</t>
  </si>
  <si>
    <r>
      <t xml:space="preserve">Бифидокосметика - Кефирная скраб-маска 40+   </t>
    </r>
    <r>
      <rPr>
        <b/>
        <i/>
        <sz val="11"/>
        <color indexed="10"/>
        <rFont val="Times New Roman"/>
        <family val="1"/>
      </rPr>
      <t>ХИТ ПРОДАЖ!</t>
    </r>
  </si>
  <si>
    <r>
      <t xml:space="preserve">Бифидокосметика - Крем-бальзам для век 40+ (антивозрастной)   </t>
    </r>
    <r>
      <rPr>
        <b/>
        <i/>
        <sz val="11"/>
        <color indexed="10"/>
        <rFont val="Times New Roman"/>
        <family val="1"/>
      </rPr>
      <t>ХИТ ПРОДАЖ!</t>
    </r>
  </si>
  <si>
    <t>Greeny - Маска-уход для проблемной кожи «Анти-акне эффект»</t>
  </si>
  <si>
    <t>O'Dio - Антивозрастная арома-маска "Какао Бриз"</t>
  </si>
  <si>
    <t>Гель для душа "Love" (с глицерином и эфирными маслами)</t>
  </si>
  <si>
    <r>
      <t xml:space="preserve">CoffeeTree - Витаминный Oil-комплекс активатор роста ногтей  </t>
    </r>
    <r>
      <rPr>
        <b/>
        <i/>
        <sz val="11"/>
        <color indexed="10"/>
        <rFont val="Times New Roman"/>
        <family val="1"/>
      </rPr>
      <t xml:space="preserve"> ХИТ ПРОДАЖ!</t>
    </r>
  </si>
  <si>
    <r>
      <rPr>
        <sz val="11"/>
        <color indexed="8"/>
        <rFont val="Times New Roman"/>
        <family val="1"/>
      </rPr>
      <t xml:space="preserve">Greeny - </t>
    </r>
    <r>
      <rPr>
        <sz val="11"/>
        <rFont val="Times New Roman"/>
        <family val="1"/>
      </rPr>
      <t>Антивозрастной биокомплекс «Milk Tea»</t>
    </r>
  </si>
  <si>
    <t xml:space="preserve">Indica - Крем-гоммаж "Pearl Snow" (очищение, увлажнение и питание) </t>
  </si>
  <si>
    <r>
      <t xml:space="preserve">Indica - Осветляющая маска «Жемчужная» (с натуральной жемчужной пудрой)   </t>
    </r>
    <r>
      <rPr>
        <b/>
        <i/>
        <sz val="11"/>
        <color indexed="10"/>
        <rFont val="Times New Roman"/>
        <family val="1"/>
      </rPr>
      <t>ХИТ ПРОДАЖ!</t>
    </r>
  </si>
  <si>
    <r>
      <t xml:space="preserve">Greeny - Гель-пенка для умывания «Свежесть белого чая»   </t>
    </r>
    <r>
      <rPr>
        <b/>
        <i/>
        <sz val="11"/>
        <color indexed="10"/>
        <rFont val="Times New Roman"/>
        <family val="1"/>
      </rPr>
      <t>ХИТ ПРОДАЖ!</t>
    </r>
  </si>
  <si>
    <t>Indica - Увлажняющее молочко для тела «Белый виноград» (с маслом Ши)</t>
  </si>
  <si>
    <t>O'Dio - Крем-соль для минеральной ванны «Антицеллюлитная»</t>
  </si>
  <si>
    <t>Greeny - Паста для шугаринга на ФРУКТОЗЕ</t>
  </si>
  <si>
    <r>
      <t xml:space="preserve">CoffeeTree - Точечный крем-мусс против глубоких морщин «Vanilla ice cream» </t>
    </r>
    <r>
      <rPr>
        <sz val="11"/>
        <color indexed="10"/>
        <rFont val="Times New Roman"/>
        <family val="1"/>
      </rPr>
      <t xml:space="preserve"> </t>
    </r>
    <r>
      <rPr>
        <b/>
        <sz val="11"/>
        <color indexed="10"/>
        <rFont val="Times New Roman"/>
        <family val="1"/>
      </rPr>
      <t xml:space="preserve"> </t>
    </r>
    <r>
      <rPr>
        <b/>
        <i/>
        <sz val="11"/>
        <color indexed="10"/>
        <rFont val="Times New Roman"/>
        <family val="1"/>
      </rPr>
      <t>ХИТ ПРОДАЖ!</t>
    </r>
  </si>
  <si>
    <r>
      <t>CoffeeTree - Биобальзам регенерирующий «L’atte» (для век)</t>
    </r>
    <r>
      <rPr>
        <sz val="11"/>
        <color indexed="10"/>
        <rFont val="Times New Roman"/>
        <family val="1"/>
      </rPr>
      <t xml:space="preserve">  </t>
    </r>
    <r>
      <rPr>
        <b/>
        <i/>
        <sz val="11"/>
        <color indexed="10"/>
        <rFont val="Times New Roman"/>
        <family val="1"/>
      </rPr>
      <t>ХИТ ПРОДАЖ!</t>
    </r>
  </si>
  <si>
    <r>
      <t xml:space="preserve">CoffeeTree - Мусс-энергетик с лифтинг эффектом «Glacé» </t>
    </r>
    <r>
      <rPr>
        <sz val="11"/>
        <color indexed="10"/>
        <rFont val="Times New Roman"/>
        <family val="1"/>
      </rPr>
      <t xml:space="preserve"> </t>
    </r>
    <r>
      <rPr>
        <b/>
        <i/>
        <sz val="11"/>
        <color indexed="10"/>
        <rFont val="Times New Roman"/>
        <family val="1"/>
      </rPr>
      <t>ХИТ ПРОДАЖ!</t>
    </r>
  </si>
  <si>
    <t>C&amp;B - Матирующая экспресс-маска «Любимая» для кожи жирного и смешанного типа</t>
  </si>
  <si>
    <r>
      <t xml:space="preserve">C&amp;B - Мультивитаминная маска-уход «Любимая» для сухой, чувствительной кожи   </t>
    </r>
    <r>
      <rPr>
        <b/>
        <i/>
        <sz val="11"/>
        <color indexed="10"/>
        <rFont val="Times New Roman"/>
        <family val="1"/>
      </rPr>
      <t>ХИТ!</t>
    </r>
  </si>
  <si>
    <r>
      <t xml:space="preserve">Indica - Сыворотка с активным биокомплексом «Антикуперозная»   </t>
    </r>
    <r>
      <rPr>
        <b/>
        <i/>
        <sz val="11"/>
        <color indexed="10"/>
        <rFont val="Times New Roman"/>
        <family val="1"/>
      </rPr>
      <t>ХИТ ПРОДАЖ!</t>
    </r>
  </si>
  <si>
    <t>80гр</t>
  </si>
  <si>
    <t>Гель для душа "Mio" (с глицерином и эфирными маслами)</t>
  </si>
  <si>
    <t xml:space="preserve">Паспорт (номер и серия) для физ.лиц: </t>
  </si>
  <si>
    <r>
      <t xml:space="preserve">CoffeeTree - Мусс-маска MUST-HAVE!   </t>
    </r>
    <r>
      <rPr>
        <b/>
        <i/>
        <sz val="11"/>
        <color indexed="10"/>
        <rFont val="Times New Roman"/>
        <family val="1"/>
      </rPr>
      <t>NEW!!!</t>
    </r>
  </si>
  <si>
    <t>60гр</t>
  </si>
  <si>
    <t>120гр</t>
  </si>
  <si>
    <t>110гр</t>
  </si>
  <si>
    <t xml:space="preserve">O'Dio - Альгинатная лифтинг-маска "Supernova"  (согревающий эффект) </t>
  </si>
  <si>
    <r>
      <t xml:space="preserve">O'Dio - Противовоспалительная маска-эксперт «Heaven»   </t>
    </r>
    <r>
      <rPr>
        <b/>
        <i/>
        <sz val="11"/>
        <color indexed="10"/>
        <rFont val="Times New Roman"/>
        <family val="1"/>
      </rPr>
      <t>NEW!</t>
    </r>
  </si>
  <si>
    <t>C&amp;B - Сыворотка глубокого действия «Ультраувлажнение 24»</t>
  </si>
  <si>
    <t>Coffeetree - Сливки после загара «Черемуха и Кофе»</t>
  </si>
  <si>
    <r>
      <t xml:space="preserve">Indica - Бальзам антицеллюлитный «Индийский» (активный кофеин, перец)   </t>
    </r>
    <r>
      <rPr>
        <b/>
        <i/>
        <sz val="11"/>
        <color indexed="10"/>
        <rFont val="Times New Roman"/>
        <family val="1"/>
      </rPr>
      <t>ХИТ ПРОДАЖ!</t>
    </r>
  </si>
  <si>
    <t xml:space="preserve">Бифидокосметика - Крем-пробиотик для век 20+   </t>
  </si>
  <si>
    <r>
      <t xml:space="preserve">Бифидокосметика - Крем для кожи вокруг глаз 30+    </t>
    </r>
    <r>
      <rPr>
        <b/>
        <i/>
        <sz val="11"/>
        <color indexed="10"/>
        <rFont val="Times New Roman"/>
        <family val="1"/>
      </rPr>
      <t>ХИТ ПРОДАЖ!</t>
    </r>
  </si>
  <si>
    <r>
      <t xml:space="preserve">Бифидокосметика - Дневной крем-уход 30+   </t>
    </r>
    <r>
      <rPr>
        <b/>
        <i/>
        <sz val="11"/>
        <color indexed="10"/>
        <rFont val="Times New Roman"/>
        <family val="1"/>
      </rPr>
      <t>ХИТ ПРОДАЖ!</t>
    </r>
  </si>
  <si>
    <r>
      <t xml:space="preserve">C&amp;B - Глубоко очищающий гель с экстрактом Алоэ и Клевера   </t>
    </r>
    <r>
      <rPr>
        <b/>
        <i/>
        <sz val="11"/>
        <color indexed="10"/>
        <rFont val="Times New Roman"/>
        <family val="1"/>
      </rPr>
      <t>ХИТ ПРОДАЖ!</t>
    </r>
  </si>
  <si>
    <r>
      <t xml:space="preserve">CoffeeTree - Гель-крем Максимальное увлажнение + Лифтинг + Anti-age   </t>
    </r>
    <r>
      <rPr>
        <b/>
        <i/>
        <sz val="11"/>
        <color indexed="10"/>
        <rFont val="Times New Roman"/>
        <family val="1"/>
      </rPr>
      <t>ХИТ ПРОДАЖ!</t>
    </r>
  </si>
  <si>
    <r>
      <t xml:space="preserve">Greeny - Гель-крем "Интенсивное увлажнение"   </t>
    </r>
    <r>
      <rPr>
        <b/>
        <i/>
        <sz val="11"/>
        <color indexed="10"/>
        <rFont val="Times New Roman"/>
        <family val="1"/>
      </rPr>
      <t>ХИТ ПРОДАЖ!</t>
    </r>
  </si>
  <si>
    <r>
      <t xml:space="preserve">Бифидокосметика - Ночной питательный крем 30+   </t>
    </r>
    <r>
      <rPr>
        <b/>
        <i/>
        <sz val="11"/>
        <color indexed="10"/>
        <rFont val="Times New Roman"/>
        <family val="1"/>
      </rPr>
      <t>ХИТ ПРОДАЖ!</t>
    </r>
  </si>
  <si>
    <t>Greeny - Успокаивающая маска «Здоровье и свежесть лица» (антикуперозная)</t>
  </si>
  <si>
    <r>
      <t xml:space="preserve">O'Dio - Косметическая янтарная пудра   </t>
    </r>
    <r>
      <rPr>
        <b/>
        <i/>
        <sz val="11"/>
        <color indexed="10"/>
        <rFont val="Times New Roman"/>
        <family val="1"/>
      </rPr>
      <t>ХИТ ПРОДАЖ!</t>
    </r>
  </si>
  <si>
    <t>Гель для душа "Disere" (с глицерином и эфирными маслами)</t>
  </si>
  <si>
    <r>
      <t xml:space="preserve">Indica - Масло для загара «Shine»   </t>
    </r>
    <r>
      <rPr>
        <b/>
        <i/>
        <sz val="11"/>
        <color indexed="10"/>
        <rFont val="Times New Roman"/>
        <family val="1"/>
      </rPr>
      <t>ХИТ ПРОДАЖ!</t>
    </r>
  </si>
  <si>
    <r>
      <t xml:space="preserve">Бифидокосметика - Моделирующий крем с антивозрастным эффектом "Декольтенол +"   </t>
    </r>
    <r>
      <rPr>
        <b/>
        <i/>
        <sz val="11"/>
        <color indexed="10"/>
        <rFont val="Times New Roman"/>
        <family val="1"/>
      </rPr>
      <t>NEW!</t>
    </r>
  </si>
  <si>
    <t>50г</t>
  </si>
  <si>
    <r>
      <t xml:space="preserve">O'Dio - Коллагеновая пластифицирующая маска с эффектом ревитализации для кожи век и глаз   </t>
    </r>
    <r>
      <rPr>
        <b/>
        <i/>
        <sz val="11"/>
        <color indexed="10"/>
        <rFont val="Times New Roman"/>
        <family val="1"/>
      </rPr>
      <t>NEW!</t>
    </r>
  </si>
  <si>
    <r>
      <rPr>
        <sz val="11"/>
        <color indexed="8"/>
        <rFont val="Times New Roman"/>
        <family val="1"/>
      </rPr>
      <t>O'Dio - Альгинатная экспресс-маска "Регенерация. Питание. Лифтинг."</t>
    </r>
    <r>
      <rPr>
        <sz val="11"/>
        <color indexed="60"/>
        <rFont val="Times New Roman"/>
        <family val="1"/>
      </rPr>
      <t xml:space="preserve"> </t>
    </r>
  </si>
  <si>
    <r>
      <t xml:space="preserve">C&amp;B - Гель для интимной гигиены BIO Pro   </t>
    </r>
    <r>
      <rPr>
        <b/>
        <i/>
        <sz val="11"/>
        <color indexed="10"/>
        <rFont val="Times New Roman"/>
        <family val="1"/>
      </rPr>
      <t>NEW!</t>
    </r>
  </si>
  <si>
    <r>
      <t xml:space="preserve">CoffeeTree - Осветляющий крем с солнцезащитным эффектом «be Milky»   </t>
    </r>
    <r>
      <rPr>
        <b/>
        <i/>
        <sz val="11"/>
        <color indexed="10"/>
        <rFont val="Times New Roman"/>
        <family val="1"/>
      </rPr>
      <t>NEW!</t>
    </r>
  </si>
  <si>
    <r>
      <t xml:space="preserve">Бифидокосметика - Гель-пенка для проблемной кожи "Сыворотка счастья"   </t>
    </r>
    <r>
      <rPr>
        <b/>
        <i/>
        <sz val="11"/>
        <color indexed="10"/>
        <rFont val="Times New Roman"/>
        <family val="1"/>
      </rPr>
      <t>ХИТ ПРОДАЖ!</t>
    </r>
  </si>
  <si>
    <r>
      <t xml:space="preserve">C&amp;B - Ежедневный гель-пудинг для проблемной кожи Анти-акне эффект   </t>
    </r>
    <r>
      <rPr>
        <b/>
        <i/>
        <sz val="11"/>
        <color indexed="10"/>
        <rFont val="Times New Roman"/>
        <family val="1"/>
      </rPr>
      <t>ХИТ ПРОДАЖ!</t>
    </r>
  </si>
  <si>
    <t>CoffeeTree - Сливочный тоник-ликер Baileys</t>
  </si>
  <si>
    <t>Бифидокосметика - Экспресс-маска для нежной и чувствительной кожи вокруг глаз</t>
  </si>
  <si>
    <r>
      <t>Indica - Сливки для лица тройного действия «Anti-age эффект»</t>
    </r>
    <r>
      <rPr>
        <sz val="11"/>
        <color indexed="29"/>
        <rFont val="Times New Roman"/>
        <family val="1"/>
      </rPr>
      <t xml:space="preserve">   </t>
    </r>
    <r>
      <rPr>
        <b/>
        <i/>
        <sz val="10"/>
        <color indexed="10"/>
        <rFont val="Times New Roman"/>
        <family val="1"/>
      </rPr>
      <t>ХИТ ПРОДАЖ!</t>
    </r>
  </si>
  <si>
    <t>БифидоКкосметика - Черная маска (для проблемной кожи)</t>
  </si>
  <si>
    <r>
      <t xml:space="preserve">Бифидокосметика - Ночной активатор молодости 50+   </t>
    </r>
    <r>
      <rPr>
        <b/>
        <i/>
        <sz val="11"/>
        <color indexed="10"/>
        <rFont val="Times New Roman"/>
        <family val="1"/>
      </rPr>
      <t>NEW</t>
    </r>
  </si>
  <si>
    <r>
      <t xml:space="preserve">Бифидокосметика - Дневной антивозрастной эликсир 50+   </t>
    </r>
    <r>
      <rPr>
        <b/>
        <i/>
        <sz val="11"/>
        <color indexed="10"/>
        <rFont val="Times New Roman"/>
        <family val="1"/>
      </rPr>
      <t>NEW!</t>
    </r>
  </si>
  <si>
    <t>Восстанавливающая пилинг-маска «Pearl to peel»</t>
  </si>
  <si>
    <t>CoffeeTree - Интенсивная гель-пенка "Cappuccino"</t>
  </si>
  <si>
    <r>
      <t xml:space="preserve">Бифидокосметика - Антивозрастной крем для рук   </t>
    </r>
    <r>
      <rPr>
        <b/>
        <i/>
        <sz val="11"/>
        <color indexed="10"/>
        <rFont val="Times New Roman"/>
        <family val="1"/>
      </rPr>
      <t>NEW!</t>
    </r>
  </si>
  <si>
    <r>
      <t xml:space="preserve">Бифидокосметика - Смягчающий крем для ног   </t>
    </r>
    <r>
      <rPr>
        <b/>
        <i/>
        <sz val="11"/>
        <color indexed="10"/>
        <rFont val="Times New Roman"/>
        <family val="1"/>
      </rPr>
      <t>NEW!</t>
    </r>
  </si>
  <si>
    <t>снят с производства</t>
  </si>
  <si>
    <t>по запросу</t>
  </si>
  <si>
    <t>Indica - Антивозрастная маска-гоммаж «Янтарь и травы» (с янтарной пудрой)</t>
  </si>
  <si>
    <t>330гр</t>
  </si>
  <si>
    <t>Заявка №  _____   от     ____________   2017г.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</si>
</sst>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&quot; RUB&quot;"/>
    <numFmt numFmtId="181" formatCode="0;[Red]\-0"/>
    <numFmt numFmtId="182" formatCode="#,##0.00&quot; RUB&quot;"/>
    <numFmt numFmtId="183" formatCode="[$-FC19]d\ mmmm\ yyyy\ &quot;г.&quot;"/>
    <numFmt numFmtId="184" formatCode="0.0"/>
    <numFmt numFmtId="185" formatCode="000000"/>
    <numFmt numFmtId="186" formatCode="0000"/>
    <numFmt numFmtId="187" formatCode="#,##0.0&quot;р.&quot;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&quot;р.&quot;"/>
    <numFmt numFmtId="193" formatCode="#,##0.00_р_."/>
  </numFmts>
  <fonts count="91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b/>
      <sz val="11"/>
      <name val="Times New Roman"/>
      <family val="1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name val="Arial"/>
      <family val="2"/>
    </font>
    <font>
      <sz val="11"/>
      <color indexed="8"/>
      <name val="Arial"/>
      <family val="2"/>
    </font>
    <font>
      <b/>
      <sz val="11"/>
      <color indexed="9"/>
      <name val="Times New Roman"/>
      <family val="1"/>
    </font>
    <font>
      <sz val="11"/>
      <name val="Times New Roman"/>
      <family val="1"/>
    </font>
    <font>
      <b/>
      <sz val="9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16"/>
      <name val="Calibri"/>
      <family val="2"/>
    </font>
    <font>
      <sz val="12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29"/>
      <name val="Times New Roman"/>
      <family val="1"/>
    </font>
    <font>
      <b/>
      <sz val="11"/>
      <color indexed="29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4"/>
      <color indexed="9"/>
      <name val="Times New Roman"/>
      <family val="1"/>
    </font>
    <font>
      <b/>
      <sz val="11"/>
      <color indexed="60"/>
      <name val="Times New Roman"/>
      <family val="1"/>
    </font>
    <font>
      <b/>
      <i/>
      <sz val="11"/>
      <color indexed="60"/>
      <name val="Times New Roman"/>
      <family val="1"/>
    </font>
    <font>
      <sz val="11"/>
      <color indexed="60"/>
      <name val="Times New Roman"/>
      <family val="1"/>
    </font>
    <font>
      <sz val="12"/>
      <color indexed="60"/>
      <name val="Times New Roman"/>
      <family val="1"/>
    </font>
    <font>
      <b/>
      <sz val="16"/>
      <color indexed="9"/>
      <name val="Times New Roman"/>
      <family val="1"/>
    </font>
    <font>
      <b/>
      <u val="single"/>
      <sz val="16"/>
      <color indexed="9"/>
      <name val="Times New Roman"/>
      <family val="1"/>
    </font>
    <font>
      <b/>
      <i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b/>
      <sz val="12"/>
      <name val="Calibri"/>
      <family val="2"/>
    </font>
    <font>
      <b/>
      <sz val="20"/>
      <color indexed="8"/>
      <name val="Calibri"/>
      <family val="2"/>
    </font>
    <font>
      <b/>
      <sz val="14"/>
      <color indexed="60"/>
      <name val="Calibri"/>
      <family val="2"/>
    </font>
    <font>
      <b/>
      <sz val="12"/>
      <color indexed="60"/>
      <name val="Calibri"/>
      <family val="2"/>
    </font>
    <font>
      <b/>
      <sz val="12"/>
      <color indexed="9"/>
      <name val="Calibri"/>
      <family val="2"/>
    </font>
    <font>
      <b/>
      <sz val="14"/>
      <color indexed="9"/>
      <name val="Calibri"/>
      <family val="2"/>
    </font>
    <font>
      <b/>
      <sz val="14"/>
      <color indexed="10"/>
      <name val="Arial"/>
      <family val="2"/>
    </font>
    <font>
      <sz val="16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6"/>
      <color theme="1"/>
      <name val="Calibri"/>
      <family val="2"/>
    </font>
    <font>
      <b/>
      <sz val="20"/>
      <color theme="1"/>
      <name val="Calibri"/>
      <family val="2"/>
    </font>
    <font>
      <b/>
      <sz val="14"/>
      <color rgb="FFC00000"/>
      <name val="Calibri"/>
      <family val="2"/>
    </font>
    <font>
      <b/>
      <sz val="12"/>
      <color rgb="FFC00000"/>
      <name val="Calibri"/>
      <family val="2"/>
    </font>
    <font>
      <b/>
      <sz val="11"/>
      <color theme="5" tint="0.39998000860214233"/>
      <name val="Times New Roman"/>
      <family val="1"/>
    </font>
    <font>
      <sz val="11"/>
      <color rgb="FFFF5050"/>
      <name val="Times New Roman"/>
      <family val="1"/>
    </font>
    <font>
      <b/>
      <sz val="12"/>
      <color theme="0"/>
      <name val="Calibri"/>
      <family val="2"/>
    </font>
    <font>
      <b/>
      <sz val="16"/>
      <color theme="0"/>
      <name val="Times New Roman"/>
      <family val="1"/>
    </font>
    <font>
      <b/>
      <sz val="11"/>
      <color theme="1"/>
      <name val="Times New Roman"/>
      <family val="1"/>
    </font>
    <font>
      <b/>
      <sz val="14"/>
      <color theme="0"/>
      <name val="Calibri"/>
      <family val="2"/>
    </font>
    <font>
      <b/>
      <sz val="14"/>
      <color rgb="FFFF0000"/>
      <name val="Arial"/>
      <family val="2"/>
    </font>
    <font>
      <sz val="11"/>
      <color rgb="FFC000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0"/>
      <name val="Times New Roman"/>
      <family val="1"/>
    </font>
    <font>
      <sz val="11"/>
      <color theme="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269">
    <xf numFmtId="0" fontId="0" fillId="0" borderId="0" xfId="0" applyFont="1" applyAlignment="1">
      <alignment/>
    </xf>
    <xf numFmtId="0" fontId="4" fillId="0" borderId="0" xfId="0" applyFont="1" applyAlignment="1">
      <alignment/>
    </xf>
    <xf numFmtId="192" fontId="4" fillId="0" borderId="0" xfId="0" applyNumberFormat="1" applyFont="1" applyAlignment="1">
      <alignment/>
    </xf>
    <xf numFmtId="193" fontId="4" fillId="0" borderId="0" xfId="0" applyNumberFormat="1" applyFont="1" applyAlignment="1">
      <alignment/>
    </xf>
    <xf numFmtId="0" fontId="8" fillId="33" borderId="10" xfId="0" applyFont="1" applyFill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192" fontId="0" fillId="0" borderId="0" xfId="0" applyNumberFormat="1" applyFont="1" applyAlignment="1">
      <alignment/>
    </xf>
    <xf numFmtId="193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7" fillId="34" borderId="10" xfId="0" applyFont="1" applyFill="1" applyBorder="1" applyAlignment="1">
      <alignment horizontal="center" vertical="top" wrapText="1"/>
    </xf>
    <xf numFmtId="0" fontId="7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wrapText="1"/>
    </xf>
    <xf numFmtId="192" fontId="0" fillId="0" borderId="10" xfId="0" applyNumberFormat="1" applyFont="1" applyBorder="1" applyAlignment="1">
      <alignment/>
    </xf>
    <xf numFmtId="0" fontId="8" fillId="33" borderId="10" xfId="0" applyFont="1" applyFill="1" applyBorder="1" applyAlignment="1">
      <alignment horizontal="center"/>
    </xf>
    <xf numFmtId="192" fontId="12" fillId="33" borderId="10" xfId="0" applyNumberFormat="1" applyFont="1" applyFill="1" applyBorder="1" applyAlignment="1">
      <alignment horizontal="center" wrapText="1"/>
    </xf>
    <xf numFmtId="192" fontId="74" fillId="33" borderId="10" xfId="0" applyNumberFormat="1" applyFont="1" applyFill="1" applyBorder="1" applyAlignment="1">
      <alignment horizontal="center"/>
    </xf>
    <xf numFmtId="192" fontId="0" fillId="0" borderId="11" xfId="0" applyNumberFormat="1" applyFont="1" applyBorder="1" applyAlignment="1">
      <alignment/>
    </xf>
    <xf numFmtId="0" fontId="0" fillId="0" borderId="0" xfId="0" applyFont="1" applyFill="1" applyAlignment="1">
      <alignment/>
    </xf>
    <xf numFmtId="187" fontId="8" fillId="0" borderId="10" xfId="0" applyNumberFormat="1" applyFont="1" applyFill="1" applyBorder="1" applyAlignment="1">
      <alignment horizontal="center" shrinkToFit="1"/>
    </xf>
    <xf numFmtId="0" fontId="8" fillId="0" borderId="10" xfId="0" applyFont="1" applyFill="1" applyBorder="1" applyAlignment="1">
      <alignment horizontal="left" shrinkToFit="1"/>
    </xf>
    <xf numFmtId="0" fontId="8" fillId="0" borderId="10" xfId="0" applyFont="1" applyFill="1" applyBorder="1" applyAlignment="1">
      <alignment wrapText="1"/>
    </xf>
    <xf numFmtId="187" fontId="8" fillId="0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7" fontId="8" fillId="33" borderId="10" xfId="0" applyNumberFormat="1" applyFont="1" applyFill="1" applyBorder="1" applyAlignment="1">
      <alignment horizontal="center" vertical="center" shrinkToFit="1"/>
    </xf>
    <xf numFmtId="7" fontId="74" fillId="33" borderId="10" xfId="0" applyNumberFormat="1" applyFont="1" applyFill="1" applyBorder="1" applyAlignment="1">
      <alignment horizontal="center"/>
    </xf>
    <xf numFmtId="0" fontId="8" fillId="33" borderId="10" xfId="0" applyFont="1" applyFill="1" applyBorder="1" applyAlignment="1">
      <alignment vertical="center" shrinkToFit="1"/>
    </xf>
    <xf numFmtId="192" fontId="0" fillId="0" borderId="12" xfId="0" applyNumberFormat="1" applyFont="1" applyBorder="1" applyAlignment="1">
      <alignment/>
    </xf>
    <xf numFmtId="0" fontId="12" fillId="0" borderId="10" xfId="0" applyFont="1" applyFill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6" fillId="0" borderId="13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7" fontId="8" fillId="0" borderId="10" xfId="0" applyNumberFormat="1" applyFont="1" applyFill="1" applyBorder="1" applyAlignment="1">
      <alignment horizontal="center" vertical="center" shrinkToFit="1"/>
    </xf>
    <xf numFmtId="7" fontId="74" fillId="0" borderId="10" xfId="0" applyNumberFormat="1" applyFont="1" applyFill="1" applyBorder="1" applyAlignment="1">
      <alignment horizontal="center"/>
    </xf>
    <xf numFmtId="0" fontId="75" fillId="0" borderId="10" xfId="0" applyNumberFormat="1" applyFont="1" applyBorder="1" applyAlignment="1">
      <alignment/>
    </xf>
    <xf numFmtId="192" fontId="75" fillId="0" borderId="10" xfId="0" applyNumberFormat="1" applyFont="1" applyBorder="1" applyAlignment="1">
      <alignment/>
    </xf>
    <xf numFmtId="192" fontId="48" fillId="0" borderId="10" xfId="0" applyNumberFormat="1" applyFont="1" applyBorder="1" applyAlignment="1">
      <alignment/>
    </xf>
    <xf numFmtId="0" fontId="76" fillId="0" borderId="0" xfId="0" applyFont="1" applyBorder="1" applyAlignment="1">
      <alignment/>
    </xf>
    <xf numFmtId="0" fontId="12" fillId="33" borderId="10" xfId="0" applyFont="1" applyFill="1" applyBorder="1" applyAlignment="1">
      <alignment wrapText="1"/>
    </xf>
    <xf numFmtId="0" fontId="12" fillId="0" borderId="10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65" fillId="0" borderId="0" xfId="0" applyFont="1" applyAlignment="1">
      <alignment/>
    </xf>
    <xf numFmtId="192" fontId="65" fillId="0" borderId="11" xfId="0" applyNumberFormat="1" applyFont="1" applyBorder="1" applyAlignment="1">
      <alignment/>
    </xf>
    <xf numFmtId="187" fontId="8" fillId="33" borderId="10" xfId="0" applyNumberFormat="1" applyFont="1" applyFill="1" applyBorder="1" applyAlignment="1">
      <alignment horizontal="center" shrinkToFit="1"/>
    </xf>
    <xf numFmtId="7" fontId="8" fillId="33" borderId="10" xfId="0" applyNumberFormat="1" applyFont="1" applyFill="1" applyBorder="1" applyAlignment="1">
      <alignment horizontal="center" shrinkToFit="1"/>
    </xf>
    <xf numFmtId="0" fontId="8" fillId="33" borderId="10" xfId="0" applyFont="1" applyFill="1" applyBorder="1" applyAlignment="1">
      <alignment wrapText="1"/>
    </xf>
    <xf numFmtId="187" fontId="8" fillId="33" borderId="10" xfId="0" applyNumberFormat="1" applyFont="1" applyFill="1" applyBorder="1" applyAlignment="1">
      <alignment horizontal="center"/>
    </xf>
    <xf numFmtId="7" fontId="8" fillId="33" borderId="10" xfId="0" applyNumberFormat="1" applyFont="1" applyFill="1" applyBorder="1" applyAlignment="1">
      <alignment horizontal="center" vertical="center"/>
    </xf>
    <xf numFmtId="192" fontId="12" fillId="35" borderId="10" xfId="0" applyNumberFormat="1" applyFont="1" applyFill="1" applyBorder="1" applyAlignment="1">
      <alignment horizontal="center" wrapText="1"/>
    </xf>
    <xf numFmtId="0" fontId="12" fillId="35" borderId="10" xfId="0" applyFont="1" applyFill="1" applyBorder="1" applyAlignment="1">
      <alignment horizontal="center"/>
    </xf>
    <xf numFmtId="0" fontId="12" fillId="35" borderId="10" xfId="0" applyFont="1" applyFill="1" applyBorder="1" applyAlignment="1">
      <alignment vertical="top" wrapText="1"/>
    </xf>
    <xf numFmtId="0" fontId="7" fillId="2" borderId="10" xfId="0" applyFont="1" applyFill="1" applyBorder="1" applyAlignment="1">
      <alignment wrapText="1"/>
    </xf>
    <xf numFmtId="187" fontId="8" fillId="2" borderId="10" xfId="0" applyNumberFormat="1" applyFont="1" applyFill="1" applyBorder="1" applyAlignment="1">
      <alignment horizontal="center"/>
    </xf>
    <xf numFmtId="7" fontId="8" fillId="2" borderId="10" xfId="0" applyNumberFormat="1" applyFont="1" applyFill="1" applyBorder="1" applyAlignment="1">
      <alignment horizontal="center" vertical="center"/>
    </xf>
    <xf numFmtId="7" fontId="74" fillId="2" borderId="10" xfId="0" applyNumberFormat="1" applyFont="1" applyFill="1" applyBorder="1" applyAlignment="1">
      <alignment horizontal="center"/>
    </xf>
    <xf numFmtId="0" fontId="8" fillId="2" borderId="10" xfId="0" applyFont="1" applyFill="1" applyBorder="1" applyAlignment="1">
      <alignment wrapText="1"/>
    </xf>
    <xf numFmtId="0" fontId="0" fillId="33" borderId="10" xfId="0" applyNumberFormat="1" applyFont="1" applyFill="1" applyBorder="1" applyAlignment="1">
      <alignment/>
    </xf>
    <xf numFmtId="0" fontId="7" fillId="33" borderId="10" xfId="0" applyFont="1" applyFill="1" applyBorder="1" applyAlignment="1">
      <alignment wrapText="1"/>
    </xf>
    <xf numFmtId="0" fontId="8" fillId="33" borderId="10" xfId="0" applyFont="1" applyFill="1" applyBorder="1" applyAlignment="1">
      <alignment shrinkToFit="1"/>
    </xf>
    <xf numFmtId="0" fontId="0" fillId="33" borderId="10" xfId="0" applyFont="1" applyFill="1" applyBorder="1" applyAlignment="1">
      <alignment/>
    </xf>
    <xf numFmtId="0" fontId="21" fillId="33" borderId="10" xfId="0" applyFont="1" applyFill="1" applyBorder="1" applyAlignment="1">
      <alignment horizontal="center" vertical="center" shrinkToFit="1"/>
    </xf>
    <xf numFmtId="0" fontId="12" fillId="33" borderId="10" xfId="0" applyFont="1" applyFill="1" applyBorder="1" applyAlignment="1">
      <alignment horizontal="center" shrinkToFit="1"/>
    </xf>
    <xf numFmtId="192" fontId="12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10" xfId="0" applyNumberFormat="1" applyFont="1" applyFill="1" applyBorder="1" applyAlignment="1">
      <alignment wrapText="1"/>
    </xf>
    <xf numFmtId="0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7" fontId="12" fillId="0" borderId="10" xfId="0" applyNumberFormat="1" applyFont="1" applyFill="1" applyBorder="1" applyAlignment="1">
      <alignment horizontal="center" vertical="center" shrinkToFit="1"/>
    </xf>
    <xf numFmtId="7" fontId="12" fillId="0" borderId="10" xfId="0" applyNumberFormat="1" applyFont="1" applyFill="1" applyBorder="1" applyAlignment="1">
      <alignment horizontal="center"/>
    </xf>
    <xf numFmtId="0" fontId="8" fillId="0" borderId="10" xfId="0" applyNumberFormat="1" applyFont="1" applyFill="1" applyBorder="1" applyAlignment="1">
      <alignment horizontal="left" vertical="center" wrapText="1" shrinkToFit="1"/>
    </xf>
    <xf numFmtId="187" fontId="8" fillId="0" borderId="10" xfId="0" applyNumberFormat="1" applyFont="1" applyFill="1" applyBorder="1" applyAlignment="1">
      <alignment horizontal="center" wrapText="1" shrinkToFit="1"/>
    </xf>
    <xf numFmtId="7" fontId="8" fillId="0" borderId="10" xfId="0" applyNumberFormat="1" applyFont="1" applyFill="1" applyBorder="1" applyAlignment="1">
      <alignment horizontal="center" vertical="center" wrapText="1" shrinkToFit="1"/>
    </xf>
    <xf numFmtId="7" fontId="74" fillId="0" borderId="10" xfId="0" applyNumberFormat="1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left" shrinkToFit="1"/>
    </xf>
    <xf numFmtId="0" fontId="8" fillId="33" borderId="10" xfId="0" applyNumberFormat="1" applyFont="1" applyFill="1" applyBorder="1" applyAlignment="1">
      <alignment horizontal="left" vertical="center" wrapText="1" shrinkToFit="1"/>
    </xf>
    <xf numFmtId="187" fontId="8" fillId="33" borderId="10" xfId="0" applyNumberFormat="1" applyFont="1" applyFill="1" applyBorder="1" applyAlignment="1">
      <alignment horizontal="center" wrapText="1" shrinkToFit="1"/>
    </xf>
    <xf numFmtId="7" fontId="8" fillId="33" borderId="10" xfId="0" applyNumberFormat="1" applyFont="1" applyFill="1" applyBorder="1" applyAlignment="1">
      <alignment horizontal="center" vertical="center" wrapText="1" shrinkToFit="1"/>
    </xf>
    <xf numFmtId="0" fontId="9" fillId="33" borderId="10" xfId="0" applyNumberFormat="1" applyFont="1" applyFill="1" applyBorder="1" applyAlignment="1">
      <alignment horizontal="left" vertical="center"/>
    </xf>
    <xf numFmtId="0" fontId="9" fillId="33" borderId="12" xfId="0" applyNumberFormat="1" applyFont="1" applyFill="1" applyBorder="1" applyAlignment="1">
      <alignment horizontal="left" vertical="center"/>
    </xf>
    <xf numFmtId="0" fontId="9" fillId="33" borderId="13" xfId="0" applyNumberFormat="1" applyFont="1" applyFill="1" applyBorder="1" applyAlignment="1">
      <alignment horizontal="left" vertical="center"/>
    </xf>
    <xf numFmtId="0" fontId="9" fillId="0" borderId="14" xfId="0" applyNumberFormat="1" applyFont="1" applyBorder="1" applyAlignment="1">
      <alignment horizontal="left" vertical="center"/>
    </xf>
    <xf numFmtId="192" fontId="0" fillId="33" borderId="11" xfId="0" applyNumberFormat="1" applyFont="1" applyFill="1" applyBorder="1" applyAlignment="1">
      <alignment/>
    </xf>
    <xf numFmtId="0" fontId="11" fillId="33" borderId="10" xfId="0" applyFont="1" applyFill="1" applyBorder="1" applyAlignment="1">
      <alignment vertical="top" shrinkToFit="1"/>
    </xf>
    <xf numFmtId="192" fontId="0" fillId="0" borderId="11" xfId="0" applyNumberFormat="1" applyFont="1" applyBorder="1" applyAlignment="1">
      <alignment wrapText="1"/>
    </xf>
    <xf numFmtId="0" fontId="0" fillId="0" borderId="0" xfId="0" applyFont="1" applyAlignment="1">
      <alignment wrapText="1"/>
    </xf>
    <xf numFmtId="0" fontId="65" fillId="0" borderId="0" xfId="0" applyFont="1" applyAlignment="1">
      <alignment wrapText="1"/>
    </xf>
    <xf numFmtId="0" fontId="74" fillId="33" borderId="12" xfId="0" applyNumberFormat="1" applyFont="1" applyFill="1" applyBorder="1" applyAlignment="1">
      <alignment horizontal="center"/>
    </xf>
    <xf numFmtId="0" fontId="77" fillId="0" borderId="10" xfId="0" applyFont="1" applyBorder="1" applyAlignment="1">
      <alignment horizontal="center" wrapText="1"/>
    </xf>
    <xf numFmtId="193" fontId="78" fillId="0" borderId="10" xfId="0" applyNumberFormat="1" applyFont="1" applyBorder="1" applyAlignment="1">
      <alignment/>
    </xf>
    <xf numFmtId="0" fontId="74" fillId="35" borderId="10" xfId="0" applyFont="1" applyFill="1" applyBorder="1" applyAlignment="1">
      <alignment wrapText="1" shrinkToFit="1"/>
    </xf>
    <xf numFmtId="187" fontId="8" fillId="35" borderId="10" xfId="0" applyNumberFormat="1" applyFont="1" applyFill="1" applyBorder="1" applyAlignment="1">
      <alignment horizontal="center" wrapText="1" shrinkToFit="1"/>
    </xf>
    <xf numFmtId="7" fontId="8" fillId="35" borderId="10" xfId="0" applyNumberFormat="1" applyFont="1" applyFill="1" applyBorder="1" applyAlignment="1">
      <alignment horizontal="center" vertical="center" wrapText="1" shrinkToFit="1"/>
    </xf>
    <xf numFmtId="7" fontId="74" fillId="35" borderId="10" xfId="0" applyNumberFormat="1" applyFont="1" applyFill="1" applyBorder="1" applyAlignment="1">
      <alignment horizontal="center" wrapText="1"/>
    </xf>
    <xf numFmtId="0" fontId="20" fillId="36" borderId="10" xfId="0" applyFont="1" applyFill="1" applyBorder="1" applyAlignment="1">
      <alignment horizontal="left" wrapText="1"/>
    </xf>
    <xf numFmtId="187" fontId="8" fillId="36" borderId="10" xfId="0" applyNumberFormat="1" applyFont="1" applyFill="1" applyBorder="1" applyAlignment="1">
      <alignment horizontal="center" shrinkToFit="1"/>
    </xf>
    <xf numFmtId="7" fontId="8" fillId="36" borderId="10" xfId="0" applyNumberFormat="1" applyFont="1" applyFill="1" applyBorder="1" applyAlignment="1">
      <alignment horizontal="center" shrinkToFit="1"/>
    </xf>
    <xf numFmtId="7" fontId="74" fillId="36" borderId="10" xfId="0" applyNumberFormat="1" applyFont="1" applyFill="1" applyBorder="1" applyAlignment="1">
      <alignment horizontal="center"/>
    </xf>
    <xf numFmtId="0" fontId="8" fillId="36" borderId="10" xfId="0" applyFont="1" applyFill="1" applyBorder="1" applyAlignment="1">
      <alignment wrapText="1"/>
    </xf>
    <xf numFmtId="7" fontId="8" fillId="36" borderId="10" xfId="0" applyNumberFormat="1" applyFont="1" applyFill="1" applyBorder="1" applyAlignment="1">
      <alignment horizontal="center" vertical="center" shrinkToFit="1"/>
    </xf>
    <xf numFmtId="0" fontId="79" fillId="36" borderId="10" xfId="0" applyFont="1" applyFill="1" applyBorder="1" applyAlignment="1">
      <alignment wrapText="1"/>
    </xf>
    <xf numFmtId="0" fontId="12" fillId="36" borderId="10" xfId="0" applyFont="1" applyFill="1" applyBorder="1" applyAlignment="1">
      <alignment wrapText="1"/>
    </xf>
    <xf numFmtId="0" fontId="5" fillId="36" borderId="10" xfId="0" applyFont="1" applyFill="1" applyBorder="1" applyAlignment="1">
      <alignment wrapText="1"/>
    </xf>
    <xf numFmtId="7" fontId="8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ill="1" applyBorder="1" applyAlignment="1">
      <alignment wrapText="1"/>
    </xf>
    <xf numFmtId="0" fontId="8" fillId="37" borderId="10" xfId="0" applyFont="1" applyFill="1" applyBorder="1" applyAlignment="1">
      <alignment wrapText="1" shrinkToFit="1"/>
    </xf>
    <xf numFmtId="187" fontId="8" fillId="37" borderId="10" xfId="0" applyNumberFormat="1" applyFont="1" applyFill="1" applyBorder="1" applyAlignment="1">
      <alignment horizontal="center" wrapText="1" shrinkToFit="1"/>
    </xf>
    <xf numFmtId="7" fontId="8" fillId="37" borderId="10" xfId="0" applyNumberFormat="1" applyFont="1" applyFill="1" applyBorder="1" applyAlignment="1">
      <alignment horizontal="center" vertical="center" wrapText="1" shrinkToFit="1"/>
    </xf>
    <xf numFmtId="7" fontId="74" fillId="37" borderId="10" xfId="0" applyNumberFormat="1" applyFont="1" applyFill="1" applyBorder="1" applyAlignment="1">
      <alignment horizontal="center" wrapText="1"/>
    </xf>
    <xf numFmtId="0" fontId="8" fillId="37" borderId="10" xfId="0" applyNumberFormat="1" applyFont="1" applyFill="1" applyBorder="1" applyAlignment="1">
      <alignment horizontal="left" vertical="center" wrapText="1" shrinkToFit="1"/>
    </xf>
    <xf numFmtId="0" fontId="8" fillId="37" borderId="10" xfId="0" applyFont="1" applyFill="1" applyBorder="1" applyAlignment="1">
      <alignment horizontal="left" shrinkToFit="1"/>
    </xf>
    <xf numFmtId="187" fontId="8" fillId="37" borderId="10" xfId="0" applyNumberFormat="1" applyFont="1" applyFill="1" applyBorder="1" applyAlignment="1">
      <alignment horizontal="center" shrinkToFit="1"/>
    </xf>
    <xf numFmtId="7" fontId="8" fillId="37" borderId="10" xfId="0" applyNumberFormat="1" applyFont="1" applyFill="1" applyBorder="1" applyAlignment="1">
      <alignment horizontal="center" vertical="center" shrinkToFit="1"/>
    </xf>
    <xf numFmtId="7" fontId="74" fillId="37" borderId="10" xfId="0" applyNumberFormat="1" applyFont="1" applyFill="1" applyBorder="1" applyAlignment="1">
      <alignment horizontal="center"/>
    </xf>
    <xf numFmtId="0" fontId="8" fillId="37" borderId="10" xfId="0" applyFont="1" applyFill="1" applyBorder="1" applyAlignment="1">
      <alignment vertical="center" shrinkToFit="1"/>
    </xf>
    <xf numFmtId="0" fontId="8" fillId="37" borderId="10" xfId="0" applyFont="1" applyFill="1" applyBorder="1" applyAlignment="1">
      <alignment horizontal="left" vertical="center" shrinkToFit="1"/>
    </xf>
    <xf numFmtId="0" fontId="8" fillId="37" borderId="10" xfId="0" applyFont="1" applyFill="1" applyBorder="1" applyAlignment="1">
      <alignment shrinkToFit="1"/>
    </xf>
    <xf numFmtId="0" fontId="7" fillId="37" borderId="10" xfId="0" applyFont="1" applyFill="1" applyBorder="1" applyAlignment="1">
      <alignment wrapText="1"/>
    </xf>
    <xf numFmtId="0" fontId="8" fillId="37" borderId="10" xfId="0" applyFont="1" applyFill="1" applyBorder="1" applyAlignment="1">
      <alignment wrapText="1"/>
    </xf>
    <xf numFmtId="7" fontId="8" fillId="37" borderId="10" xfId="0" applyNumberFormat="1" applyFont="1" applyFill="1" applyBorder="1" applyAlignment="1">
      <alignment horizontal="center" shrinkToFit="1"/>
    </xf>
    <xf numFmtId="0" fontId="7" fillId="37" borderId="10" xfId="0" applyFont="1" applyFill="1" applyBorder="1" applyAlignment="1">
      <alignment shrinkToFit="1"/>
    </xf>
    <xf numFmtId="0" fontId="16" fillId="37" borderId="10" xfId="0" applyFont="1" applyFill="1" applyBorder="1" applyAlignment="1">
      <alignment shrinkToFit="1"/>
    </xf>
    <xf numFmtId="0" fontId="12" fillId="37" borderId="10" xfId="0" applyFont="1" applyFill="1" applyBorder="1" applyAlignment="1">
      <alignment vertical="center" shrinkToFit="1"/>
    </xf>
    <xf numFmtId="192" fontId="12" fillId="37" borderId="10" xfId="0" applyNumberFormat="1" applyFont="1" applyFill="1" applyBorder="1" applyAlignment="1">
      <alignment horizontal="center" wrapText="1"/>
    </xf>
    <xf numFmtId="0" fontId="5" fillId="37" borderId="10" xfId="0" applyFont="1" applyFill="1" applyBorder="1" applyAlignment="1">
      <alignment shrinkToFit="1"/>
    </xf>
    <xf numFmtId="0" fontId="80" fillId="37" borderId="10" xfId="0" applyFont="1" applyFill="1" applyBorder="1" applyAlignment="1">
      <alignment vertical="center" shrinkToFit="1"/>
    </xf>
    <xf numFmtId="0" fontId="81" fillId="38" borderId="10" xfId="0" applyFont="1" applyFill="1" applyBorder="1" applyAlignment="1">
      <alignment horizontal="center"/>
    </xf>
    <xf numFmtId="0" fontId="81" fillId="38" borderId="10" xfId="0" applyFont="1" applyFill="1" applyBorder="1" applyAlignment="1">
      <alignment horizontal="center" wrapText="1"/>
    </xf>
    <xf numFmtId="192" fontId="81" fillId="38" borderId="10" xfId="0" applyNumberFormat="1" applyFont="1" applyFill="1" applyBorder="1" applyAlignment="1">
      <alignment horizontal="center"/>
    </xf>
    <xf numFmtId="0" fontId="82" fillId="38" borderId="10" xfId="0" applyFont="1" applyFill="1" applyBorder="1" applyAlignment="1">
      <alignment horizontal="center" vertical="center" wrapText="1"/>
    </xf>
    <xf numFmtId="0" fontId="58" fillId="38" borderId="11" xfId="0" applyFont="1" applyFill="1" applyBorder="1" applyAlignment="1">
      <alignment wrapText="1"/>
    </xf>
    <xf numFmtId="0" fontId="83" fillId="0" borderId="15" xfId="0" applyFont="1" applyBorder="1" applyAlignment="1">
      <alignment horizontal="center"/>
    </xf>
    <xf numFmtId="0" fontId="84" fillId="38" borderId="12" xfId="0" applyNumberFormat="1" applyFont="1" applyFill="1" applyBorder="1" applyAlignment="1">
      <alignment horizontal="center" wrapText="1"/>
    </xf>
    <xf numFmtId="0" fontId="58" fillId="38" borderId="16" xfId="0" applyFont="1" applyFill="1" applyBorder="1" applyAlignment="1">
      <alignment wrapText="1"/>
    </xf>
    <xf numFmtId="0" fontId="83" fillId="38" borderId="0" xfId="0" applyNumberFormat="1" applyFont="1" applyFill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92" fontId="74" fillId="0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wrapText="1"/>
    </xf>
    <xf numFmtId="0" fontId="12" fillId="35" borderId="10" xfId="0" applyFont="1" applyFill="1" applyBorder="1" applyAlignment="1">
      <alignment wrapText="1"/>
    </xf>
    <xf numFmtId="187" fontId="8" fillId="35" borderId="10" xfId="0" applyNumberFormat="1" applyFont="1" applyFill="1" applyBorder="1" applyAlignment="1">
      <alignment horizontal="center" shrinkToFit="1"/>
    </xf>
    <xf numFmtId="7" fontId="8" fillId="35" borderId="10" xfId="0" applyNumberFormat="1" applyFont="1" applyFill="1" applyBorder="1" applyAlignment="1">
      <alignment horizontal="center" vertical="center" shrinkToFit="1"/>
    </xf>
    <xf numFmtId="7" fontId="74" fillId="35" borderId="10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wrapText="1"/>
    </xf>
    <xf numFmtId="0" fontId="83" fillId="35" borderId="10" xfId="0" applyFont="1" applyFill="1" applyBorder="1" applyAlignment="1">
      <alignment shrinkToFit="1"/>
    </xf>
    <xf numFmtId="7" fontId="0" fillId="0" borderId="0" xfId="0" applyNumberFormat="1" applyFont="1" applyAlignment="1">
      <alignment/>
    </xf>
    <xf numFmtId="192" fontId="74" fillId="35" borderId="10" xfId="0" applyNumberFormat="1" applyFont="1" applyFill="1" applyBorder="1" applyAlignment="1">
      <alignment horizontal="center"/>
    </xf>
    <xf numFmtId="7" fontId="8" fillId="0" borderId="10" xfId="0" applyNumberFormat="1" applyFont="1" applyFill="1" applyBorder="1" applyAlignment="1">
      <alignment horizontal="center" shrinkToFit="1"/>
    </xf>
    <xf numFmtId="0" fontId="21" fillId="37" borderId="10" xfId="0" applyFont="1" applyFill="1" applyBorder="1" applyAlignment="1">
      <alignment vertical="top" shrinkToFit="1"/>
    </xf>
    <xf numFmtId="0" fontId="12" fillId="37" borderId="10" xfId="0" applyFont="1" applyFill="1" applyBorder="1" applyAlignment="1">
      <alignment wrapText="1"/>
    </xf>
    <xf numFmtId="7" fontId="8" fillId="35" borderId="10" xfId="0" applyNumberFormat="1" applyFont="1" applyFill="1" applyBorder="1" applyAlignment="1">
      <alignment horizontal="center" shrinkToFit="1"/>
    </xf>
    <xf numFmtId="7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/>
    </xf>
    <xf numFmtId="7" fontId="72" fillId="33" borderId="0" xfId="0" applyNumberFormat="1" applyFont="1" applyFill="1" applyAlignment="1">
      <alignment/>
    </xf>
    <xf numFmtId="0" fontId="72" fillId="33" borderId="0" xfId="0" applyFont="1" applyFill="1" applyAlignment="1">
      <alignment/>
    </xf>
    <xf numFmtId="0" fontId="12" fillId="33" borderId="10" xfId="0" applyFont="1" applyFill="1" applyBorder="1" applyAlignment="1">
      <alignment vertical="top" wrapText="1"/>
    </xf>
    <xf numFmtId="0" fontId="12" fillId="33" borderId="10" xfId="0" applyFont="1" applyFill="1" applyBorder="1" applyAlignment="1">
      <alignment horizontal="center"/>
    </xf>
    <xf numFmtId="7" fontId="74" fillId="33" borderId="10" xfId="0" applyNumberFormat="1" applyFont="1" applyFill="1" applyBorder="1" applyAlignment="1">
      <alignment horizontal="center" wrapText="1"/>
    </xf>
    <xf numFmtId="0" fontId="0" fillId="33" borderId="10" xfId="0" applyNumberFormat="1" applyFont="1" applyFill="1" applyBorder="1" applyAlignment="1">
      <alignment wrapText="1"/>
    </xf>
    <xf numFmtId="0" fontId="12" fillId="39" borderId="10" xfId="0" applyFont="1" applyFill="1" applyBorder="1" applyAlignment="1">
      <alignment vertical="top" wrapText="1"/>
    </xf>
    <xf numFmtId="0" fontId="12" fillId="39" borderId="10" xfId="0" applyFont="1" applyFill="1" applyBorder="1" applyAlignment="1">
      <alignment horizontal="center"/>
    </xf>
    <xf numFmtId="192" fontId="12" fillId="39" borderId="10" xfId="0" applyNumberFormat="1" applyFont="1" applyFill="1" applyBorder="1" applyAlignment="1">
      <alignment horizontal="center" wrapText="1"/>
    </xf>
    <xf numFmtId="7" fontId="8" fillId="39" borderId="10" xfId="0" applyNumberFormat="1" applyFont="1" applyFill="1" applyBorder="1" applyAlignment="1">
      <alignment horizontal="center" vertical="center" wrapText="1" shrinkToFit="1"/>
    </xf>
    <xf numFmtId="7" fontId="74" fillId="39" borderId="10" xfId="0" applyNumberFormat="1" applyFont="1" applyFill="1" applyBorder="1" applyAlignment="1">
      <alignment horizontal="center" wrapText="1"/>
    </xf>
    <xf numFmtId="0" fontId="74" fillId="39" borderId="10" xfId="0" applyFont="1" applyFill="1" applyBorder="1" applyAlignment="1">
      <alignment vertical="top" wrapText="1"/>
    </xf>
    <xf numFmtId="0" fontId="8" fillId="39" borderId="10" xfId="0" applyFont="1" applyFill="1" applyBorder="1" applyAlignment="1">
      <alignment horizontal="center"/>
    </xf>
    <xf numFmtId="192" fontId="74" fillId="39" borderId="10" xfId="0" applyNumberFormat="1" applyFont="1" applyFill="1" applyBorder="1" applyAlignment="1">
      <alignment horizontal="center"/>
    </xf>
    <xf numFmtId="0" fontId="8" fillId="39" borderId="10" xfId="0" applyFont="1" applyFill="1" applyBorder="1" applyAlignment="1">
      <alignment vertical="top" wrapText="1"/>
    </xf>
    <xf numFmtId="7" fontId="8" fillId="39" borderId="10" xfId="0" applyNumberFormat="1" applyFont="1" applyFill="1" applyBorder="1" applyAlignment="1">
      <alignment horizontal="center" vertical="center" shrinkToFit="1"/>
    </xf>
    <xf numFmtId="7" fontId="74" fillId="39" borderId="10" xfId="0" applyNumberFormat="1" applyFont="1" applyFill="1" applyBorder="1" applyAlignment="1">
      <alignment horizontal="center"/>
    </xf>
    <xf numFmtId="0" fontId="8" fillId="39" borderId="10" xfId="0" applyFont="1" applyFill="1" applyBorder="1" applyAlignment="1">
      <alignment wrapText="1"/>
    </xf>
    <xf numFmtId="187" fontId="8" fillId="39" borderId="10" xfId="0" applyNumberFormat="1" applyFont="1" applyFill="1" applyBorder="1" applyAlignment="1">
      <alignment horizontal="center"/>
    </xf>
    <xf numFmtId="0" fontId="12" fillId="39" borderId="10" xfId="0" applyFont="1" applyFill="1" applyBorder="1" applyAlignment="1">
      <alignment shrinkToFit="1"/>
    </xf>
    <xf numFmtId="187" fontId="12" fillId="39" borderId="10" xfId="0" applyNumberFormat="1" applyFont="1" applyFill="1" applyBorder="1" applyAlignment="1">
      <alignment horizontal="center" shrinkToFit="1"/>
    </xf>
    <xf numFmtId="0" fontId="79" fillId="33" borderId="10" xfId="0" applyFont="1" applyFill="1" applyBorder="1" applyAlignment="1">
      <alignment wrapText="1"/>
    </xf>
    <xf numFmtId="0" fontId="0" fillId="33" borderId="10" xfId="0" applyNumberFormat="1" applyFont="1" applyFill="1" applyBorder="1" applyAlignment="1">
      <alignment/>
    </xf>
    <xf numFmtId="187" fontId="8" fillId="40" borderId="10" xfId="0" applyNumberFormat="1" applyFont="1" applyFill="1" applyBorder="1" applyAlignment="1">
      <alignment horizontal="center" shrinkToFit="1"/>
    </xf>
    <xf numFmtId="7" fontId="8" fillId="40" borderId="10" xfId="0" applyNumberFormat="1" applyFont="1" applyFill="1" applyBorder="1" applyAlignment="1">
      <alignment horizontal="center" vertical="center" shrinkToFit="1"/>
    </xf>
    <xf numFmtId="7" fontId="74" fillId="40" borderId="10" xfId="0" applyNumberFormat="1" applyFont="1" applyFill="1" applyBorder="1" applyAlignment="1">
      <alignment horizontal="center"/>
    </xf>
    <xf numFmtId="0" fontId="12" fillId="40" borderId="10" xfId="0" applyFont="1" applyFill="1" applyBorder="1" applyAlignment="1">
      <alignment wrapText="1"/>
    </xf>
    <xf numFmtId="0" fontId="0" fillId="33" borderId="10" xfId="0" applyFont="1" applyFill="1" applyBorder="1" applyAlignment="1">
      <alignment horizontal="left"/>
    </xf>
    <xf numFmtId="0" fontId="12" fillId="33" borderId="10" xfId="0" applyFont="1" applyFill="1" applyBorder="1" applyAlignment="1">
      <alignment shrinkToFit="1"/>
    </xf>
    <xf numFmtId="187" fontId="12" fillId="33" borderId="10" xfId="0" applyNumberFormat="1" applyFont="1" applyFill="1" applyBorder="1" applyAlignment="1">
      <alignment horizontal="center" shrinkToFit="1"/>
    </xf>
    <xf numFmtId="0" fontId="12" fillId="36" borderId="10" xfId="0" applyFont="1" applyFill="1" applyBorder="1" applyAlignment="1">
      <alignment shrinkToFit="1"/>
    </xf>
    <xf numFmtId="187" fontId="12" fillId="36" borderId="10" xfId="0" applyNumberFormat="1" applyFont="1" applyFill="1" applyBorder="1" applyAlignment="1">
      <alignment horizontal="center" shrinkToFit="1"/>
    </xf>
    <xf numFmtId="192" fontId="12" fillId="36" borderId="10" xfId="0" applyNumberFormat="1" applyFont="1" applyFill="1" applyBorder="1" applyAlignment="1">
      <alignment horizontal="center" wrapText="1"/>
    </xf>
    <xf numFmtId="192" fontId="74" fillId="36" borderId="10" xfId="0" applyNumberFormat="1" applyFont="1" applyFill="1" applyBorder="1" applyAlignment="1">
      <alignment horizontal="center"/>
    </xf>
    <xf numFmtId="0" fontId="8" fillId="35" borderId="10" xfId="0" applyFont="1" applyFill="1" applyBorder="1" applyAlignment="1">
      <alignment shrinkToFit="1"/>
    </xf>
    <xf numFmtId="0" fontId="12" fillId="41" borderId="10" xfId="0" applyFont="1" applyFill="1" applyBorder="1" applyAlignment="1">
      <alignment wrapText="1"/>
    </xf>
    <xf numFmtId="187" fontId="8" fillId="41" borderId="10" xfId="0" applyNumberFormat="1" applyFont="1" applyFill="1" applyBorder="1" applyAlignment="1">
      <alignment horizontal="center" shrinkToFit="1"/>
    </xf>
    <xf numFmtId="7" fontId="8" fillId="41" borderId="10" xfId="0" applyNumberFormat="1" applyFont="1" applyFill="1" applyBorder="1" applyAlignment="1">
      <alignment horizontal="center" vertical="center" shrinkToFit="1"/>
    </xf>
    <xf numFmtId="7" fontId="74" fillId="41" borderId="10" xfId="0" applyNumberFormat="1" applyFont="1" applyFill="1" applyBorder="1" applyAlignment="1">
      <alignment horizontal="center"/>
    </xf>
    <xf numFmtId="7" fontId="8" fillId="41" borderId="10" xfId="0" applyNumberFormat="1" applyFont="1" applyFill="1" applyBorder="1" applyAlignment="1">
      <alignment horizontal="center" shrinkToFit="1"/>
    </xf>
    <xf numFmtId="0" fontId="8" fillId="36" borderId="10" xfId="0" applyFont="1" applyFill="1" applyBorder="1" applyAlignment="1">
      <alignment vertical="center" shrinkToFit="1"/>
    </xf>
    <xf numFmtId="0" fontId="8" fillId="35" borderId="10" xfId="0" applyFont="1" applyFill="1" applyBorder="1" applyAlignment="1">
      <alignment vertical="center" wrapText="1" shrinkToFit="1"/>
    </xf>
    <xf numFmtId="192" fontId="74" fillId="37" borderId="10" xfId="0" applyNumberFormat="1" applyFont="1" applyFill="1" applyBorder="1" applyAlignment="1">
      <alignment horizontal="center"/>
    </xf>
    <xf numFmtId="192" fontId="0" fillId="0" borderId="0" xfId="0" applyNumberFormat="1" applyFont="1" applyBorder="1" applyAlignment="1">
      <alignment/>
    </xf>
    <xf numFmtId="0" fontId="0" fillId="0" borderId="17" xfId="0" applyNumberFormat="1" applyFont="1" applyBorder="1" applyAlignment="1">
      <alignment/>
    </xf>
    <xf numFmtId="192" fontId="74" fillId="40" borderId="10" xfId="0" applyNumberFormat="1" applyFont="1" applyFill="1" applyBorder="1" applyAlignment="1">
      <alignment horizontal="center"/>
    </xf>
    <xf numFmtId="0" fontId="8" fillId="36" borderId="10" xfId="0" applyFont="1" applyFill="1" applyBorder="1" applyAlignment="1">
      <alignment vertical="top" wrapText="1"/>
    </xf>
    <xf numFmtId="0" fontId="8" fillId="36" borderId="10" xfId="0" applyFont="1" applyFill="1" applyBorder="1" applyAlignment="1">
      <alignment horizontal="center"/>
    </xf>
    <xf numFmtId="0" fontId="0" fillId="41" borderId="0" xfId="0" applyFont="1" applyFill="1" applyAlignment="1">
      <alignment/>
    </xf>
    <xf numFmtId="0" fontId="85" fillId="33" borderId="10" xfId="0" applyNumberFormat="1" applyFont="1" applyFill="1" applyBorder="1" applyAlignment="1">
      <alignment horizontal="left" vertical="center"/>
    </xf>
    <xf numFmtId="0" fontId="8" fillId="40" borderId="10" xfId="0" applyFont="1" applyFill="1" applyBorder="1" applyAlignment="1">
      <alignment vertical="center" shrinkToFit="1"/>
    </xf>
    <xf numFmtId="0" fontId="0" fillId="42" borderId="0" xfId="0" applyFont="1" applyFill="1" applyAlignment="1">
      <alignment/>
    </xf>
    <xf numFmtId="0" fontId="0" fillId="35" borderId="0" xfId="0" applyFont="1" applyFill="1" applyAlignment="1">
      <alignment/>
    </xf>
    <xf numFmtId="192" fontId="12" fillId="41" borderId="10" xfId="0" applyNumberFormat="1" applyFont="1" applyFill="1" applyBorder="1" applyAlignment="1">
      <alignment horizontal="center" wrapText="1"/>
    </xf>
    <xf numFmtId="192" fontId="74" fillId="41" borderId="10" xfId="0" applyNumberFormat="1" applyFont="1" applyFill="1" applyBorder="1" applyAlignment="1">
      <alignment horizontal="center"/>
    </xf>
    <xf numFmtId="0" fontId="74" fillId="41" borderId="10" xfId="0" applyFont="1" applyFill="1" applyBorder="1" applyAlignment="1">
      <alignment shrinkToFit="1"/>
    </xf>
    <xf numFmtId="7" fontId="74" fillId="2" borderId="10" xfId="0" applyNumberFormat="1" applyFont="1" applyFill="1" applyBorder="1" applyAlignment="1">
      <alignment horizontal="center" vertical="center"/>
    </xf>
    <xf numFmtId="187" fontId="8" fillId="2" borderId="10" xfId="0" applyNumberFormat="1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vertical="center" shrinkToFit="1"/>
    </xf>
    <xf numFmtId="0" fontId="4" fillId="40" borderId="0" xfId="0" applyFont="1" applyFill="1" applyAlignment="1">
      <alignment/>
    </xf>
    <xf numFmtId="0" fontId="8" fillId="0" borderId="10" xfId="0" applyFont="1" applyFill="1" applyBorder="1" applyAlignment="1">
      <alignment horizontal="center"/>
    </xf>
    <xf numFmtId="192" fontId="0" fillId="0" borderId="11" xfId="0" applyNumberFormat="1" applyFont="1" applyFill="1" applyBorder="1" applyAlignment="1">
      <alignment/>
    </xf>
    <xf numFmtId="7" fontId="0" fillId="0" borderId="0" xfId="0" applyNumberFormat="1" applyFont="1" applyFill="1" applyAlignment="1">
      <alignment/>
    </xf>
    <xf numFmtId="0" fontId="12" fillId="41" borderId="10" xfId="0" applyFont="1" applyFill="1" applyBorder="1" applyAlignment="1">
      <alignment vertical="top" wrapText="1"/>
    </xf>
    <xf numFmtId="0" fontId="8" fillId="41" borderId="10" xfId="0" applyFont="1" applyFill="1" applyBorder="1" applyAlignment="1">
      <alignment horizontal="center"/>
    </xf>
    <xf numFmtId="0" fontId="8" fillId="41" borderId="10" xfId="0" applyFont="1" applyFill="1" applyBorder="1" applyAlignment="1">
      <alignment wrapText="1"/>
    </xf>
    <xf numFmtId="0" fontId="15" fillId="0" borderId="10" xfId="0" applyFont="1" applyBorder="1" applyAlignment="1">
      <alignment horizontal="center"/>
    </xf>
    <xf numFmtId="0" fontId="55" fillId="0" borderId="10" xfId="0" applyFont="1" applyBorder="1" applyAlignment="1">
      <alignment/>
    </xf>
    <xf numFmtId="10" fontId="78" fillId="0" borderId="15" xfId="0" applyNumberFormat="1" applyFont="1" applyBorder="1" applyAlignment="1">
      <alignment/>
    </xf>
    <xf numFmtId="0" fontId="86" fillId="0" borderId="11" xfId="0" applyFont="1" applyBorder="1" applyAlignment="1">
      <alignment/>
    </xf>
    <xf numFmtId="7" fontId="8" fillId="33" borderId="15" xfId="0" applyNumberFormat="1" applyFont="1" applyFill="1" applyBorder="1" applyAlignment="1">
      <alignment horizontal="center" vertical="center"/>
    </xf>
    <xf numFmtId="0" fontId="0" fillId="33" borderId="18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7" fontId="87" fillId="0" borderId="10" xfId="0" applyNumberFormat="1" applyFont="1" applyBorder="1" applyAlignment="1">
      <alignment horizontal="center"/>
    </xf>
    <xf numFmtId="0" fontId="88" fillId="0" borderId="10" xfId="0" applyFont="1" applyBorder="1" applyAlignment="1">
      <alignment horizontal="center"/>
    </xf>
    <xf numFmtId="7" fontId="87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7" fontId="8" fillId="33" borderId="15" xfId="0" applyNumberFormat="1" applyFont="1" applyFill="1" applyBorder="1" applyAlignment="1">
      <alignment horizontal="center" vertical="center" shrinkToFit="1"/>
    </xf>
    <xf numFmtId="0" fontId="89" fillId="38" borderId="15" xfId="0" applyFont="1" applyFill="1" applyBorder="1" applyAlignment="1">
      <alignment horizontal="center" vertical="center" wrapText="1"/>
    </xf>
    <xf numFmtId="0" fontId="58" fillId="38" borderId="18" xfId="0" applyFont="1" applyFill="1" applyBorder="1" applyAlignment="1">
      <alignment horizontal="center" vertical="center"/>
    </xf>
    <xf numFmtId="0" fontId="58" fillId="38" borderId="18" xfId="0" applyFont="1" applyFill="1" applyBorder="1" applyAlignment="1">
      <alignment vertical="center"/>
    </xf>
    <xf numFmtId="0" fontId="58" fillId="38" borderId="11" xfId="0" applyFont="1" applyFill="1" applyBorder="1" applyAlignment="1">
      <alignment vertical="center"/>
    </xf>
    <xf numFmtId="0" fontId="89" fillId="38" borderId="15" xfId="0" applyFont="1" applyFill="1" applyBorder="1" applyAlignment="1">
      <alignment horizontal="center" vertical="center" shrinkToFit="1"/>
    </xf>
    <xf numFmtId="0" fontId="58" fillId="38" borderId="18" xfId="0" applyFont="1" applyFill="1" applyBorder="1" applyAlignment="1">
      <alignment/>
    </xf>
    <xf numFmtId="0" fontId="58" fillId="38" borderId="11" xfId="0" applyFont="1" applyFill="1" applyBorder="1" applyAlignment="1">
      <alignment/>
    </xf>
    <xf numFmtId="0" fontId="89" fillId="38" borderId="18" xfId="0" applyFont="1" applyFill="1" applyBorder="1" applyAlignment="1">
      <alignment horizontal="center" vertical="center" wrapText="1"/>
    </xf>
    <xf numFmtId="0" fontId="89" fillId="38" borderId="11" xfId="0" applyFont="1" applyFill="1" applyBorder="1" applyAlignment="1">
      <alignment horizontal="center" vertical="center" wrapText="1"/>
    </xf>
    <xf numFmtId="192" fontId="89" fillId="38" borderId="15" xfId="0" applyNumberFormat="1" applyFont="1" applyFill="1" applyBorder="1" applyAlignment="1">
      <alignment horizontal="center" vertical="center"/>
    </xf>
    <xf numFmtId="0" fontId="90" fillId="38" borderId="18" xfId="0" applyFont="1" applyFill="1" applyBorder="1" applyAlignment="1">
      <alignment horizontal="center" vertical="center"/>
    </xf>
    <xf numFmtId="0" fontId="90" fillId="38" borderId="11" xfId="0" applyFont="1" applyFill="1" applyBorder="1" applyAlignment="1">
      <alignment horizontal="center" vertical="center"/>
    </xf>
    <xf numFmtId="0" fontId="58" fillId="38" borderId="11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/>
    </xf>
    <xf numFmtId="192" fontId="12" fillId="33" borderId="15" xfId="0" applyNumberFormat="1" applyFont="1" applyFill="1" applyBorder="1" applyAlignment="1">
      <alignment horizontal="center" wrapText="1"/>
    </xf>
    <xf numFmtId="0" fontId="5" fillId="0" borderId="0" xfId="0" applyNumberFormat="1" applyFont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19" xfId="0" applyFont="1" applyBorder="1" applyAlignment="1">
      <alignment/>
    </xf>
    <xf numFmtId="0" fontId="89" fillId="38" borderId="15" xfId="0" applyFont="1" applyFill="1" applyBorder="1" applyAlignment="1">
      <alignment horizontal="center" vertical="top" wrapText="1"/>
    </xf>
    <xf numFmtId="0" fontId="0" fillId="0" borderId="18" xfId="0" applyBorder="1" applyAlignment="1">
      <alignment wrapText="1"/>
    </xf>
    <xf numFmtId="0" fontId="0" fillId="0" borderId="11" xfId="0" applyBorder="1" applyAlignment="1">
      <alignment wrapText="1"/>
    </xf>
    <xf numFmtId="0" fontId="0" fillId="38" borderId="18" xfId="0" applyFill="1" applyBorder="1" applyAlignment="1">
      <alignment/>
    </xf>
    <xf numFmtId="0" fontId="0" fillId="38" borderId="11" xfId="0" applyFill="1" applyBorder="1" applyAlignment="1">
      <alignment/>
    </xf>
    <xf numFmtId="0" fontId="24" fillId="38" borderId="15" xfId="0" applyFont="1" applyFill="1" applyBorder="1" applyAlignment="1">
      <alignment horizontal="center" vertical="center" wrapText="1"/>
    </xf>
    <xf numFmtId="187" fontId="8" fillId="33" borderId="20" xfId="0" applyNumberFormat="1" applyFont="1" applyFill="1" applyBorder="1" applyAlignment="1">
      <alignment horizontal="center" shrinkToFi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4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5"/>
  <sheetViews>
    <sheetView tabSelected="1" zoomScale="80" zoomScaleNormal="80" zoomScalePageLayoutView="0" workbookViewId="0" topLeftCell="A223">
      <pane xSplit="6" topLeftCell="G1" activePane="topRight" state="frozen"/>
      <selection pane="topLeft" activeCell="A9" sqref="A9"/>
      <selection pane="topRight" activeCell="A244" sqref="A244"/>
    </sheetView>
  </sheetViews>
  <sheetFormatPr defaultColWidth="9.140625" defaultRowHeight="15"/>
  <cols>
    <col min="1" max="1" width="90.421875" style="26" customWidth="1"/>
    <col min="2" max="2" width="8.28125" style="27" customWidth="1"/>
    <col min="3" max="3" width="10.140625" style="26" customWidth="1"/>
    <col min="4" max="4" width="11.8515625" style="6" customWidth="1"/>
    <col min="5" max="5" width="11.57421875" style="6" customWidth="1"/>
    <col min="6" max="6" width="15.140625" style="7" customWidth="1"/>
    <col min="7" max="7" width="19.8515625" style="8" customWidth="1"/>
    <col min="8" max="8" width="13.57421875" style="9" customWidth="1"/>
    <col min="9" max="9" width="11.57421875" style="9" customWidth="1"/>
    <col min="10" max="10" width="0" style="6" hidden="1" customWidth="1"/>
    <col min="11" max="11" width="22.421875" style="6" customWidth="1"/>
    <col min="12" max="12" width="14.28125" style="6" customWidth="1"/>
    <col min="13" max="16384" width="9.140625" style="6" customWidth="1"/>
  </cols>
  <sheetData>
    <row r="1" spans="1:7" ht="15.75" customHeight="1">
      <c r="A1" s="81"/>
      <c r="B1" s="5"/>
      <c r="C1" s="5"/>
      <c r="F1" s="201"/>
      <c r="G1" s="200"/>
    </row>
    <row r="2" spans="1:7" ht="15.75" customHeight="1">
      <c r="A2" s="81" t="s">
        <v>195</v>
      </c>
      <c r="B2" s="5"/>
      <c r="C2" s="5"/>
      <c r="F2" s="201"/>
      <c r="G2" s="200"/>
    </row>
    <row r="3" spans="1:7" ht="15.75" customHeight="1">
      <c r="A3" s="206" t="s">
        <v>19</v>
      </c>
      <c r="B3" s="5"/>
      <c r="C3" s="5"/>
      <c r="F3" s="201"/>
      <c r="G3" s="200"/>
    </row>
    <row r="4" spans="1:7" ht="15.75" customHeight="1">
      <c r="A4" s="81" t="s">
        <v>7</v>
      </c>
      <c r="B4" s="5"/>
      <c r="C4" s="5"/>
      <c r="F4" s="201"/>
      <c r="G4" s="200"/>
    </row>
    <row r="5" spans="1:7" ht="15.75" customHeight="1">
      <c r="A5" s="81" t="s">
        <v>11</v>
      </c>
      <c r="B5" s="5"/>
      <c r="C5" s="5"/>
      <c r="F5" s="201"/>
      <c r="G5" s="200"/>
    </row>
    <row r="6" spans="1:7" ht="15.75" customHeight="1">
      <c r="A6" s="81" t="s">
        <v>8</v>
      </c>
      <c r="B6" s="5"/>
      <c r="C6" s="5"/>
      <c r="E6" s="27"/>
      <c r="F6" s="201"/>
      <c r="G6" s="200"/>
    </row>
    <row r="7" spans="1:7" ht="15.75" customHeight="1">
      <c r="A7" s="81" t="s">
        <v>9</v>
      </c>
      <c r="B7" s="5"/>
      <c r="C7" s="5"/>
      <c r="F7" s="201"/>
      <c r="G7" s="200"/>
    </row>
    <row r="8" spans="1:7" ht="15.75" customHeight="1">
      <c r="A8" s="81" t="s">
        <v>10</v>
      </c>
      <c r="B8" s="5"/>
      <c r="C8" s="5"/>
      <c r="F8" s="201"/>
      <c r="G8" s="200"/>
    </row>
    <row r="9" spans="1:7" ht="15.75" customHeight="1">
      <c r="A9" s="81" t="s">
        <v>152</v>
      </c>
      <c r="B9" s="5"/>
      <c r="C9" s="5"/>
      <c r="F9" s="201"/>
      <c r="G9" s="200"/>
    </row>
    <row r="10" spans="1:7" ht="15.75" customHeight="1">
      <c r="A10" s="82"/>
      <c r="B10" s="5"/>
      <c r="C10" s="5"/>
      <c r="F10" s="201"/>
      <c r="G10" s="200"/>
    </row>
    <row r="11" spans="1:7" ht="15.75" customHeight="1">
      <c r="A11" s="83"/>
      <c r="B11" s="5"/>
      <c r="C11" s="5"/>
      <c r="F11" s="201"/>
      <c r="G11" s="200"/>
    </row>
    <row r="12" spans="1:7" ht="12" customHeight="1">
      <c r="A12" s="84"/>
      <c r="B12" s="5"/>
      <c r="C12" s="5"/>
      <c r="F12" s="201"/>
      <c r="G12" s="200"/>
    </row>
    <row r="13" spans="1:6" ht="6" customHeight="1" hidden="1">
      <c r="A13" s="251"/>
      <c r="B13" s="252"/>
      <c r="C13" s="252"/>
      <c r="D13" s="252"/>
      <c r="F13" s="33"/>
    </row>
    <row r="14" spans="1:4" ht="4.5" customHeight="1" hidden="1">
      <c r="A14" s="252"/>
      <c r="B14" s="252"/>
      <c r="C14" s="252"/>
      <c r="D14" s="252"/>
    </row>
    <row r="15" spans="1:4" ht="6" customHeight="1" hidden="1">
      <c r="A15" s="252"/>
      <c r="B15" s="252"/>
      <c r="C15" s="252"/>
      <c r="D15" s="252"/>
    </row>
    <row r="16" spans="1:4" ht="3" customHeight="1" hidden="1">
      <c r="A16" s="252"/>
      <c r="B16" s="252"/>
      <c r="C16" s="252"/>
      <c r="D16" s="252"/>
    </row>
    <row r="17" spans="1:4" ht="6" customHeight="1" hidden="1">
      <c r="A17" s="252"/>
      <c r="B17" s="252"/>
      <c r="C17" s="252"/>
      <c r="D17" s="252"/>
    </row>
    <row r="18" spans="1:9" s="1" customFormat="1" ht="3" customHeight="1" hidden="1">
      <c r="A18" s="253"/>
      <c r="B18" s="253"/>
      <c r="C18" s="253"/>
      <c r="D18" s="253"/>
      <c r="F18" s="10"/>
      <c r="G18" s="2"/>
      <c r="H18" s="3"/>
      <c r="I18" s="3"/>
    </row>
    <row r="19" spans="1:9" ht="42.75" customHeight="1">
      <c r="A19" s="132" t="s">
        <v>76</v>
      </c>
      <c r="B19" s="129" t="s">
        <v>0</v>
      </c>
      <c r="C19" s="130" t="s">
        <v>5</v>
      </c>
      <c r="D19" s="130" t="s">
        <v>73</v>
      </c>
      <c r="E19" s="130" t="s">
        <v>74</v>
      </c>
      <c r="F19" s="135" t="s">
        <v>72</v>
      </c>
      <c r="G19" s="131" t="s">
        <v>75</v>
      </c>
      <c r="H19" s="6"/>
      <c r="I19" s="6"/>
    </row>
    <row r="20" spans="1:9" ht="27" customHeight="1">
      <c r="A20" s="11"/>
      <c r="B20" s="12"/>
      <c r="C20" s="13"/>
      <c r="D20" s="13"/>
      <c r="E20" s="134"/>
      <c r="F20" s="137"/>
      <c r="G20" s="46"/>
      <c r="H20" s="6"/>
      <c r="I20" s="6"/>
    </row>
    <row r="21" spans="1:9" ht="42.75" customHeight="1">
      <c r="A21" s="254" t="s">
        <v>71</v>
      </c>
      <c r="B21" s="255"/>
      <c r="C21" s="255"/>
      <c r="D21" s="255"/>
      <c r="E21" s="256"/>
      <c r="F21" s="136"/>
      <c r="G21" s="133"/>
      <c r="H21" s="6"/>
      <c r="I21" s="6"/>
    </row>
    <row r="22" spans="1:9" ht="15" customHeight="1">
      <c r="A22" s="93" t="s">
        <v>31</v>
      </c>
      <c r="B22" s="94" t="s">
        <v>4</v>
      </c>
      <c r="C22" s="95">
        <v>328</v>
      </c>
      <c r="D22" s="95">
        <f>C22-C22*30%</f>
        <v>229.60000000000002</v>
      </c>
      <c r="E22" s="96">
        <f>C22-C22*40%</f>
        <v>196.79999999999998</v>
      </c>
      <c r="F22" s="107"/>
      <c r="G22" s="18">
        <f>F22*C22</f>
        <v>0</v>
      </c>
      <c r="H22" s="6"/>
      <c r="I22" s="148"/>
    </row>
    <row r="23" spans="1:9" ht="15" customHeight="1">
      <c r="A23" s="93" t="s">
        <v>31</v>
      </c>
      <c r="B23" s="94" t="s">
        <v>3</v>
      </c>
      <c r="C23" s="95">
        <v>625</v>
      </c>
      <c r="D23" s="95">
        <f>C23-C23*30%</f>
        <v>437.5</v>
      </c>
      <c r="E23" s="96">
        <f>C23-C23*40%</f>
        <v>375</v>
      </c>
      <c r="F23" s="68"/>
      <c r="G23" s="18">
        <f>F23*C23</f>
        <v>0</v>
      </c>
      <c r="H23" s="6"/>
      <c r="I23" s="148"/>
    </row>
    <row r="24" spans="1:9" ht="15" customHeight="1">
      <c r="A24" s="93" t="s">
        <v>31</v>
      </c>
      <c r="B24" s="94" t="s">
        <v>6</v>
      </c>
      <c r="C24" s="95">
        <v>1859</v>
      </c>
      <c r="D24" s="95">
        <f>C24-C24*30%</f>
        <v>1301.3000000000002</v>
      </c>
      <c r="E24" s="96">
        <f>C24-C24*40%</f>
        <v>1115.4</v>
      </c>
      <c r="F24" s="68"/>
      <c r="G24" s="18">
        <f>F24*C24</f>
        <v>0</v>
      </c>
      <c r="H24" s="6"/>
      <c r="I24" s="148"/>
    </row>
    <row r="25" spans="1:9" ht="15" customHeight="1">
      <c r="A25" s="54" t="s">
        <v>37</v>
      </c>
      <c r="B25" s="53" t="s">
        <v>26</v>
      </c>
      <c r="C25" s="52">
        <v>377</v>
      </c>
      <c r="D25" s="95">
        <f>C25-C25*30%</f>
        <v>263.9</v>
      </c>
      <c r="E25" s="96">
        <f>C25-C25*40%</f>
        <v>226.2</v>
      </c>
      <c r="F25" s="68"/>
      <c r="G25" s="18">
        <f>F25*C25</f>
        <v>0</v>
      </c>
      <c r="H25" s="6"/>
      <c r="I25" s="148"/>
    </row>
    <row r="26" spans="1:9" ht="15" customHeight="1">
      <c r="A26" s="54" t="s">
        <v>38</v>
      </c>
      <c r="B26" s="53" t="s">
        <v>27</v>
      </c>
      <c r="C26" s="52">
        <v>768</v>
      </c>
      <c r="D26" s="95">
        <f>C26-C26*30%</f>
        <v>537.6</v>
      </c>
      <c r="E26" s="96">
        <f>C26-C26*40%</f>
        <v>460.79999999999995</v>
      </c>
      <c r="F26" s="68"/>
      <c r="G26" s="18">
        <f>F26*C26</f>
        <v>0</v>
      </c>
      <c r="H26" s="6"/>
      <c r="I26" s="148"/>
    </row>
    <row r="27" spans="1:9" ht="15" customHeight="1">
      <c r="A27" s="159"/>
      <c r="B27" s="160"/>
      <c r="C27" s="16"/>
      <c r="D27" s="80"/>
      <c r="E27" s="161"/>
      <c r="F27" s="162"/>
      <c r="G27" s="18"/>
      <c r="H27" s="6"/>
      <c r="I27" s="148"/>
    </row>
    <row r="28" spans="1:13" s="19" customFormat="1" ht="15" customHeight="1">
      <c r="A28" s="163" t="s">
        <v>121</v>
      </c>
      <c r="B28" s="164" t="s">
        <v>26</v>
      </c>
      <c r="C28" s="165">
        <v>362</v>
      </c>
      <c r="D28" s="166">
        <f>C28-C28*30%</f>
        <v>253.4</v>
      </c>
      <c r="E28" s="167">
        <f>C28-C28*40%</f>
        <v>217.2</v>
      </c>
      <c r="F28" s="68"/>
      <c r="G28" s="18">
        <f>F28*C28</f>
        <v>0</v>
      </c>
      <c r="H28" s="6"/>
      <c r="I28" s="148"/>
      <c r="J28" s="6"/>
      <c r="K28" s="6"/>
      <c r="L28" s="6"/>
      <c r="M28" s="6"/>
    </row>
    <row r="29" spans="1:13" s="19" customFormat="1" ht="15" customHeight="1">
      <c r="A29" s="163" t="s">
        <v>121</v>
      </c>
      <c r="B29" s="164" t="s">
        <v>86</v>
      </c>
      <c r="C29" s="165">
        <v>749</v>
      </c>
      <c r="D29" s="166">
        <f>C29-C29*30%</f>
        <v>524.3</v>
      </c>
      <c r="E29" s="167">
        <f>C29-C29*40%</f>
        <v>449.4</v>
      </c>
      <c r="F29" s="68"/>
      <c r="G29" s="18">
        <f>F29*C29</f>
        <v>0</v>
      </c>
      <c r="H29" s="6"/>
      <c r="I29" s="148"/>
      <c r="J29" s="6"/>
      <c r="K29" s="6"/>
      <c r="L29" s="6"/>
      <c r="M29" s="6"/>
    </row>
    <row r="30" spans="1:13" s="19" customFormat="1" ht="15" customHeight="1">
      <c r="A30" s="43"/>
      <c r="B30" s="32"/>
      <c r="C30" s="66"/>
      <c r="D30" s="71"/>
      <c r="E30" s="72"/>
      <c r="F30" s="68"/>
      <c r="G30" s="18"/>
      <c r="H30" s="6"/>
      <c r="I30" s="148"/>
      <c r="J30" s="6"/>
      <c r="K30" s="6"/>
      <c r="L30" s="6"/>
      <c r="M30" s="6"/>
    </row>
    <row r="31" spans="1:9" ht="15" customHeight="1">
      <c r="A31" s="108" t="s">
        <v>32</v>
      </c>
      <c r="B31" s="109" t="s">
        <v>4</v>
      </c>
      <c r="C31" s="110">
        <v>328</v>
      </c>
      <c r="D31" s="110">
        <f>C31-C31*30%</f>
        <v>229.60000000000002</v>
      </c>
      <c r="E31" s="111">
        <f>C31-C31*40%</f>
        <v>196.79999999999998</v>
      </c>
      <c r="F31" s="68"/>
      <c r="G31" s="18">
        <f aca="true" t="shared" si="0" ref="G31:G36">F31*C31</f>
        <v>0</v>
      </c>
      <c r="H31" s="6"/>
      <c r="I31" s="148"/>
    </row>
    <row r="32" spans="1:13" s="19" customFormat="1" ht="15" customHeight="1">
      <c r="A32" s="108" t="s">
        <v>32</v>
      </c>
      <c r="B32" s="109" t="s">
        <v>3</v>
      </c>
      <c r="C32" s="110">
        <v>625</v>
      </c>
      <c r="D32" s="110">
        <f aca="true" t="shared" si="1" ref="D32:D41">C32-C32*30%</f>
        <v>437.5</v>
      </c>
      <c r="E32" s="111">
        <f aca="true" t="shared" si="2" ref="E32:E41">C32-C32*40%</f>
        <v>375</v>
      </c>
      <c r="F32" s="68"/>
      <c r="G32" s="18">
        <f t="shared" si="0"/>
        <v>0</v>
      </c>
      <c r="H32" s="6"/>
      <c r="I32" s="148"/>
      <c r="J32" s="6"/>
      <c r="K32" s="6"/>
      <c r="L32" s="6"/>
      <c r="M32" s="6"/>
    </row>
    <row r="33" spans="1:13" s="19" customFormat="1" ht="15" customHeight="1">
      <c r="A33" s="108" t="s">
        <v>32</v>
      </c>
      <c r="B33" s="109" t="s">
        <v>6</v>
      </c>
      <c r="C33" s="110">
        <v>1859</v>
      </c>
      <c r="D33" s="110">
        <f t="shared" si="1"/>
        <v>1301.3000000000002</v>
      </c>
      <c r="E33" s="111">
        <f t="shared" si="2"/>
        <v>1115.4</v>
      </c>
      <c r="F33" s="68"/>
      <c r="G33" s="18">
        <f t="shared" si="0"/>
        <v>0</v>
      </c>
      <c r="H33" s="6"/>
      <c r="I33" s="148"/>
      <c r="J33" s="6"/>
      <c r="K33" s="6"/>
      <c r="L33" s="6"/>
      <c r="M33" s="6"/>
    </row>
    <row r="34" spans="1:14" ht="15" customHeight="1">
      <c r="A34" s="112" t="s">
        <v>33</v>
      </c>
      <c r="B34" s="109" t="s">
        <v>4</v>
      </c>
      <c r="C34" s="110">
        <v>328</v>
      </c>
      <c r="D34" s="110">
        <f t="shared" si="1"/>
        <v>229.60000000000002</v>
      </c>
      <c r="E34" s="111">
        <f t="shared" si="2"/>
        <v>196.79999999999998</v>
      </c>
      <c r="F34" s="68"/>
      <c r="G34" s="18">
        <f t="shared" si="0"/>
        <v>0</v>
      </c>
      <c r="H34" s="6"/>
      <c r="I34" s="148"/>
      <c r="N34" s="19"/>
    </row>
    <row r="35" spans="1:9" ht="15" customHeight="1">
      <c r="A35" s="112" t="s">
        <v>33</v>
      </c>
      <c r="B35" s="109" t="s">
        <v>3</v>
      </c>
      <c r="C35" s="110">
        <v>625</v>
      </c>
      <c r="D35" s="110">
        <f t="shared" si="1"/>
        <v>437.5</v>
      </c>
      <c r="E35" s="111">
        <f t="shared" si="2"/>
        <v>375</v>
      </c>
      <c r="F35" s="68"/>
      <c r="G35" s="18">
        <f t="shared" si="0"/>
        <v>0</v>
      </c>
      <c r="H35" s="6"/>
      <c r="I35" s="148"/>
    </row>
    <row r="36" spans="1:9" ht="15" customHeight="1">
      <c r="A36" s="112" t="s">
        <v>33</v>
      </c>
      <c r="B36" s="109" t="s">
        <v>6</v>
      </c>
      <c r="C36" s="110">
        <v>1859</v>
      </c>
      <c r="D36" s="110">
        <f t="shared" si="1"/>
        <v>1301.3000000000002</v>
      </c>
      <c r="E36" s="111">
        <f t="shared" si="2"/>
        <v>1115.4</v>
      </c>
      <c r="F36" s="68"/>
      <c r="G36" s="18">
        <f t="shared" si="0"/>
        <v>0</v>
      </c>
      <c r="H36" s="6"/>
      <c r="I36" s="148"/>
    </row>
    <row r="37" spans="1:9" ht="15.75" customHeight="1">
      <c r="A37" s="78"/>
      <c r="B37" s="79"/>
      <c r="C37" s="80"/>
      <c r="D37" s="75"/>
      <c r="E37" s="76"/>
      <c r="F37" s="68"/>
      <c r="G37" s="18"/>
      <c r="H37" s="6"/>
      <c r="I37" s="148"/>
    </row>
    <row r="38" spans="1:9" ht="15" customHeight="1">
      <c r="A38" s="112" t="s">
        <v>161</v>
      </c>
      <c r="B38" s="109" t="s">
        <v>1</v>
      </c>
      <c r="C38" s="110">
        <v>377</v>
      </c>
      <c r="D38" s="110">
        <f t="shared" si="1"/>
        <v>263.9</v>
      </c>
      <c r="E38" s="111">
        <f t="shared" si="2"/>
        <v>226.2</v>
      </c>
      <c r="F38" s="68"/>
      <c r="G38" s="18">
        <f>F38*C38</f>
        <v>0</v>
      </c>
      <c r="H38" s="6"/>
      <c r="I38" s="148"/>
    </row>
    <row r="39" spans="1:9" ht="15" customHeight="1">
      <c r="A39" s="112" t="s">
        <v>34</v>
      </c>
      <c r="B39" s="109" t="s">
        <v>2</v>
      </c>
      <c r="C39" s="110">
        <v>768</v>
      </c>
      <c r="D39" s="110">
        <f t="shared" si="1"/>
        <v>537.6</v>
      </c>
      <c r="E39" s="111">
        <f t="shared" si="2"/>
        <v>460.79999999999995</v>
      </c>
      <c r="F39" s="68"/>
      <c r="G39" s="18">
        <f>F39*C39</f>
        <v>0</v>
      </c>
      <c r="H39" s="6"/>
      <c r="I39" s="148"/>
    </row>
    <row r="40" spans="1:14" s="19" customFormat="1" ht="15" customHeight="1">
      <c r="A40" s="112" t="s">
        <v>34</v>
      </c>
      <c r="B40" s="109" t="s">
        <v>6</v>
      </c>
      <c r="C40" s="110">
        <v>3069</v>
      </c>
      <c r="D40" s="110">
        <f t="shared" si="1"/>
        <v>2148.3</v>
      </c>
      <c r="E40" s="111">
        <f t="shared" si="2"/>
        <v>1841.3999999999999</v>
      </c>
      <c r="F40" s="68"/>
      <c r="G40" s="18">
        <f>F40*C40</f>
        <v>0</v>
      </c>
      <c r="H40" s="6"/>
      <c r="I40" s="148"/>
      <c r="J40" s="6"/>
      <c r="K40" s="6"/>
      <c r="L40" s="6"/>
      <c r="M40" s="6"/>
      <c r="N40" s="6"/>
    </row>
    <row r="41" spans="1:14" s="19" customFormat="1" ht="15" customHeight="1">
      <c r="A41" s="113" t="s">
        <v>39</v>
      </c>
      <c r="B41" s="114" t="s">
        <v>1</v>
      </c>
      <c r="C41" s="115">
        <v>278</v>
      </c>
      <c r="D41" s="110">
        <f t="shared" si="1"/>
        <v>194.60000000000002</v>
      </c>
      <c r="E41" s="111">
        <f t="shared" si="2"/>
        <v>166.8</v>
      </c>
      <c r="F41" s="68"/>
      <c r="G41" s="18">
        <f>F41*C41</f>
        <v>0</v>
      </c>
      <c r="H41" s="6"/>
      <c r="I41" s="148"/>
      <c r="J41" s="6"/>
      <c r="K41" s="6"/>
      <c r="L41" s="6"/>
      <c r="M41" s="6"/>
      <c r="N41" s="6"/>
    </row>
    <row r="42" spans="1:14" s="19" customFormat="1" ht="14.25" customHeight="1">
      <c r="A42" s="73"/>
      <c r="B42" s="74"/>
      <c r="C42" s="75"/>
      <c r="D42" s="75"/>
      <c r="E42" s="76"/>
      <c r="F42" s="68"/>
      <c r="G42" s="18"/>
      <c r="H42" s="6"/>
      <c r="I42" s="148"/>
      <c r="J42" s="6"/>
      <c r="K42" s="6"/>
      <c r="L42" s="6"/>
      <c r="M42" s="6"/>
      <c r="N42" s="6"/>
    </row>
    <row r="43" spans="1:14" s="19" customFormat="1" ht="15" customHeight="1">
      <c r="A43" s="168" t="s">
        <v>35</v>
      </c>
      <c r="B43" s="169" t="s">
        <v>4</v>
      </c>
      <c r="C43" s="165">
        <v>328</v>
      </c>
      <c r="D43" s="165">
        <f>C43-C43*30%</f>
        <v>229.60000000000002</v>
      </c>
      <c r="E43" s="170">
        <f>C43-C43*40%</f>
        <v>196.79999999999998</v>
      </c>
      <c r="F43" s="69"/>
      <c r="G43" s="18">
        <f aca="true" t="shared" si="3" ref="G43:G66">F43*C43</f>
        <v>0</v>
      </c>
      <c r="H43" s="6"/>
      <c r="I43" s="148"/>
      <c r="J43" s="6"/>
      <c r="K43" s="6"/>
      <c r="L43" s="6"/>
      <c r="M43" s="6"/>
      <c r="N43" s="6"/>
    </row>
    <row r="44" spans="1:14" s="19" customFormat="1" ht="15" customHeight="1">
      <c r="A44" s="168" t="s">
        <v>36</v>
      </c>
      <c r="B44" s="169" t="s">
        <v>3</v>
      </c>
      <c r="C44" s="165">
        <v>625</v>
      </c>
      <c r="D44" s="165">
        <f aca="true" t="shared" si="4" ref="D44:D52">C44-C44*30%</f>
        <v>437.5</v>
      </c>
      <c r="E44" s="170">
        <f aca="true" t="shared" si="5" ref="E44:E52">C44-C44*40%</f>
        <v>375</v>
      </c>
      <c r="F44" s="69"/>
      <c r="G44" s="18">
        <f t="shared" si="3"/>
        <v>0</v>
      </c>
      <c r="H44" s="6"/>
      <c r="I44" s="148"/>
      <c r="J44" s="6"/>
      <c r="K44" s="6"/>
      <c r="L44" s="6"/>
      <c r="M44" s="6"/>
      <c r="N44" s="6"/>
    </row>
    <row r="45" spans="1:14" s="19" customFormat="1" ht="15" customHeight="1">
      <c r="A45" s="168" t="s">
        <v>36</v>
      </c>
      <c r="B45" s="169" t="s">
        <v>6</v>
      </c>
      <c r="C45" s="165">
        <v>1859</v>
      </c>
      <c r="D45" s="165">
        <f t="shared" si="4"/>
        <v>1301.3000000000002</v>
      </c>
      <c r="E45" s="170">
        <f t="shared" si="5"/>
        <v>1115.4</v>
      </c>
      <c r="F45" s="69"/>
      <c r="G45" s="18">
        <f t="shared" si="3"/>
        <v>0</v>
      </c>
      <c r="H45" s="6"/>
      <c r="I45" s="148"/>
      <c r="J45" s="6"/>
      <c r="K45" s="6"/>
      <c r="L45" s="6"/>
      <c r="M45" s="6"/>
      <c r="N45" s="6"/>
    </row>
    <row r="46" spans="1:14" ht="15" customHeight="1">
      <c r="A46" s="64"/>
      <c r="B46" s="62"/>
      <c r="C46" s="65"/>
      <c r="D46" s="66"/>
      <c r="E46" s="140"/>
      <c r="F46" s="69"/>
      <c r="G46" s="18"/>
      <c r="H46" s="6"/>
      <c r="I46" s="148"/>
      <c r="N46" s="19"/>
    </row>
    <row r="47" spans="1:14" ht="15" customHeight="1">
      <c r="A47" s="147" t="s">
        <v>112</v>
      </c>
      <c r="B47" s="143" t="s">
        <v>22</v>
      </c>
      <c r="C47" s="144">
        <v>419</v>
      </c>
      <c r="D47" s="52">
        <f t="shared" si="4"/>
        <v>293.3</v>
      </c>
      <c r="E47" s="149">
        <f t="shared" si="5"/>
        <v>251.39999999999998</v>
      </c>
      <c r="F47" s="179"/>
      <c r="G47" s="18">
        <f t="shared" si="3"/>
        <v>0</v>
      </c>
      <c r="H47" s="6"/>
      <c r="I47" s="148"/>
      <c r="N47" s="19"/>
    </row>
    <row r="48" spans="1:14" ht="15" customHeight="1">
      <c r="A48" s="212" t="s">
        <v>173</v>
      </c>
      <c r="B48" s="193" t="s">
        <v>22</v>
      </c>
      <c r="C48" s="194">
        <v>390</v>
      </c>
      <c r="D48" s="210">
        <f t="shared" si="4"/>
        <v>273</v>
      </c>
      <c r="E48" s="211">
        <f t="shared" si="5"/>
        <v>234</v>
      </c>
      <c r="F48" s="69"/>
      <c r="G48" s="18">
        <f t="shared" si="3"/>
        <v>0</v>
      </c>
      <c r="H48" s="205"/>
      <c r="I48" s="148"/>
      <c r="M48" s="19"/>
      <c r="N48" s="19"/>
    </row>
    <row r="49" spans="1:14" ht="15" customHeight="1">
      <c r="A49" s="184"/>
      <c r="B49" s="62"/>
      <c r="C49" s="65"/>
      <c r="D49" s="66"/>
      <c r="E49" s="140"/>
      <c r="F49" s="69"/>
      <c r="G49" s="18">
        <f t="shared" si="3"/>
        <v>0</v>
      </c>
      <c r="H49" s="6"/>
      <c r="I49" s="148"/>
      <c r="M49" s="19"/>
      <c r="N49" s="19"/>
    </row>
    <row r="50" spans="1:14" ht="15" customHeight="1">
      <c r="A50" s="171" t="s">
        <v>82</v>
      </c>
      <c r="B50" s="169" t="s">
        <v>22</v>
      </c>
      <c r="C50" s="165">
        <v>402</v>
      </c>
      <c r="D50" s="165">
        <f t="shared" si="4"/>
        <v>281.4</v>
      </c>
      <c r="E50" s="170">
        <f t="shared" si="5"/>
        <v>241.2</v>
      </c>
      <c r="F50" s="69"/>
      <c r="G50" s="18">
        <f t="shared" si="3"/>
        <v>0</v>
      </c>
      <c r="H50" s="6"/>
      <c r="I50" s="148"/>
      <c r="M50" s="19"/>
      <c r="N50" s="19"/>
    </row>
    <row r="51" spans="1:14" ht="15" customHeight="1">
      <c r="A51" s="70"/>
      <c r="B51" s="62"/>
      <c r="C51" s="65"/>
      <c r="D51" s="66"/>
      <c r="E51" s="140"/>
      <c r="F51" s="69"/>
      <c r="G51" s="18"/>
      <c r="H51" s="6"/>
      <c r="I51" s="148"/>
      <c r="N51" s="19"/>
    </row>
    <row r="52" spans="1:13" ht="15" customHeight="1">
      <c r="A52" s="163" t="s">
        <v>160</v>
      </c>
      <c r="B52" s="164" t="s">
        <v>22</v>
      </c>
      <c r="C52" s="165">
        <v>273</v>
      </c>
      <c r="D52" s="165">
        <f t="shared" si="4"/>
        <v>191.10000000000002</v>
      </c>
      <c r="E52" s="170">
        <f t="shared" si="5"/>
        <v>163.8</v>
      </c>
      <c r="F52" s="69"/>
      <c r="G52" s="18">
        <f t="shared" si="3"/>
        <v>0</v>
      </c>
      <c r="H52" s="6"/>
      <c r="I52" s="148"/>
      <c r="M52" s="19"/>
    </row>
    <row r="53" spans="1:13" ht="15" customHeight="1">
      <c r="A53" s="70"/>
      <c r="B53" s="62"/>
      <c r="C53" s="65"/>
      <c r="D53" s="65"/>
      <c r="E53" s="63"/>
      <c r="F53" s="69"/>
      <c r="G53" s="18"/>
      <c r="H53" s="6"/>
      <c r="I53" s="148"/>
      <c r="M53" s="19"/>
    </row>
    <row r="54" spans="1:11" ht="15" customHeight="1">
      <c r="A54" s="113" t="s">
        <v>172</v>
      </c>
      <c r="B54" s="114" t="s">
        <v>20</v>
      </c>
      <c r="C54" s="115">
        <v>222</v>
      </c>
      <c r="D54" s="115">
        <f>C54-C54*30%</f>
        <v>155.4</v>
      </c>
      <c r="E54" s="116">
        <f>C54-C54*40%</f>
        <v>133.2</v>
      </c>
      <c r="F54" s="69"/>
      <c r="G54" s="18">
        <f t="shared" si="3"/>
        <v>0</v>
      </c>
      <c r="H54" s="6"/>
      <c r="I54" s="148"/>
      <c r="K54" s="148"/>
    </row>
    <row r="55" spans="1:11" ht="15" customHeight="1">
      <c r="A55" s="21"/>
      <c r="B55" s="20"/>
      <c r="C55" s="36"/>
      <c r="D55" s="36"/>
      <c r="E55" s="37"/>
      <c r="F55" s="69"/>
      <c r="G55" s="18"/>
      <c r="H55" s="6"/>
      <c r="I55" s="148"/>
      <c r="K55" s="148"/>
    </row>
    <row r="56" spans="1:11" ht="15" customHeight="1">
      <c r="A56" s="117" t="s">
        <v>141</v>
      </c>
      <c r="B56" s="114" t="s">
        <v>1</v>
      </c>
      <c r="C56" s="115">
        <v>344</v>
      </c>
      <c r="D56" s="115">
        <f aca="true" t="shared" si="6" ref="D56:D66">C56-C56*30%</f>
        <v>240.8</v>
      </c>
      <c r="E56" s="116">
        <f aca="true" t="shared" si="7" ref="E56:E66">C56-C56*40%</f>
        <v>206.4</v>
      </c>
      <c r="F56" s="69"/>
      <c r="G56" s="18">
        <f t="shared" si="3"/>
        <v>0</v>
      </c>
      <c r="H56" s="6"/>
      <c r="I56" s="148"/>
      <c r="K56" s="148"/>
    </row>
    <row r="57" spans="1:11" ht="15" customHeight="1">
      <c r="A57" s="117" t="s">
        <v>41</v>
      </c>
      <c r="B57" s="114" t="s">
        <v>2</v>
      </c>
      <c r="C57" s="115">
        <v>644</v>
      </c>
      <c r="D57" s="115">
        <f t="shared" si="6"/>
        <v>450.8</v>
      </c>
      <c r="E57" s="116">
        <f t="shared" si="7"/>
        <v>386.4</v>
      </c>
      <c r="F57" s="69"/>
      <c r="G57" s="18">
        <f t="shared" si="3"/>
        <v>0</v>
      </c>
      <c r="H57" s="6"/>
      <c r="I57" s="148"/>
      <c r="K57" s="148"/>
    </row>
    <row r="58" spans="1:11" ht="15" customHeight="1">
      <c r="A58" s="30"/>
      <c r="B58" s="47"/>
      <c r="C58" s="28"/>
      <c r="D58" s="28"/>
      <c r="E58" s="29"/>
      <c r="F58" s="179"/>
      <c r="G58" s="85"/>
      <c r="H58" s="155"/>
      <c r="I58" s="154"/>
      <c r="J58" s="155"/>
      <c r="K58" s="148"/>
    </row>
    <row r="59" spans="1:11" ht="15" customHeight="1">
      <c r="A59" s="215" t="s">
        <v>177</v>
      </c>
      <c r="B59" s="143" t="s">
        <v>22</v>
      </c>
      <c r="C59" s="144">
        <v>204</v>
      </c>
      <c r="D59" s="144">
        <f t="shared" si="6"/>
        <v>142.8</v>
      </c>
      <c r="E59" s="145">
        <f t="shared" si="7"/>
        <v>122.39999999999999</v>
      </c>
      <c r="F59" s="69"/>
      <c r="G59" s="18">
        <f t="shared" si="3"/>
        <v>0</v>
      </c>
      <c r="H59" s="209"/>
      <c r="I59" s="148"/>
      <c r="K59" s="148"/>
    </row>
    <row r="60" spans="1:11" ht="15" customHeight="1">
      <c r="A60" s="77"/>
      <c r="B60" s="47"/>
      <c r="C60" s="28"/>
      <c r="D60" s="36"/>
      <c r="E60" s="37"/>
      <c r="F60" s="69"/>
      <c r="G60" s="18"/>
      <c r="H60" s="6"/>
      <c r="I60" s="148"/>
      <c r="K60" s="148"/>
    </row>
    <row r="61" spans="1:11" ht="15" customHeight="1">
      <c r="A61" s="113" t="s">
        <v>40</v>
      </c>
      <c r="B61" s="114" t="s">
        <v>4</v>
      </c>
      <c r="C61" s="115">
        <v>328</v>
      </c>
      <c r="D61" s="115">
        <f t="shared" si="6"/>
        <v>229.60000000000002</v>
      </c>
      <c r="E61" s="116">
        <f t="shared" si="7"/>
        <v>196.79999999999998</v>
      </c>
      <c r="F61" s="69"/>
      <c r="G61" s="18">
        <f t="shared" si="3"/>
        <v>0</v>
      </c>
      <c r="H61" s="6"/>
      <c r="I61" s="148"/>
      <c r="K61" s="148"/>
    </row>
    <row r="62" spans="1:11" ht="15" customHeight="1">
      <c r="A62" s="113" t="s">
        <v>40</v>
      </c>
      <c r="B62" s="260" t="s">
        <v>191</v>
      </c>
      <c r="C62" s="261"/>
      <c r="D62" s="261"/>
      <c r="E62" s="262"/>
      <c r="F62" s="69"/>
      <c r="G62" s="18"/>
      <c r="H62" s="6"/>
      <c r="I62" s="148"/>
      <c r="K62" s="148"/>
    </row>
    <row r="63" spans="1:11" ht="15" customHeight="1">
      <c r="A63" s="118" t="s">
        <v>187</v>
      </c>
      <c r="B63" s="263"/>
      <c r="C63" s="264"/>
      <c r="D63" s="264"/>
      <c r="E63" s="265"/>
      <c r="F63" s="69"/>
      <c r="G63" s="18"/>
      <c r="H63" s="6"/>
      <c r="I63" s="148"/>
      <c r="K63" s="148"/>
    </row>
    <row r="64" spans="1:11" ht="15" customHeight="1">
      <c r="A64" s="118" t="s">
        <v>187</v>
      </c>
      <c r="B64" s="266"/>
      <c r="C64" s="267"/>
      <c r="D64" s="267"/>
      <c r="E64" s="268"/>
      <c r="F64" s="69"/>
      <c r="G64" s="18"/>
      <c r="H64" s="6"/>
      <c r="I64" s="148"/>
      <c r="K64" s="148"/>
    </row>
    <row r="65" spans="1:11" ht="15" customHeight="1">
      <c r="A65" s="119" t="s">
        <v>111</v>
      </c>
      <c r="B65" s="114" t="s">
        <v>4</v>
      </c>
      <c r="C65" s="115">
        <v>315</v>
      </c>
      <c r="D65" s="115">
        <f t="shared" si="6"/>
        <v>220.5</v>
      </c>
      <c r="E65" s="116">
        <f t="shared" si="7"/>
        <v>189</v>
      </c>
      <c r="F65" s="69"/>
      <c r="G65" s="18">
        <f t="shared" si="3"/>
        <v>0</v>
      </c>
      <c r="H65" s="6"/>
      <c r="I65" s="148"/>
      <c r="K65" s="148"/>
    </row>
    <row r="66" spans="1:11" ht="15" customHeight="1">
      <c r="A66" s="119" t="s">
        <v>42</v>
      </c>
      <c r="B66" s="114" t="s">
        <v>3</v>
      </c>
      <c r="C66" s="115">
        <v>619</v>
      </c>
      <c r="D66" s="115">
        <f t="shared" si="6"/>
        <v>433.3</v>
      </c>
      <c r="E66" s="116">
        <f t="shared" si="7"/>
        <v>371.4</v>
      </c>
      <c r="F66" s="69"/>
      <c r="G66" s="18">
        <f t="shared" si="3"/>
        <v>0</v>
      </c>
      <c r="H66" s="6"/>
      <c r="I66" s="148"/>
      <c r="K66" s="148"/>
    </row>
    <row r="67" spans="1:11" ht="15" customHeight="1">
      <c r="A67" s="64"/>
      <c r="B67" s="62"/>
      <c r="C67" s="65"/>
      <c r="D67" s="65"/>
      <c r="E67" s="63"/>
      <c r="F67" s="69"/>
      <c r="G67" s="18"/>
      <c r="H67" s="6"/>
      <c r="I67" s="148"/>
      <c r="K67" s="148"/>
    </row>
    <row r="68" spans="1:11" ht="15" customHeight="1">
      <c r="A68" s="168" t="s">
        <v>43</v>
      </c>
      <c r="B68" s="169" t="s">
        <v>4</v>
      </c>
      <c r="C68" s="165">
        <v>377</v>
      </c>
      <c r="D68" s="172">
        <f>C68-C68*30%</f>
        <v>263.9</v>
      </c>
      <c r="E68" s="173">
        <f>C68-C68*40%</f>
        <v>226.2</v>
      </c>
      <c r="F68" s="69"/>
      <c r="G68" s="18">
        <f aca="true" t="shared" si="8" ref="G68:G73">F68*C68</f>
        <v>0</v>
      </c>
      <c r="H68" s="6"/>
      <c r="I68" s="148"/>
      <c r="K68" s="148"/>
    </row>
    <row r="69" spans="1:11" ht="15" customHeight="1">
      <c r="A69" s="168" t="s">
        <v>44</v>
      </c>
      <c r="B69" s="169" t="s">
        <v>3</v>
      </c>
      <c r="C69" s="234" t="s">
        <v>192</v>
      </c>
      <c r="D69" s="248"/>
      <c r="E69" s="249"/>
      <c r="F69" s="69"/>
      <c r="G69" s="18"/>
      <c r="H69" s="6"/>
      <c r="I69" s="148"/>
      <c r="K69" s="148"/>
    </row>
    <row r="70" spans="1:11" ht="15" customHeight="1">
      <c r="A70" s="64"/>
      <c r="B70" s="62"/>
      <c r="C70" s="65"/>
      <c r="D70" s="65"/>
      <c r="E70" s="63"/>
      <c r="F70" s="69"/>
      <c r="G70" s="18"/>
      <c r="H70" s="6"/>
      <c r="I70" s="148"/>
      <c r="K70" s="148"/>
    </row>
    <row r="71" spans="1:13" ht="15" customHeight="1">
      <c r="A71" s="59" t="s">
        <v>142</v>
      </c>
      <c r="B71" s="56" t="s">
        <v>24</v>
      </c>
      <c r="C71" s="57">
        <v>416</v>
      </c>
      <c r="D71" s="57">
        <f>C71-C71*30%</f>
        <v>291.2</v>
      </c>
      <c r="E71" s="58">
        <f>C71-C71*40%</f>
        <v>249.6</v>
      </c>
      <c r="F71" s="69"/>
      <c r="G71" s="18">
        <f t="shared" si="8"/>
        <v>0</v>
      </c>
      <c r="H71" s="6"/>
      <c r="I71" s="148"/>
      <c r="K71" s="148"/>
      <c r="M71" s="19"/>
    </row>
    <row r="72" spans="1:13" ht="15" customHeight="1">
      <c r="A72" s="61"/>
      <c r="B72" s="50"/>
      <c r="C72" s="51"/>
      <c r="D72" s="51"/>
      <c r="E72" s="29"/>
      <c r="F72" s="69"/>
      <c r="G72" s="18"/>
      <c r="H72" s="6"/>
      <c r="I72" s="148"/>
      <c r="K72" s="148"/>
      <c r="M72" s="19"/>
    </row>
    <row r="73" spans="1:13" ht="15" customHeight="1">
      <c r="A73" s="97" t="s">
        <v>57</v>
      </c>
      <c r="B73" s="98" t="s">
        <v>4</v>
      </c>
      <c r="C73" s="99">
        <v>291</v>
      </c>
      <c r="D73" s="99">
        <f>C73-C73*30%</f>
        <v>203.7</v>
      </c>
      <c r="E73" s="100">
        <f>C73-C73*40%</f>
        <v>174.6</v>
      </c>
      <c r="F73" s="69"/>
      <c r="G73" s="18">
        <f t="shared" si="8"/>
        <v>0</v>
      </c>
      <c r="H73" s="6"/>
      <c r="I73" s="148"/>
      <c r="K73" s="148"/>
      <c r="M73" s="19"/>
    </row>
    <row r="74" spans="1:13" ht="15" customHeight="1">
      <c r="A74" s="61"/>
      <c r="B74" s="50"/>
      <c r="C74" s="51"/>
      <c r="D74" s="51"/>
      <c r="E74" s="29"/>
      <c r="F74" s="69"/>
      <c r="G74" s="85"/>
      <c r="H74" s="6"/>
      <c r="I74" s="148"/>
      <c r="K74" s="148"/>
      <c r="M74" s="19"/>
    </row>
    <row r="75" spans="1:13" ht="30" customHeight="1">
      <c r="A75" s="239" t="s">
        <v>54</v>
      </c>
      <c r="B75" s="240"/>
      <c r="C75" s="240"/>
      <c r="D75" s="240"/>
      <c r="E75" s="240"/>
      <c r="F75" s="240"/>
      <c r="G75" s="241"/>
      <c r="H75" s="6"/>
      <c r="I75" s="148"/>
      <c r="K75" s="148"/>
      <c r="M75" s="19"/>
    </row>
    <row r="76" spans="1:11" ht="15" customHeight="1">
      <c r="A76" s="120" t="s">
        <v>120</v>
      </c>
      <c r="B76" s="114" t="s">
        <v>1</v>
      </c>
      <c r="C76" s="115">
        <v>319</v>
      </c>
      <c r="D76" s="115">
        <f>C76-C76*30%</f>
        <v>223.3</v>
      </c>
      <c r="E76" s="116">
        <f>C76-C76*40%</f>
        <v>191.39999999999998</v>
      </c>
      <c r="F76" s="69"/>
      <c r="G76" s="18">
        <f>F76*C76</f>
        <v>0</v>
      </c>
      <c r="H76" s="6"/>
      <c r="I76" s="148"/>
      <c r="K76" s="148"/>
    </row>
    <row r="77" spans="1:11" ht="15" customHeight="1">
      <c r="A77" s="120" t="s">
        <v>123</v>
      </c>
      <c r="B77" s="114" t="s">
        <v>2</v>
      </c>
      <c r="C77" s="115">
        <v>630</v>
      </c>
      <c r="D77" s="115">
        <f>C77-C77*30%</f>
        <v>441</v>
      </c>
      <c r="E77" s="116">
        <f>C77-C77*40%</f>
        <v>378</v>
      </c>
      <c r="F77" s="69"/>
      <c r="G77" s="18">
        <f aca="true" t="shared" si="9" ref="G77:G113">F77*C77</f>
        <v>0</v>
      </c>
      <c r="H77" s="6"/>
      <c r="I77" s="148"/>
      <c r="K77" s="148"/>
    </row>
    <row r="78" spans="1:11" ht="15" customHeight="1">
      <c r="A78" s="121" t="s">
        <v>110</v>
      </c>
      <c r="B78" s="114" t="s">
        <v>1</v>
      </c>
      <c r="C78" s="115">
        <v>331</v>
      </c>
      <c r="D78" s="115">
        <f>C78-C78*30%</f>
        <v>231.7</v>
      </c>
      <c r="E78" s="116">
        <f>C78-C78*40%</f>
        <v>198.6</v>
      </c>
      <c r="F78" s="69"/>
      <c r="G78" s="18">
        <f t="shared" si="9"/>
        <v>0</v>
      </c>
      <c r="H78" s="6"/>
      <c r="I78" s="148"/>
      <c r="K78" s="148"/>
    </row>
    <row r="79" spans="1:11" ht="15" customHeight="1">
      <c r="A79" s="121" t="s">
        <v>56</v>
      </c>
      <c r="B79" s="114" t="s">
        <v>2</v>
      </c>
      <c r="C79" s="115">
        <v>643</v>
      </c>
      <c r="D79" s="115">
        <f>C79-C79*30%</f>
        <v>450.1</v>
      </c>
      <c r="E79" s="116">
        <f>C79-C79*40%</f>
        <v>385.8</v>
      </c>
      <c r="F79" s="69"/>
      <c r="G79" s="18">
        <f t="shared" si="9"/>
        <v>0</v>
      </c>
      <c r="H79" s="6"/>
      <c r="I79" s="148"/>
      <c r="K79" s="148"/>
    </row>
    <row r="80" spans="1:11" ht="15" customHeight="1">
      <c r="A80" s="22"/>
      <c r="B80" s="20"/>
      <c r="C80" s="36"/>
      <c r="D80" s="36"/>
      <c r="E80" s="37"/>
      <c r="F80" s="69"/>
      <c r="G80" s="218"/>
      <c r="H80" s="19"/>
      <c r="I80" s="219"/>
      <c r="J80" s="19"/>
      <c r="K80" s="219"/>
    </row>
    <row r="81" spans="1:11" ht="15" customHeight="1">
      <c r="A81" s="222" t="s">
        <v>190</v>
      </c>
      <c r="B81" s="193" t="s">
        <v>22</v>
      </c>
      <c r="C81" s="194">
        <v>289</v>
      </c>
      <c r="D81" s="194">
        <f>C81-C81*30%</f>
        <v>202.3</v>
      </c>
      <c r="E81" s="195">
        <f>C81-C81*40%</f>
        <v>173.39999999999998</v>
      </c>
      <c r="F81" s="69"/>
      <c r="G81" s="18">
        <f t="shared" si="9"/>
        <v>0</v>
      </c>
      <c r="H81" s="205"/>
      <c r="I81" s="148"/>
      <c r="K81" s="148"/>
    </row>
    <row r="82" spans="1:11" ht="15" customHeight="1">
      <c r="A82" s="49"/>
      <c r="B82" s="47"/>
      <c r="C82" s="28"/>
      <c r="D82" s="28"/>
      <c r="E82" s="29"/>
      <c r="F82" s="69"/>
      <c r="G82" s="18"/>
      <c r="H82" s="6"/>
      <c r="I82" s="148"/>
      <c r="K82" s="148"/>
    </row>
    <row r="83" spans="1:11" ht="15" customHeight="1">
      <c r="A83" s="101" t="s">
        <v>55</v>
      </c>
      <c r="B83" s="98" t="s">
        <v>4</v>
      </c>
      <c r="C83" s="102">
        <v>377</v>
      </c>
      <c r="D83" s="102">
        <f>C83-C83*30%</f>
        <v>263.9</v>
      </c>
      <c r="E83" s="100">
        <f>C83-C83*40%</f>
        <v>226.2</v>
      </c>
      <c r="F83" s="69"/>
      <c r="G83" s="18">
        <f t="shared" si="9"/>
        <v>0</v>
      </c>
      <c r="H83" s="6"/>
      <c r="I83" s="148"/>
      <c r="K83" s="148"/>
    </row>
    <row r="84" spans="1:11" ht="14.25" customHeight="1">
      <c r="A84" s="49"/>
      <c r="B84" s="50"/>
      <c r="C84" s="51"/>
      <c r="D84" s="51"/>
      <c r="E84" s="29"/>
      <c r="F84" s="69"/>
      <c r="G84" s="18"/>
      <c r="H84" s="6"/>
      <c r="I84" s="148"/>
      <c r="K84" s="148"/>
    </row>
    <row r="85" spans="1:11" ht="15" customHeight="1">
      <c r="A85" s="174" t="s">
        <v>70</v>
      </c>
      <c r="B85" s="175" t="s">
        <v>1</v>
      </c>
      <c r="C85" s="165">
        <v>349</v>
      </c>
      <c r="D85" s="165">
        <f>C85-C85*30%</f>
        <v>244.3</v>
      </c>
      <c r="E85" s="170">
        <f>C85-C85*40%</f>
        <v>209.4</v>
      </c>
      <c r="F85" s="69"/>
      <c r="G85" s="18">
        <f t="shared" si="9"/>
        <v>0</v>
      </c>
      <c r="H85" s="6"/>
      <c r="I85" s="148"/>
      <c r="K85" s="148"/>
    </row>
    <row r="86" spans="1:11" ht="15" customHeight="1">
      <c r="A86" s="22"/>
      <c r="B86" s="23"/>
      <c r="C86" s="66"/>
      <c r="D86" s="66"/>
      <c r="E86" s="140"/>
      <c r="F86" s="69"/>
      <c r="G86" s="18"/>
      <c r="H86" s="6"/>
      <c r="I86" s="148"/>
      <c r="K86" s="148"/>
    </row>
    <row r="87" spans="1:12" ht="15" customHeight="1">
      <c r="A87" s="176" t="s">
        <v>109</v>
      </c>
      <c r="B87" s="177" t="s">
        <v>23</v>
      </c>
      <c r="C87" s="172">
        <v>289</v>
      </c>
      <c r="D87" s="165">
        <f>C87-C87*30%</f>
        <v>202.3</v>
      </c>
      <c r="E87" s="170">
        <f>C87-C87*40%</f>
        <v>173.39999999999998</v>
      </c>
      <c r="F87" s="69"/>
      <c r="G87" s="18">
        <f>F87*C87</f>
        <v>0</v>
      </c>
      <c r="H87" s="6"/>
      <c r="I87" s="148"/>
      <c r="K87" s="148"/>
      <c r="L87" s="155"/>
    </row>
    <row r="88" spans="1:11" ht="15" customHeight="1">
      <c r="A88" s="176" t="s">
        <v>45</v>
      </c>
      <c r="B88" s="177" t="s">
        <v>24</v>
      </c>
      <c r="C88" s="172">
        <v>543</v>
      </c>
      <c r="D88" s="165">
        <f>C88-C88*30%</f>
        <v>380.1</v>
      </c>
      <c r="E88" s="170">
        <f>C88-C88*40%</f>
        <v>325.79999999999995</v>
      </c>
      <c r="F88" s="69"/>
      <c r="G88" s="18">
        <f>F88*C88</f>
        <v>0</v>
      </c>
      <c r="H88" s="6"/>
      <c r="I88" s="148"/>
      <c r="K88" s="148"/>
    </row>
    <row r="89" spans="1:11" ht="15" customHeight="1">
      <c r="A89" s="185"/>
      <c r="B89" s="186"/>
      <c r="C89" s="28"/>
      <c r="D89" s="16"/>
      <c r="E89" s="17"/>
      <c r="F89" s="179"/>
      <c r="G89" s="85"/>
      <c r="H89" s="155"/>
      <c r="I89" s="154"/>
      <c r="J89" s="155"/>
      <c r="K89" s="148"/>
    </row>
    <row r="90" spans="1:11" ht="15" customHeight="1">
      <c r="A90" s="187" t="s">
        <v>143</v>
      </c>
      <c r="B90" s="188" t="s">
        <v>23</v>
      </c>
      <c r="C90" s="102">
        <v>350</v>
      </c>
      <c r="D90" s="189">
        <f>C90-C90*30%</f>
        <v>245</v>
      </c>
      <c r="E90" s="190">
        <f>C90-C90*40%</f>
        <v>210</v>
      </c>
      <c r="F90" s="69"/>
      <c r="G90" s="18">
        <f>F90*C90</f>
        <v>0</v>
      </c>
      <c r="H90" s="6"/>
      <c r="I90" s="148"/>
      <c r="K90" s="148"/>
    </row>
    <row r="91" spans="1:11" ht="15" customHeight="1">
      <c r="A91" s="187" t="s">
        <v>143</v>
      </c>
      <c r="B91" s="188" t="s">
        <v>24</v>
      </c>
      <c r="C91" s="102">
        <v>669</v>
      </c>
      <c r="D91" s="189">
        <f>C91-C91*30%</f>
        <v>468.3</v>
      </c>
      <c r="E91" s="190">
        <f>C91-C91*40%</f>
        <v>401.4</v>
      </c>
      <c r="F91" s="69"/>
      <c r="G91" s="18">
        <f>F91*C91</f>
        <v>0</v>
      </c>
      <c r="H91" s="6"/>
      <c r="I91" s="148"/>
      <c r="K91" s="148"/>
    </row>
    <row r="92" spans="1:11" ht="15" customHeight="1">
      <c r="A92" s="64"/>
      <c r="B92" s="62"/>
      <c r="C92" s="65"/>
      <c r="D92" s="16"/>
      <c r="E92" s="17"/>
      <c r="F92" s="69"/>
      <c r="G92" s="18"/>
      <c r="H92" s="6"/>
      <c r="I92" s="148"/>
      <c r="K92" s="148"/>
    </row>
    <row r="93" spans="1:11" ht="15" customHeight="1">
      <c r="A93" s="117" t="s">
        <v>108</v>
      </c>
      <c r="B93" s="114" t="s">
        <v>23</v>
      </c>
      <c r="C93" s="122">
        <v>289</v>
      </c>
      <c r="D93" s="126">
        <f>C93-C93*30%</f>
        <v>202.3</v>
      </c>
      <c r="E93" s="199">
        <f>C93-C93*40%</f>
        <v>173.39999999999998</v>
      </c>
      <c r="F93" s="69"/>
      <c r="G93" s="18">
        <f>F93*C93</f>
        <v>0</v>
      </c>
      <c r="H93" s="6"/>
      <c r="I93" s="148"/>
      <c r="K93" s="148"/>
    </row>
    <row r="94" spans="1:12" ht="15" customHeight="1">
      <c r="A94" s="117" t="s">
        <v>46</v>
      </c>
      <c r="B94" s="114" t="s">
        <v>24</v>
      </c>
      <c r="C94" s="115">
        <v>543</v>
      </c>
      <c r="D94" s="126">
        <f>C94-C94*30%</f>
        <v>380.1</v>
      </c>
      <c r="E94" s="199">
        <f>C94-C94*40%</f>
        <v>325.79999999999995</v>
      </c>
      <c r="F94" s="69"/>
      <c r="G94" s="18">
        <f>F94*C94</f>
        <v>0</v>
      </c>
      <c r="H94" s="6"/>
      <c r="I94" s="148"/>
      <c r="K94" s="148"/>
      <c r="L94" s="139"/>
    </row>
    <row r="95" spans="1:14" ht="15" customHeight="1">
      <c r="A95" s="49"/>
      <c r="B95" s="50"/>
      <c r="C95" s="51"/>
      <c r="D95" s="51"/>
      <c r="E95" s="29"/>
      <c r="F95" s="69"/>
      <c r="G95" s="18"/>
      <c r="H95" s="6"/>
      <c r="I95" s="148"/>
      <c r="K95" s="148"/>
      <c r="L95" s="8"/>
      <c r="M95" s="139"/>
      <c r="N95" s="139"/>
    </row>
    <row r="96" spans="1:11" ht="42" customHeight="1">
      <c r="A96" s="235" t="s">
        <v>58</v>
      </c>
      <c r="B96" s="242"/>
      <c r="C96" s="242"/>
      <c r="D96" s="242"/>
      <c r="E96" s="242"/>
      <c r="F96" s="242"/>
      <c r="G96" s="243"/>
      <c r="H96" s="139"/>
      <c r="I96" s="148"/>
      <c r="J96" s="139"/>
      <c r="K96" s="148"/>
    </row>
    <row r="97" spans="1:11" ht="14.25" customHeight="1">
      <c r="A97" s="163" t="s">
        <v>59</v>
      </c>
      <c r="B97" s="169" t="s">
        <v>4</v>
      </c>
      <c r="C97" s="165">
        <v>348</v>
      </c>
      <c r="D97" s="165">
        <f>C97-C97*30%</f>
        <v>243.60000000000002</v>
      </c>
      <c r="E97" s="170">
        <f>C97-C97*40%</f>
        <v>208.79999999999998</v>
      </c>
      <c r="F97" s="69"/>
      <c r="G97" s="18">
        <f t="shared" si="9"/>
        <v>0</v>
      </c>
      <c r="H97" s="6"/>
      <c r="I97" s="148"/>
      <c r="K97" s="148"/>
    </row>
    <row r="98" spans="1:14" s="27" customFormat="1" ht="15" customHeight="1">
      <c r="A98" s="163" t="s">
        <v>59</v>
      </c>
      <c r="B98" s="169" t="s">
        <v>24</v>
      </c>
      <c r="C98" s="165">
        <v>559</v>
      </c>
      <c r="D98" s="165">
        <f>C98-C98*30%</f>
        <v>391.3</v>
      </c>
      <c r="E98" s="170">
        <f>C98-C98*40%</f>
        <v>335.4</v>
      </c>
      <c r="F98" s="69"/>
      <c r="G98" s="18">
        <f t="shared" si="9"/>
        <v>0</v>
      </c>
      <c r="H98" s="6"/>
      <c r="I98" s="148"/>
      <c r="J98" s="6"/>
      <c r="K98" s="148"/>
      <c r="L98" s="6"/>
      <c r="M98" s="6"/>
      <c r="N98" s="6"/>
    </row>
    <row r="99" spans="1:11" ht="15" customHeight="1">
      <c r="A99" s="163" t="s">
        <v>107</v>
      </c>
      <c r="B99" s="169" t="s">
        <v>1</v>
      </c>
      <c r="C99" s="165">
        <v>348</v>
      </c>
      <c r="D99" s="165">
        <f>C99-C99*30%</f>
        <v>243.60000000000002</v>
      </c>
      <c r="E99" s="170">
        <f>C99-C99*40%</f>
        <v>208.79999999999998</v>
      </c>
      <c r="F99" s="69"/>
      <c r="G99" s="18">
        <f t="shared" si="9"/>
        <v>0</v>
      </c>
      <c r="H99" s="6"/>
      <c r="I99" s="148"/>
      <c r="K99" s="148"/>
    </row>
    <row r="100" spans="1:11" ht="15" customHeight="1">
      <c r="A100" s="43"/>
      <c r="B100" s="217"/>
      <c r="C100" s="66"/>
      <c r="D100" s="66"/>
      <c r="E100" s="140"/>
      <c r="F100" s="69"/>
      <c r="G100" s="218"/>
      <c r="H100" s="19"/>
      <c r="I100" s="219"/>
      <c r="J100" s="19"/>
      <c r="K100" s="219"/>
    </row>
    <row r="101" spans="1:14" s="138" customFormat="1" ht="15" customHeight="1">
      <c r="A101" s="220" t="s">
        <v>189</v>
      </c>
      <c r="B101" s="221" t="s">
        <v>22</v>
      </c>
      <c r="C101" s="210">
        <v>298</v>
      </c>
      <c r="D101" s="210">
        <f>C101-C101*30%</f>
        <v>208.60000000000002</v>
      </c>
      <c r="E101" s="211">
        <f>C101-C101*40%</f>
        <v>178.8</v>
      </c>
      <c r="F101" s="69"/>
      <c r="G101" s="18">
        <f t="shared" si="9"/>
        <v>0</v>
      </c>
      <c r="H101" s="205"/>
      <c r="I101" s="148"/>
      <c r="J101" s="6"/>
      <c r="K101" s="148"/>
      <c r="L101" s="6"/>
      <c r="M101" s="6"/>
      <c r="N101" s="6"/>
    </row>
    <row r="102" spans="1:11" ht="15" customHeight="1">
      <c r="A102" s="49"/>
      <c r="B102" s="50"/>
      <c r="C102" s="51"/>
      <c r="D102" s="51"/>
      <c r="E102" s="29"/>
      <c r="F102" s="69"/>
      <c r="G102" s="18"/>
      <c r="H102" s="6"/>
      <c r="I102" s="148"/>
      <c r="K102" s="148"/>
    </row>
    <row r="103" spans="1:11" ht="15" customHeight="1">
      <c r="A103" s="151" t="s">
        <v>81</v>
      </c>
      <c r="B103" s="114" t="s">
        <v>4</v>
      </c>
      <c r="C103" s="122">
        <v>304</v>
      </c>
      <c r="D103" s="122">
        <f>C103-C103*30%</f>
        <v>212.8</v>
      </c>
      <c r="E103" s="116">
        <f>C103-C103*40%</f>
        <v>182.39999999999998</v>
      </c>
      <c r="F103" s="69"/>
      <c r="G103" s="18">
        <f t="shared" si="9"/>
        <v>0</v>
      </c>
      <c r="H103" s="6"/>
      <c r="I103" s="148"/>
      <c r="K103" s="148"/>
    </row>
    <row r="104" spans="1:11" ht="15" customHeight="1">
      <c r="A104" s="86"/>
      <c r="B104" s="47"/>
      <c r="C104" s="48"/>
      <c r="D104" s="150"/>
      <c r="E104" s="37"/>
      <c r="F104" s="69"/>
      <c r="G104" s="18"/>
      <c r="H104" s="6"/>
      <c r="I104" s="148"/>
      <c r="K104" s="148"/>
    </row>
    <row r="105" spans="1:11" ht="15" customHeight="1">
      <c r="A105" s="119" t="s">
        <v>105</v>
      </c>
      <c r="B105" s="114" t="s">
        <v>1</v>
      </c>
      <c r="C105" s="115">
        <v>355</v>
      </c>
      <c r="D105" s="122">
        <f>C105-C105*30%</f>
        <v>248.5</v>
      </c>
      <c r="E105" s="116">
        <f>C105-C105*40%</f>
        <v>213</v>
      </c>
      <c r="F105" s="69"/>
      <c r="G105" s="18">
        <f t="shared" si="9"/>
        <v>0</v>
      </c>
      <c r="H105" s="6"/>
      <c r="I105" s="148"/>
      <c r="K105" s="148"/>
    </row>
    <row r="106" spans="1:11" ht="15" customHeight="1">
      <c r="A106" s="119" t="s">
        <v>60</v>
      </c>
      <c r="B106" s="114" t="s">
        <v>2</v>
      </c>
      <c r="C106" s="115">
        <v>691</v>
      </c>
      <c r="D106" s="122">
        <f>C106-C106*30%</f>
        <v>483.70000000000005</v>
      </c>
      <c r="E106" s="116">
        <f>C106-C106*40%</f>
        <v>414.59999999999997</v>
      </c>
      <c r="F106" s="69"/>
      <c r="G106" s="18">
        <f t="shared" si="9"/>
        <v>0</v>
      </c>
      <c r="H106" s="6"/>
      <c r="I106" s="148"/>
      <c r="K106" s="148"/>
    </row>
    <row r="107" spans="1:12" ht="15" customHeight="1">
      <c r="A107" s="123" t="s">
        <v>106</v>
      </c>
      <c r="B107" s="114" t="s">
        <v>1</v>
      </c>
      <c r="C107" s="115">
        <v>384</v>
      </c>
      <c r="D107" s="122">
        <f>C107-C107*30%</f>
        <v>268.8</v>
      </c>
      <c r="E107" s="116">
        <f>C107-C107*40%</f>
        <v>230.39999999999998</v>
      </c>
      <c r="F107" s="69"/>
      <c r="G107" s="18">
        <f t="shared" si="9"/>
        <v>0</v>
      </c>
      <c r="H107" s="6"/>
      <c r="I107" s="148"/>
      <c r="K107" s="148"/>
      <c r="L107" s="155"/>
    </row>
    <row r="108" spans="1:11" ht="15" customHeight="1">
      <c r="A108" s="119" t="s">
        <v>104</v>
      </c>
      <c r="B108" s="114" t="s">
        <v>2</v>
      </c>
      <c r="C108" s="115">
        <v>756</v>
      </c>
      <c r="D108" s="122">
        <f>C108-C108*30%</f>
        <v>529.2</v>
      </c>
      <c r="E108" s="116">
        <f>C108-C108*40%</f>
        <v>453.59999999999997</v>
      </c>
      <c r="F108" s="69"/>
      <c r="G108" s="18">
        <f t="shared" si="9"/>
        <v>0</v>
      </c>
      <c r="H108" s="6"/>
      <c r="I108" s="148"/>
      <c r="K108" s="148"/>
    </row>
    <row r="109" spans="1:13" ht="15" customHeight="1">
      <c r="A109" s="49"/>
      <c r="B109" s="50"/>
      <c r="C109" s="51"/>
      <c r="D109" s="51"/>
      <c r="E109" s="29"/>
      <c r="F109" s="69"/>
      <c r="G109" s="18"/>
      <c r="H109" s="6"/>
      <c r="I109" s="148"/>
      <c r="K109" s="148"/>
      <c r="M109" s="155"/>
    </row>
    <row r="110" spans="1:15" s="45" customFormat="1" ht="15" customHeight="1">
      <c r="A110" s="103" t="s">
        <v>137</v>
      </c>
      <c r="B110" s="98" t="s">
        <v>22</v>
      </c>
      <c r="C110" s="102">
        <v>408</v>
      </c>
      <c r="D110" s="102">
        <f>C110-C110*30%</f>
        <v>285.6</v>
      </c>
      <c r="E110" s="100">
        <f>C110-C110*40%</f>
        <v>244.79999999999998</v>
      </c>
      <c r="F110" s="69"/>
      <c r="G110" s="18">
        <f t="shared" si="9"/>
        <v>0</v>
      </c>
      <c r="H110" s="6"/>
      <c r="I110" s="148"/>
      <c r="J110" s="6"/>
      <c r="K110" s="148"/>
      <c r="L110" s="6"/>
      <c r="M110" s="6"/>
      <c r="N110" s="6"/>
      <c r="O110" s="6"/>
    </row>
    <row r="111" spans="1:12" ht="15" customHeight="1">
      <c r="A111" s="178"/>
      <c r="B111" s="47"/>
      <c r="C111" s="28"/>
      <c r="D111" s="28"/>
      <c r="E111" s="29"/>
      <c r="F111" s="179"/>
      <c r="G111" s="18"/>
      <c r="H111" s="155"/>
      <c r="I111" s="154"/>
      <c r="J111" s="155"/>
      <c r="K111" s="148"/>
      <c r="L111" s="138"/>
    </row>
    <row r="112" spans="1:14" ht="15" customHeight="1">
      <c r="A112" s="183" t="s">
        <v>136</v>
      </c>
      <c r="B112" s="180" t="s">
        <v>124</v>
      </c>
      <c r="C112" s="181">
        <v>182</v>
      </c>
      <c r="D112" s="181">
        <f>C112-C112*30%</f>
        <v>127.4</v>
      </c>
      <c r="E112" s="182">
        <f>C112-C112*40%</f>
        <v>109.2</v>
      </c>
      <c r="F112" s="69"/>
      <c r="G112" s="18">
        <f t="shared" si="9"/>
        <v>0</v>
      </c>
      <c r="H112" s="6"/>
      <c r="I112" s="148"/>
      <c r="K112" s="148"/>
      <c r="N112" s="138"/>
    </row>
    <row r="113" spans="1:11" ht="15" customHeight="1">
      <c r="A113" s="142" t="s">
        <v>122</v>
      </c>
      <c r="B113" s="143" t="s">
        <v>124</v>
      </c>
      <c r="C113" s="144">
        <v>182</v>
      </c>
      <c r="D113" s="144">
        <f>C113-C113*30%</f>
        <v>127.4</v>
      </c>
      <c r="E113" s="145">
        <f>C113-C113*40%</f>
        <v>109.2</v>
      </c>
      <c r="F113" s="69"/>
      <c r="G113" s="18">
        <f t="shared" si="9"/>
        <v>0</v>
      </c>
      <c r="H113" s="6"/>
      <c r="I113" s="148"/>
      <c r="K113" s="148"/>
    </row>
    <row r="114" spans="1:11" ht="15" customHeight="1">
      <c r="A114" s="49"/>
      <c r="B114" s="50"/>
      <c r="C114" s="51"/>
      <c r="D114" s="51"/>
      <c r="E114" s="29"/>
      <c r="F114" s="69"/>
      <c r="G114" s="18"/>
      <c r="H114" s="6"/>
      <c r="I114" s="148"/>
      <c r="K114" s="148"/>
    </row>
    <row r="115" spans="1:13" ht="30" customHeight="1">
      <c r="A115" s="235" t="s">
        <v>77</v>
      </c>
      <c r="B115" s="236"/>
      <c r="C115" s="236"/>
      <c r="D115" s="236"/>
      <c r="E115" s="236"/>
      <c r="F115" s="236"/>
      <c r="G115" s="247"/>
      <c r="H115" s="138"/>
      <c r="I115" s="148"/>
      <c r="J115" s="138"/>
      <c r="K115" s="148"/>
      <c r="M115" s="138"/>
    </row>
    <row r="116" spans="1:11" ht="15" customHeight="1">
      <c r="A116" s="22" t="s">
        <v>61</v>
      </c>
      <c r="B116" s="23" t="s">
        <v>25</v>
      </c>
      <c r="C116" s="106">
        <v>174</v>
      </c>
      <c r="D116" s="106">
        <f>C116-C116*30%</f>
        <v>121.80000000000001</v>
      </c>
      <c r="E116" s="37">
        <f>C116-C116*40%</f>
        <v>104.39999999999999</v>
      </c>
      <c r="F116" s="69"/>
      <c r="G116" s="18">
        <f>F116*C116</f>
        <v>0</v>
      </c>
      <c r="H116" s="6"/>
      <c r="I116" s="148"/>
      <c r="K116" s="148"/>
    </row>
    <row r="117" spans="1:11" ht="15" customHeight="1">
      <c r="A117" s="22" t="s">
        <v>171</v>
      </c>
      <c r="B117" s="23" t="s">
        <v>25</v>
      </c>
      <c r="C117" s="106">
        <v>174</v>
      </c>
      <c r="D117" s="106">
        <f>C117-C117*30%</f>
        <v>121.80000000000001</v>
      </c>
      <c r="E117" s="37">
        <f>C117-C117*40%</f>
        <v>104.39999999999999</v>
      </c>
      <c r="F117" s="69"/>
      <c r="G117" s="18">
        <f>F117*C117</f>
        <v>0</v>
      </c>
      <c r="H117" s="6"/>
      <c r="I117" s="148"/>
      <c r="K117" s="148"/>
    </row>
    <row r="118" spans="1:11" ht="15" customHeight="1">
      <c r="A118" s="22" t="s">
        <v>135</v>
      </c>
      <c r="B118" s="23" t="s">
        <v>25</v>
      </c>
      <c r="C118" s="106">
        <v>174</v>
      </c>
      <c r="D118" s="106">
        <f>C118-C118*30%</f>
        <v>121.80000000000001</v>
      </c>
      <c r="E118" s="37">
        <f>C118-C118*40%</f>
        <v>104.39999999999999</v>
      </c>
      <c r="F118" s="69"/>
      <c r="G118" s="18">
        <f>F118*C118</f>
        <v>0</v>
      </c>
      <c r="H118" s="6"/>
      <c r="I118" s="148"/>
      <c r="K118" s="148"/>
    </row>
    <row r="119" spans="1:14" s="138" customFormat="1" ht="15" customHeight="1">
      <c r="A119" s="22" t="s">
        <v>151</v>
      </c>
      <c r="B119" s="23" t="s">
        <v>25</v>
      </c>
      <c r="C119" s="106">
        <v>174</v>
      </c>
      <c r="D119" s="106">
        <f>C119-C119*30%</f>
        <v>121.80000000000001</v>
      </c>
      <c r="E119" s="37">
        <f>C119-C119*40%</f>
        <v>104.39999999999999</v>
      </c>
      <c r="F119" s="69"/>
      <c r="G119" s="18">
        <f>F119*C119</f>
        <v>0</v>
      </c>
      <c r="H119" s="6"/>
      <c r="I119" s="148"/>
      <c r="J119" s="6"/>
      <c r="K119" s="148"/>
      <c r="M119" s="6"/>
      <c r="N119" s="6"/>
    </row>
    <row r="120" spans="1:11" ht="15" customHeight="1">
      <c r="A120" s="22"/>
      <c r="B120" s="23"/>
      <c r="C120" s="106"/>
      <c r="D120" s="106"/>
      <c r="E120" s="37"/>
      <c r="F120" s="69"/>
      <c r="G120" s="18"/>
      <c r="H120" s="6"/>
      <c r="I120" s="148"/>
      <c r="K120" s="148"/>
    </row>
    <row r="121" spans="1:15" ht="15" customHeight="1">
      <c r="A121" s="59" t="s">
        <v>103</v>
      </c>
      <c r="B121" s="56" t="s">
        <v>24</v>
      </c>
      <c r="C121" s="57">
        <v>416</v>
      </c>
      <c r="D121" s="57">
        <f>C121-C121*30%</f>
        <v>291.2</v>
      </c>
      <c r="E121" s="58">
        <f>C121-C121*40%</f>
        <v>249.6</v>
      </c>
      <c r="F121" s="69"/>
      <c r="G121" s="18">
        <f>F121*C121</f>
        <v>0</v>
      </c>
      <c r="H121" s="6"/>
      <c r="I121" s="148"/>
      <c r="K121" s="148"/>
      <c r="O121" s="45"/>
    </row>
    <row r="122" spans="1:12" ht="15" customHeight="1">
      <c r="A122" s="61"/>
      <c r="B122" s="50"/>
      <c r="C122" s="51"/>
      <c r="D122" s="51"/>
      <c r="E122" s="29"/>
      <c r="F122" s="69"/>
      <c r="G122" s="18"/>
      <c r="H122" s="6"/>
      <c r="I122" s="148"/>
      <c r="K122" s="148"/>
      <c r="L122" s="155"/>
    </row>
    <row r="123" spans="1:15" s="44" customFormat="1" ht="30" customHeight="1">
      <c r="A123" s="235" t="s">
        <v>62</v>
      </c>
      <c r="B123" s="236"/>
      <c r="C123" s="236"/>
      <c r="D123" s="236"/>
      <c r="E123" s="236"/>
      <c r="F123" s="236"/>
      <c r="G123" s="247"/>
      <c r="H123" s="138"/>
      <c r="I123" s="148"/>
      <c r="J123" s="138"/>
      <c r="K123" s="148"/>
      <c r="L123" s="6"/>
      <c r="M123" s="6"/>
      <c r="N123" s="6"/>
      <c r="O123" s="6"/>
    </row>
    <row r="124" spans="1:14" ht="15" customHeight="1">
      <c r="A124" s="124" t="s">
        <v>101</v>
      </c>
      <c r="B124" s="114" t="s">
        <v>20</v>
      </c>
      <c r="C124" s="115">
        <v>244</v>
      </c>
      <c r="D124" s="115">
        <f>C124-C124*30%</f>
        <v>170.8</v>
      </c>
      <c r="E124" s="116">
        <f>C124-C124*40%</f>
        <v>146.39999999999998</v>
      </c>
      <c r="F124" s="69"/>
      <c r="G124" s="18">
        <f>F124*C124</f>
        <v>0</v>
      </c>
      <c r="H124" s="6"/>
      <c r="I124" s="148"/>
      <c r="K124" s="148"/>
      <c r="M124" s="138"/>
      <c r="N124" s="138"/>
    </row>
    <row r="125" spans="1:15" s="45" customFormat="1" ht="15" customHeight="1">
      <c r="A125" s="119" t="s">
        <v>102</v>
      </c>
      <c r="B125" s="114" t="s">
        <v>20</v>
      </c>
      <c r="C125" s="115">
        <v>284</v>
      </c>
      <c r="D125" s="115">
        <f>C125-C125*30%</f>
        <v>198.8</v>
      </c>
      <c r="E125" s="116">
        <f>C125-C125*40%</f>
        <v>170.39999999999998</v>
      </c>
      <c r="F125" s="69"/>
      <c r="G125" s="18">
        <f>F125*C125</f>
        <v>0</v>
      </c>
      <c r="H125" s="6"/>
      <c r="I125" s="148"/>
      <c r="J125" s="6"/>
      <c r="K125" s="148"/>
      <c r="L125" s="6"/>
      <c r="M125" s="6"/>
      <c r="N125" s="6"/>
      <c r="O125" s="6"/>
    </row>
    <row r="126" spans="1:13" ht="15" customHeight="1">
      <c r="A126" s="62"/>
      <c r="B126" s="47"/>
      <c r="C126" s="28"/>
      <c r="D126" s="28"/>
      <c r="E126" s="29"/>
      <c r="F126" s="179"/>
      <c r="G126" s="18"/>
      <c r="H126" s="155"/>
      <c r="I126" s="154"/>
      <c r="J126" s="155"/>
      <c r="K126" s="148"/>
      <c r="M126" s="155"/>
    </row>
    <row r="127" spans="1:11" ht="15" customHeight="1">
      <c r="A127" s="119" t="s">
        <v>118</v>
      </c>
      <c r="B127" s="114" t="s">
        <v>22</v>
      </c>
      <c r="C127" s="115">
        <v>205</v>
      </c>
      <c r="D127" s="115">
        <f>C127-C127*30%</f>
        <v>143.5</v>
      </c>
      <c r="E127" s="116">
        <f>C127-C127*40%</f>
        <v>123</v>
      </c>
      <c r="F127" s="69"/>
      <c r="G127" s="18">
        <f>F127*C127</f>
        <v>0</v>
      </c>
      <c r="H127" s="6"/>
      <c r="I127" s="148"/>
      <c r="K127" s="148"/>
    </row>
    <row r="128" spans="1:12" ht="15" customHeight="1">
      <c r="A128" s="191" t="s">
        <v>119</v>
      </c>
      <c r="B128" s="143" t="s">
        <v>22</v>
      </c>
      <c r="C128" s="144">
        <v>205</v>
      </c>
      <c r="D128" s="144">
        <f>C128-C128*30%</f>
        <v>143.5</v>
      </c>
      <c r="E128" s="145">
        <f>C128-C128*40%</f>
        <v>123</v>
      </c>
      <c r="F128" s="69"/>
      <c r="G128" s="18">
        <f>F128*C128</f>
        <v>0</v>
      </c>
      <c r="H128" s="6"/>
      <c r="I128" s="148"/>
      <c r="K128" s="148"/>
      <c r="L128" s="148"/>
    </row>
    <row r="129" spans="1:12" ht="15" customHeight="1">
      <c r="A129" s="62"/>
      <c r="B129" s="47"/>
      <c r="C129" s="28"/>
      <c r="D129" s="28"/>
      <c r="E129" s="29"/>
      <c r="F129" s="69"/>
      <c r="G129" s="18"/>
      <c r="H129" s="6"/>
      <c r="I129" s="148"/>
      <c r="K129" s="148"/>
      <c r="L129" s="148"/>
    </row>
    <row r="130" spans="1:12" ht="19.5" customHeight="1">
      <c r="A130" s="239" t="s">
        <v>47</v>
      </c>
      <c r="B130" s="257"/>
      <c r="C130" s="257"/>
      <c r="D130" s="257"/>
      <c r="E130" s="257"/>
      <c r="F130" s="257"/>
      <c r="G130" s="258"/>
      <c r="H130" s="6"/>
      <c r="I130" s="148"/>
      <c r="K130" s="148"/>
      <c r="L130" s="148"/>
    </row>
    <row r="131" spans="1:14" s="138" customFormat="1" ht="19.5" customHeight="1">
      <c r="A131" s="259" t="s">
        <v>48</v>
      </c>
      <c r="B131" s="257"/>
      <c r="C131" s="257"/>
      <c r="D131" s="257"/>
      <c r="E131" s="257"/>
      <c r="F131" s="257"/>
      <c r="G131" s="258"/>
      <c r="H131" s="6"/>
      <c r="I131" s="148"/>
      <c r="J131" s="6"/>
      <c r="K131" s="148"/>
      <c r="L131" s="148"/>
      <c r="M131" s="6"/>
      <c r="N131" s="6"/>
    </row>
    <row r="132" spans="1:12" ht="15" customHeight="1">
      <c r="A132" s="59" t="s">
        <v>49</v>
      </c>
      <c r="B132" s="56" t="s">
        <v>1</v>
      </c>
      <c r="C132" s="57">
        <v>304</v>
      </c>
      <c r="D132" s="57">
        <f>C132-C132*30%</f>
        <v>212.8</v>
      </c>
      <c r="E132" s="58">
        <f>C132-C132*40%</f>
        <v>182.39999999999998</v>
      </c>
      <c r="F132" s="69"/>
      <c r="G132" s="18">
        <f aca="true" t="shared" si="10" ref="G132:G139">F132*C132</f>
        <v>0</v>
      </c>
      <c r="H132" s="6"/>
      <c r="I132" s="148"/>
      <c r="K132" s="148"/>
      <c r="L132" s="148"/>
    </row>
    <row r="133" spans="1:12" ht="15" customHeight="1">
      <c r="A133" s="59" t="s">
        <v>49</v>
      </c>
      <c r="B133" s="56" t="s">
        <v>2</v>
      </c>
      <c r="C133" s="57">
        <v>630</v>
      </c>
      <c r="D133" s="57">
        <f aca="true" t="shared" si="11" ref="D133:D146">C133-C133*30%</f>
        <v>441</v>
      </c>
      <c r="E133" s="58">
        <f aca="true" t="shared" si="12" ref="E133:E150">C133-C133*40%</f>
        <v>378</v>
      </c>
      <c r="F133" s="69"/>
      <c r="G133" s="18">
        <f t="shared" si="10"/>
        <v>0</v>
      </c>
      <c r="H133" s="6"/>
      <c r="I133" s="148"/>
      <c r="K133" s="148"/>
      <c r="L133" s="148"/>
    </row>
    <row r="134" spans="1:11" ht="15" customHeight="1">
      <c r="A134" s="59" t="s">
        <v>99</v>
      </c>
      <c r="B134" s="56" t="s">
        <v>1</v>
      </c>
      <c r="C134" s="57">
        <v>316</v>
      </c>
      <c r="D134" s="57">
        <f t="shared" si="11"/>
        <v>221.2</v>
      </c>
      <c r="E134" s="58">
        <f t="shared" si="12"/>
        <v>189.6</v>
      </c>
      <c r="F134" s="69"/>
      <c r="G134" s="18">
        <f t="shared" si="10"/>
        <v>0</v>
      </c>
      <c r="H134" s="6"/>
      <c r="I134" s="148"/>
      <c r="K134" s="148"/>
    </row>
    <row r="135" spans="1:12" ht="15" customHeight="1">
      <c r="A135" s="59" t="s">
        <v>50</v>
      </c>
      <c r="B135" s="56" t="s">
        <v>2</v>
      </c>
      <c r="C135" s="57">
        <v>636</v>
      </c>
      <c r="D135" s="57">
        <f t="shared" si="11"/>
        <v>445.20000000000005</v>
      </c>
      <c r="E135" s="58">
        <f t="shared" si="12"/>
        <v>381.6</v>
      </c>
      <c r="F135" s="69"/>
      <c r="G135" s="18">
        <f t="shared" si="10"/>
        <v>0</v>
      </c>
      <c r="H135" s="6"/>
      <c r="I135" s="148"/>
      <c r="K135" s="148"/>
      <c r="L135" s="148"/>
    </row>
    <row r="136" spans="1:12" ht="15" customHeight="1">
      <c r="A136" s="59" t="s">
        <v>100</v>
      </c>
      <c r="B136" s="56" t="s">
        <v>1</v>
      </c>
      <c r="C136" s="57">
        <v>331</v>
      </c>
      <c r="D136" s="57">
        <f t="shared" si="11"/>
        <v>231.7</v>
      </c>
      <c r="E136" s="58">
        <f t="shared" si="12"/>
        <v>198.6</v>
      </c>
      <c r="F136" s="69"/>
      <c r="G136" s="18">
        <f t="shared" si="10"/>
        <v>0</v>
      </c>
      <c r="H136" s="6"/>
      <c r="I136" s="148"/>
      <c r="K136" s="148"/>
      <c r="L136" s="148"/>
    </row>
    <row r="137" spans="1:15" ht="15" customHeight="1">
      <c r="A137" s="59" t="s">
        <v>51</v>
      </c>
      <c r="B137" s="56" t="s">
        <v>2</v>
      </c>
      <c r="C137" s="57">
        <v>651</v>
      </c>
      <c r="D137" s="57">
        <f t="shared" si="11"/>
        <v>455.70000000000005</v>
      </c>
      <c r="E137" s="58">
        <f t="shared" si="12"/>
        <v>390.59999999999997</v>
      </c>
      <c r="F137" s="69"/>
      <c r="G137" s="18">
        <f t="shared" si="10"/>
        <v>0</v>
      </c>
      <c r="H137" s="6"/>
      <c r="I137" s="148"/>
      <c r="K137" s="148"/>
      <c r="L137" s="148"/>
      <c r="O137" s="44"/>
    </row>
    <row r="138" spans="1:12" ht="15" customHeight="1">
      <c r="A138" s="49"/>
      <c r="B138" s="50"/>
      <c r="C138" s="51"/>
      <c r="D138" s="51"/>
      <c r="E138" s="29"/>
      <c r="F138" s="179"/>
      <c r="G138" s="18"/>
      <c r="H138" s="155"/>
      <c r="I138" s="154"/>
      <c r="J138" s="155"/>
      <c r="K138" s="148"/>
      <c r="L138" s="148"/>
    </row>
    <row r="139" spans="1:15" ht="15" customHeight="1">
      <c r="A139" s="59" t="s">
        <v>170</v>
      </c>
      <c r="B139" s="56" t="s">
        <v>150</v>
      </c>
      <c r="C139" s="57">
        <v>437</v>
      </c>
      <c r="D139" s="57">
        <f t="shared" si="11"/>
        <v>305.9</v>
      </c>
      <c r="E139" s="58">
        <f t="shared" si="12"/>
        <v>262.2</v>
      </c>
      <c r="F139" s="69"/>
      <c r="G139" s="18">
        <f t="shared" si="10"/>
        <v>0</v>
      </c>
      <c r="H139" s="155"/>
      <c r="I139" s="148"/>
      <c r="K139" s="148"/>
      <c r="L139" s="148"/>
      <c r="O139" s="45"/>
    </row>
    <row r="140" spans="1:12" ht="15" customHeight="1">
      <c r="A140" s="64"/>
      <c r="B140" s="62"/>
      <c r="C140" s="65"/>
      <c r="D140" s="106"/>
      <c r="E140" s="37"/>
      <c r="F140" s="69"/>
      <c r="G140" s="18"/>
      <c r="H140" s="6"/>
      <c r="I140" s="148"/>
      <c r="K140" s="148"/>
      <c r="L140" s="148"/>
    </row>
    <row r="141" spans="1:12" ht="15" customHeight="1">
      <c r="A141" s="59" t="s">
        <v>157</v>
      </c>
      <c r="B141" s="56" t="s">
        <v>1</v>
      </c>
      <c r="C141" s="57">
        <v>474</v>
      </c>
      <c r="D141" s="57">
        <f t="shared" si="11"/>
        <v>331.8</v>
      </c>
      <c r="E141" s="58">
        <f t="shared" si="12"/>
        <v>284.4</v>
      </c>
      <c r="F141" s="69"/>
      <c r="G141" s="18">
        <f aca="true" t="shared" si="13" ref="G141:G150">F141*C141</f>
        <v>0</v>
      </c>
      <c r="H141" s="6"/>
      <c r="I141" s="148"/>
      <c r="K141" s="148"/>
      <c r="L141" s="148"/>
    </row>
    <row r="142" spans="1:12" ht="15" customHeight="1">
      <c r="A142" s="59" t="s">
        <v>52</v>
      </c>
      <c r="B142" s="56" t="s">
        <v>2</v>
      </c>
      <c r="C142" s="57">
        <v>988</v>
      </c>
      <c r="D142" s="57">
        <f t="shared" si="11"/>
        <v>691.6</v>
      </c>
      <c r="E142" s="58">
        <f t="shared" si="12"/>
        <v>592.8</v>
      </c>
      <c r="F142" s="69"/>
      <c r="G142" s="18">
        <f t="shared" si="13"/>
        <v>0</v>
      </c>
      <c r="H142" s="6"/>
      <c r="I142" s="148"/>
      <c r="K142" s="148"/>
      <c r="L142" s="148"/>
    </row>
    <row r="143" spans="1:12" ht="15" customHeight="1">
      <c r="A143" s="59" t="s">
        <v>114</v>
      </c>
      <c r="B143" s="56" t="s">
        <v>12</v>
      </c>
      <c r="C143" s="57">
        <v>370</v>
      </c>
      <c r="D143" s="57">
        <f t="shared" si="11"/>
        <v>259</v>
      </c>
      <c r="E143" s="58">
        <f t="shared" si="12"/>
        <v>222</v>
      </c>
      <c r="F143" s="69"/>
      <c r="G143" s="18">
        <f t="shared" si="13"/>
        <v>0</v>
      </c>
      <c r="H143" s="6"/>
      <c r="I143" s="148"/>
      <c r="K143" s="148"/>
      <c r="L143" s="148"/>
    </row>
    <row r="144" spans="1:12" ht="15" customHeight="1">
      <c r="A144" s="59" t="s">
        <v>53</v>
      </c>
      <c r="B144" s="56" t="s">
        <v>4</v>
      </c>
      <c r="C144" s="57">
        <v>768</v>
      </c>
      <c r="D144" s="57">
        <f t="shared" si="11"/>
        <v>537.6</v>
      </c>
      <c r="E144" s="58">
        <f t="shared" si="12"/>
        <v>460.79999999999995</v>
      </c>
      <c r="F144" s="69"/>
      <c r="G144" s="18">
        <f t="shared" si="13"/>
        <v>0</v>
      </c>
      <c r="H144" s="6"/>
      <c r="I144" s="148"/>
      <c r="K144" s="148"/>
      <c r="L144" s="148"/>
    </row>
    <row r="145" spans="1:11" ht="15" customHeight="1">
      <c r="A145" s="55" t="s">
        <v>98</v>
      </c>
      <c r="B145" s="56" t="s">
        <v>29</v>
      </c>
      <c r="C145" s="57">
        <v>424</v>
      </c>
      <c r="D145" s="57">
        <f t="shared" si="11"/>
        <v>296.8</v>
      </c>
      <c r="E145" s="58">
        <f t="shared" si="12"/>
        <v>254.39999999999998</v>
      </c>
      <c r="F145" s="69"/>
      <c r="G145" s="18">
        <f t="shared" si="13"/>
        <v>0</v>
      </c>
      <c r="H145" s="6"/>
      <c r="I145" s="148"/>
      <c r="K145" s="148"/>
    </row>
    <row r="146" spans="1:12" ht="15" customHeight="1">
      <c r="A146" s="59" t="s">
        <v>176</v>
      </c>
      <c r="B146" s="56" t="s">
        <v>29</v>
      </c>
      <c r="C146" s="57">
        <v>452</v>
      </c>
      <c r="D146" s="57">
        <f t="shared" si="11"/>
        <v>316.4</v>
      </c>
      <c r="E146" s="58">
        <f t="shared" si="12"/>
        <v>271.2</v>
      </c>
      <c r="F146" s="69"/>
      <c r="G146" s="18">
        <f t="shared" si="13"/>
        <v>0</v>
      </c>
      <c r="H146" s="6"/>
      <c r="I146" s="148"/>
      <c r="K146" s="148"/>
      <c r="L146" s="138"/>
    </row>
    <row r="147" spans="1:11" ht="15" customHeight="1">
      <c r="A147" s="59" t="s">
        <v>134</v>
      </c>
      <c r="B147" s="56" t="s">
        <v>30</v>
      </c>
      <c r="C147" s="57">
        <v>452</v>
      </c>
      <c r="D147" s="57">
        <f>C147-C147*30%</f>
        <v>316.4</v>
      </c>
      <c r="E147" s="58">
        <f t="shared" si="12"/>
        <v>271.2</v>
      </c>
      <c r="F147" s="69"/>
      <c r="G147" s="18">
        <f t="shared" si="13"/>
        <v>0</v>
      </c>
      <c r="H147" s="6"/>
      <c r="I147" s="148"/>
      <c r="K147" s="148"/>
    </row>
    <row r="148" spans="1:11" ht="15" customHeight="1">
      <c r="A148" s="49"/>
      <c r="B148" s="50"/>
      <c r="C148" s="51"/>
      <c r="D148" s="51"/>
      <c r="E148" s="29"/>
      <c r="F148" s="69"/>
      <c r="G148" s="18"/>
      <c r="H148" s="6"/>
      <c r="I148" s="148"/>
      <c r="K148" s="148"/>
    </row>
    <row r="149" spans="1:11" ht="15" customHeight="1">
      <c r="A149" s="59" t="s">
        <v>158</v>
      </c>
      <c r="B149" s="56" t="s">
        <v>30</v>
      </c>
      <c r="C149" s="57">
        <v>360</v>
      </c>
      <c r="D149" s="57">
        <f>C149-C149*30%</f>
        <v>252</v>
      </c>
      <c r="E149" s="58">
        <f t="shared" si="12"/>
        <v>216</v>
      </c>
      <c r="F149" s="69"/>
      <c r="G149" s="18">
        <f t="shared" si="13"/>
        <v>0</v>
      </c>
      <c r="H149" s="208"/>
      <c r="I149" s="148"/>
      <c r="K149" s="148"/>
    </row>
    <row r="150" spans="1:11" ht="15" customHeight="1">
      <c r="A150" s="59" t="s">
        <v>175</v>
      </c>
      <c r="B150" s="214" t="s">
        <v>174</v>
      </c>
      <c r="C150" s="57">
        <v>302</v>
      </c>
      <c r="D150" s="57">
        <f>C150-C150*30%</f>
        <v>211.4</v>
      </c>
      <c r="E150" s="213">
        <f t="shared" si="12"/>
        <v>181.2</v>
      </c>
      <c r="F150" s="69"/>
      <c r="G150" s="18">
        <f t="shared" si="13"/>
        <v>0</v>
      </c>
      <c r="H150" s="208"/>
      <c r="I150" s="148"/>
      <c r="K150" s="148"/>
    </row>
    <row r="151" spans="1:14" ht="15" customHeight="1">
      <c r="A151" s="64"/>
      <c r="B151" s="62"/>
      <c r="C151" s="65"/>
      <c r="D151" s="65"/>
      <c r="E151" s="63"/>
      <c r="F151" s="69"/>
      <c r="G151" s="18"/>
      <c r="H151" s="6"/>
      <c r="I151" s="148"/>
      <c r="K151" s="148"/>
      <c r="N151" s="138"/>
    </row>
    <row r="152" spans="1:11" ht="30" customHeight="1">
      <c r="A152" s="244" t="s">
        <v>63</v>
      </c>
      <c r="B152" s="245"/>
      <c r="C152" s="245"/>
      <c r="D152" s="245"/>
      <c r="E152" s="245"/>
      <c r="F152" s="245"/>
      <c r="G152" s="246"/>
      <c r="H152" s="138"/>
      <c r="I152" s="148"/>
      <c r="J152" s="138"/>
      <c r="K152" s="148"/>
    </row>
    <row r="153" spans="1:11" ht="15" customHeight="1">
      <c r="A153" s="171" t="s">
        <v>145</v>
      </c>
      <c r="B153" s="164" t="s">
        <v>154</v>
      </c>
      <c r="C153" s="165">
        <v>342</v>
      </c>
      <c r="D153" s="165">
        <f>C153-C153*30%</f>
        <v>239.4</v>
      </c>
      <c r="E153" s="170">
        <f>C153-C153*40%</f>
        <v>205.2</v>
      </c>
      <c r="F153" s="69"/>
      <c r="G153" s="18">
        <f>F153*C153</f>
        <v>0</v>
      </c>
      <c r="H153" s="6"/>
      <c r="I153" s="148"/>
      <c r="K153" s="148"/>
    </row>
    <row r="154" spans="1:11" ht="15" customHeight="1">
      <c r="A154" s="163" t="s">
        <v>144</v>
      </c>
      <c r="B154" s="169" t="s">
        <v>28</v>
      </c>
      <c r="C154" s="165">
        <v>337</v>
      </c>
      <c r="D154" s="165">
        <f>C154-C154*30%</f>
        <v>235.9</v>
      </c>
      <c r="E154" s="170">
        <f>C154-C154*40%</f>
        <v>202.2</v>
      </c>
      <c r="F154" s="69"/>
      <c r="G154" s="18">
        <f>F154*C154</f>
        <v>0</v>
      </c>
      <c r="H154" s="6"/>
      <c r="I154" s="148"/>
      <c r="K154" s="148"/>
    </row>
    <row r="155" spans="1:11" ht="15" customHeight="1">
      <c r="A155" s="171" t="s">
        <v>146</v>
      </c>
      <c r="B155" s="169" t="s">
        <v>154</v>
      </c>
      <c r="C155" s="165">
        <v>321</v>
      </c>
      <c r="D155" s="165">
        <f>C155-C155*30%</f>
        <v>224.7</v>
      </c>
      <c r="E155" s="202">
        <f>C155-C155*40%</f>
        <v>192.6</v>
      </c>
      <c r="F155" s="179"/>
      <c r="G155" s="18">
        <f>F155*C155</f>
        <v>0</v>
      </c>
      <c r="H155" s="6"/>
      <c r="I155" s="148"/>
      <c r="K155" s="148"/>
    </row>
    <row r="156" spans="1:11" ht="15" customHeight="1">
      <c r="A156" s="171" t="s">
        <v>64</v>
      </c>
      <c r="B156" s="169" t="s">
        <v>156</v>
      </c>
      <c r="C156" s="165">
        <v>548</v>
      </c>
      <c r="D156" s="165">
        <f>C156-C156*30%</f>
        <v>383.6</v>
      </c>
      <c r="E156" s="170">
        <f>C156-C156*40%</f>
        <v>328.79999999999995</v>
      </c>
      <c r="F156" s="69"/>
      <c r="G156" s="18">
        <f>F156*C156</f>
        <v>0</v>
      </c>
      <c r="H156" s="6"/>
      <c r="I156" s="148"/>
      <c r="K156" s="148"/>
    </row>
    <row r="157" spans="1:15" s="138" customFormat="1" ht="15" customHeight="1">
      <c r="A157" s="163" t="s">
        <v>69</v>
      </c>
      <c r="B157" s="169" t="s">
        <v>26</v>
      </c>
      <c r="C157" s="165">
        <v>383</v>
      </c>
      <c r="D157" s="165">
        <f>C157-C157*30%</f>
        <v>268.1</v>
      </c>
      <c r="E157" s="170">
        <f>C157-C157*40%</f>
        <v>229.79999999999998</v>
      </c>
      <c r="F157" s="69"/>
      <c r="G157" s="18">
        <f>F157*C157</f>
        <v>0</v>
      </c>
      <c r="H157" s="6"/>
      <c r="I157" s="148"/>
      <c r="J157" s="6"/>
      <c r="K157" s="148"/>
      <c r="L157" s="6"/>
      <c r="N157" s="6"/>
      <c r="O157" s="6"/>
    </row>
    <row r="158" spans="1:15" ht="15" customHeight="1">
      <c r="A158" s="163" t="s">
        <v>188</v>
      </c>
      <c r="B158" s="169" t="s">
        <v>27</v>
      </c>
      <c r="C158" s="250" t="s">
        <v>192</v>
      </c>
      <c r="D158" s="248"/>
      <c r="E158" s="249"/>
      <c r="F158" s="179"/>
      <c r="G158" s="85"/>
      <c r="H158" s="6"/>
      <c r="I158" s="148"/>
      <c r="K158" s="148"/>
      <c r="O158" s="138"/>
    </row>
    <row r="159" spans="1:11" ht="15" customHeight="1">
      <c r="A159" s="64"/>
      <c r="B159" s="62"/>
      <c r="C159" s="65"/>
      <c r="D159" s="65"/>
      <c r="E159" s="63"/>
      <c r="F159" s="69"/>
      <c r="G159" s="18"/>
      <c r="H159" s="6"/>
      <c r="I159" s="148"/>
      <c r="K159" s="148"/>
    </row>
    <row r="160" spans="1:11" ht="15" customHeight="1">
      <c r="A160" s="117" t="s">
        <v>65</v>
      </c>
      <c r="B160" s="114" t="s">
        <v>154</v>
      </c>
      <c r="C160" s="115">
        <v>436</v>
      </c>
      <c r="D160" s="115">
        <f>C160-C160*30%</f>
        <v>305.20000000000005</v>
      </c>
      <c r="E160" s="116">
        <f>C160-C160*40%</f>
        <v>261.6</v>
      </c>
      <c r="F160" s="69"/>
      <c r="G160" s="18">
        <f>F160*C160</f>
        <v>0</v>
      </c>
      <c r="H160" s="6"/>
      <c r="I160" s="148"/>
      <c r="K160" s="148"/>
    </row>
    <row r="161" spans="1:11" ht="15">
      <c r="A161" s="119" t="s">
        <v>183</v>
      </c>
      <c r="B161" s="114" t="s">
        <v>154</v>
      </c>
      <c r="C161" s="115">
        <v>318</v>
      </c>
      <c r="D161" s="115">
        <f>C161-C161*30%</f>
        <v>222.60000000000002</v>
      </c>
      <c r="E161" s="116">
        <f>C161-C161*40%</f>
        <v>190.8</v>
      </c>
      <c r="F161" s="69"/>
      <c r="G161" s="18">
        <f>F161*C161</f>
        <v>0</v>
      </c>
      <c r="H161" s="6"/>
      <c r="I161" s="148"/>
      <c r="K161" s="148"/>
    </row>
    <row r="162" spans="1:11" ht="15" customHeight="1">
      <c r="A162" s="119" t="s">
        <v>66</v>
      </c>
      <c r="B162" s="114" t="s">
        <v>26</v>
      </c>
      <c r="C162" s="115">
        <v>503</v>
      </c>
      <c r="D162" s="115">
        <f>C162-C162*30%</f>
        <v>352.1</v>
      </c>
      <c r="E162" s="116">
        <f>C162-C162*40%</f>
        <v>301.79999999999995</v>
      </c>
      <c r="F162" s="69"/>
      <c r="G162" s="18">
        <f>F162*C162</f>
        <v>0</v>
      </c>
      <c r="H162" s="6"/>
      <c r="I162" s="148"/>
      <c r="K162" s="148"/>
    </row>
    <row r="163" spans="1:11" ht="15" customHeight="1">
      <c r="A163" s="30"/>
      <c r="B163" s="47"/>
      <c r="C163" s="28"/>
      <c r="D163" s="36"/>
      <c r="E163" s="37"/>
      <c r="F163" s="69"/>
      <c r="G163" s="18"/>
      <c r="H163" s="6"/>
      <c r="I163" s="148"/>
      <c r="K163" s="148"/>
    </row>
    <row r="164" spans="1:11" ht="15" customHeight="1">
      <c r="A164" s="117" t="s">
        <v>97</v>
      </c>
      <c r="B164" s="114" t="s">
        <v>115</v>
      </c>
      <c r="C164" s="115">
        <v>436</v>
      </c>
      <c r="D164" s="115">
        <f>C164-C164*30%</f>
        <v>305.20000000000005</v>
      </c>
      <c r="E164" s="116">
        <f>C164-C164*40%</f>
        <v>261.6</v>
      </c>
      <c r="F164" s="69"/>
      <c r="G164" s="18">
        <f>F164*C164</f>
        <v>0</v>
      </c>
      <c r="H164" s="6"/>
      <c r="I164" s="148"/>
      <c r="K164" s="148"/>
    </row>
    <row r="165" spans="1:11" ht="15" customHeight="1">
      <c r="A165" s="117" t="s">
        <v>193</v>
      </c>
      <c r="B165" s="114" t="s">
        <v>194</v>
      </c>
      <c r="C165" s="234" t="s">
        <v>192</v>
      </c>
      <c r="D165" s="228"/>
      <c r="E165" s="229"/>
      <c r="F165" s="69"/>
      <c r="G165" s="18"/>
      <c r="H165" s="6"/>
      <c r="I165" s="148"/>
      <c r="K165" s="148"/>
    </row>
    <row r="166" spans="1:11" ht="15">
      <c r="A166" s="64"/>
      <c r="B166" s="62"/>
      <c r="C166" s="65"/>
      <c r="D166" s="65"/>
      <c r="E166" s="63"/>
      <c r="F166" s="69"/>
      <c r="G166" s="18"/>
      <c r="H166" s="6"/>
      <c r="I166" s="148"/>
      <c r="K166" s="148"/>
    </row>
    <row r="167" spans="1:11" ht="15">
      <c r="A167" s="104" t="s">
        <v>96</v>
      </c>
      <c r="B167" s="98" t="s">
        <v>154</v>
      </c>
      <c r="C167" s="102">
        <v>397</v>
      </c>
      <c r="D167" s="102">
        <f>C167-C167*30%</f>
        <v>277.9</v>
      </c>
      <c r="E167" s="100">
        <f>C167-C167*40%</f>
        <v>238.2</v>
      </c>
      <c r="F167" s="69"/>
      <c r="G167" s="18">
        <f>F167*C167</f>
        <v>0</v>
      </c>
      <c r="H167" s="6"/>
      <c r="I167" s="148"/>
      <c r="K167" s="148"/>
    </row>
    <row r="168" spans="1:11" ht="15" customHeight="1">
      <c r="A168" s="105" t="s">
        <v>95</v>
      </c>
      <c r="B168" s="98" t="s">
        <v>28</v>
      </c>
      <c r="C168" s="102">
        <v>324</v>
      </c>
      <c r="D168" s="102">
        <f>C168-C168*30%</f>
        <v>226.8</v>
      </c>
      <c r="E168" s="100">
        <f>C168-C168*40%</f>
        <v>194.4</v>
      </c>
      <c r="F168" s="69"/>
      <c r="G168" s="18">
        <f>F168*C168</f>
        <v>0</v>
      </c>
      <c r="H168" s="6"/>
      <c r="I168" s="148"/>
      <c r="K168" s="148"/>
    </row>
    <row r="169" spans="1:14" ht="15">
      <c r="A169" s="141"/>
      <c r="B169" s="47"/>
      <c r="C169" s="28"/>
      <c r="D169" s="36"/>
      <c r="E169" s="37"/>
      <c r="F169" s="69"/>
      <c r="G169" s="18"/>
      <c r="H169" s="6"/>
      <c r="I169" s="148"/>
      <c r="K169" s="148"/>
      <c r="N169" s="45"/>
    </row>
    <row r="170" spans="1:14" ht="15">
      <c r="A170" s="105" t="s">
        <v>94</v>
      </c>
      <c r="B170" s="98" t="s">
        <v>154</v>
      </c>
      <c r="C170" s="102">
        <v>249</v>
      </c>
      <c r="D170" s="102">
        <f>C170-C170*30%</f>
        <v>174.3</v>
      </c>
      <c r="E170" s="100">
        <f>C170-C170*40%</f>
        <v>149.39999999999998</v>
      </c>
      <c r="F170" s="69"/>
      <c r="G170" s="18">
        <f>F170*C170</f>
        <v>0</v>
      </c>
      <c r="H170" s="6"/>
      <c r="I170" s="148"/>
      <c r="K170" s="148"/>
      <c r="N170" s="45"/>
    </row>
    <row r="171" spans="1:14" ht="15">
      <c r="A171" s="104" t="s">
        <v>133</v>
      </c>
      <c r="B171" s="98" t="s">
        <v>155</v>
      </c>
      <c r="C171" s="102">
        <v>438</v>
      </c>
      <c r="D171" s="102">
        <f>C171-C171*30%</f>
        <v>306.6</v>
      </c>
      <c r="E171" s="100">
        <f>C171-C171*40%</f>
        <v>262.79999999999995</v>
      </c>
      <c r="F171" s="69"/>
      <c r="G171" s="18">
        <f>F171*C171</f>
        <v>0</v>
      </c>
      <c r="H171" s="6"/>
      <c r="I171" s="148"/>
      <c r="K171" s="148"/>
      <c r="N171" s="45"/>
    </row>
    <row r="172" spans="1:14" ht="15">
      <c r="A172" s="42"/>
      <c r="B172" s="47"/>
      <c r="C172" s="28"/>
      <c r="D172" s="28"/>
      <c r="E172" s="29"/>
      <c r="F172" s="69"/>
      <c r="G172" s="18"/>
      <c r="H172" s="6"/>
      <c r="I172" s="148"/>
      <c r="K172" s="148"/>
      <c r="N172" s="45"/>
    </row>
    <row r="173" spans="1:14" ht="15">
      <c r="A173" s="104" t="s">
        <v>169</v>
      </c>
      <c r="B173" s="98" t="s">
        <v>155</v>
      </c>
      <c r="C173" s="102">
        <v>319</v>
      </c>
      <c r="D173" s="102">
        <f>C173-C173*30%</f>
        <v>223.3</v>
      </c>
      <c r="E173" s="100">
        <f>C173-C173*40%</f>
        <v>191.39999999999998</v>
      </c>
      <c r="F173" s="69"/>
      <c r="G173" s="18">
        <f>F173*C173</f>
        <v>0</v>
      </c>
      <c r="H173" s="6"/>
      <c r="I173" s="148"/>
      <c r="K173" s="148"/>
      <c r="N173" s="45"/>
    </row>
    <row r="174" spans="1:14" ht="15" customHeight="1">
      <c r="A174" s="141"/>
      <c r="B174" s="47"/>
      <c r="C174" s="28"/>
      <c r="D174" s="28"/>
      <c r="E174" s="29"/>
      <c r="F174" s="69"/>
      <c r="G174" s="18"/>
      <c r="H174" s="6"/>
      <c r="I174" s="148"/>
      <c r="K174" s="148"/>
      <c r="N174" s="45"/>
    </row>
    <row r="175" spans="1:14" ht="15">
      <c r="A175" s="142" t="s">
        <v>93</v>
      </c>
      <c r="B175" s="143" t="s">
        <v>154</v>
      </c>
      <c r="C175" s="144">
        <v>291</v>
      </c>
      <c r="D175" s="144">
        <f>C175-C175*30%</f>
        <v>203.7</v>
      </c>
      <c r="E175" s="145">
        <f>C175-C175*40%</f>
        <v>174.6</v>
      </c>
      <c r="F175" s="69"/>
      <c r="G175" s="18">
        <f>F175*C175</f>
        <v>0</v>
      </c>
      <c r="H175" s="6"/>
      <c r="I175" s="148"/>
      <c r="K175" s="148"/>
      <c r="N175" s="45"/>
    </row>
    <row r="176" spans="1:14" ht="15" customHeight="1">
      <c r="A176" s="142" t="s">
        <v>117</v>
      </c>
      <c r="B176" s="143" t="s">
        <v>155</v>
      </c>
      <c r="C176" s="144">
        <v>327</v>
      </c>
      <c r="D176" s="144">
        <f>C176-C176*30%</f>
        <v>228.9</v>
      </c>
      <c r="E176" s="145">
        <f>C176-C176*40%</f>
        <v>196.2</v>
      </c>
      <c r="F176" s="69"/>
      <c r="G176" s="18">
        <f>F176*C176</f>
        <v>0</v>
      </c>
      <c r="H176" s="6"/>
      <c r="I176" s="148"/>
      <c r="K176" s="148"/>
      <c r="N176" s="45"/>
    </row>
    <row r="177" spans="1:14" ht="15">
      <c r="A177" s="42"/>
      <c r="B177" s="47"/>
      <c r="C177" s="28"/>
      <c r="D177" s="28"/>
      <c r="E177" s="29"/>
      <c r="F177" s="179"/>
      <c r="G177" s="85"/>
      <c r="H177" s="6"/>
      <c r="I177" s="148"/>
      <c r="K177" s="148"/>
      <c r="N177" s="45"/>
    </row>
    <row r="178" spans="1:14" ht="15" customHeight="1">
      <c r="A178" s="192" t="s">
        <v>182</v>
      </c>
      <c r="B178" s="193" t="s">
        <v>113</v>
      </c>
      <c r="C178" s="194">
        <v>219</v>
      </c>
      <c r="D178" s="194">
        <f>C178-C178*30%</f>
        <v>153.3</v>
      </c>
      <c r="E178" s="195">
        <f>C178-C178*40%</f>
        <v>131.39999999999998</v>
      </c>
      <c r="F178" s="69"/>
      <c r="G178" s="18">
        <f>F178*C178</f>
        <v>0</v>
      </c>
      <c r="H178" s="155"/>
      <c r="I178" s="148"/>
      <c r="K178" s="148"/>
      <c r="N178" s="45"/>
    </row>
    <row r="179" spans="1:14" ht="15" customHeight="1">
      <c r="A179" s="192" t="s">
        <v>184</v>
      </c>
      <c r="B179" s="193" t="s">
        <v>113</v>
      </c>
      <c r="C179" s="194">
        <v>219</v>
      </c>
      <c r="D179" s="194">
        <f>C179-C179*30%</f>
        <v>153.3</v>
      </c>
      <c r="E179" s="195">
        <f>C179-C179*40%</f>
        <v>131.39999999999998</v>
      </c>
      <c r="F179" s="69"/>
      <c r="G179" s="18">
        <f>F179*C179</f>
        <v>0</v>
      </c>
      <c r="H179" s="155"/>
      <c r="I179" s="148"/>
      <c r="K179" s="148"/>
      <c r="N179" s="45"/>
    </row>
    <row r="180" spans="1:14" ht="15" customHeight="1">
      <c r="A180" s="42"/>
      <c r="B180" s="47"/>
      <c r="C180" s="28"/>
      <c r="D180" s="28"/>
      <c r="E180" s="29"/>
      <c r="F180" s="179"/>
      <c r="G180" s="85"/>
      <c r="H180" s="6"/>
      <c r="I180" s="148"/>
      <c r="K180" s="148"/>
      <c r="N180" s="89"/>
    </row>
    <row r="181" spans="1:14" ht="15" customHeight="1">
      <c r="A181" s="192" t="s">
        <v>130</v>
      </c>
      <c r="B181" s="193" t="s">
        <v>115</v>
      </c>
      <c r="C181" s="194">
        <v>217</v>
      </c>
      <c r="D181" s="194">
        <f>C181-C181*30%</f>
        <v>151.9</v>
      </c>
      <c r="E181" s="195">
        <f>C181-C181*40%</f>
        <v>130.2</v>
      </c>
      <c r="F181" s="69"/>
      <c r="G181" s="18">
        <f>F181*C181</f>
        <v>0</v>
      </c>
      <c r="H181" s="6"/>
      <c r="I181" s="148"/>
      <c r="K181" s="148"/>
      <c r="N181" s="45"/>
    </row>
    <row r="182" spans="1:14" ht="15" customHeight="1">
      <c r="A182" s="192" t="s">
        <v>131</v>
      </c>
      <c r="B182" s="193" t="s">
        <v>115</v>
      </c>
      <c r="C182" s="194">
        <v>217</v>
      </c>
      <c r="D182" s="194">
        <f>C182-C182*30%</f>
        <v>151.9</v>
      </c>
      <c r="E182" s="195">
        <f>C182-C182*40%</f>
        <v>130.2</v>
      </c>
      <c r="F182" s="69"/>
      <c r="G182" s="18">
        <f>F182*C182</f>
        <v>0</v>
      </c>
      <c r="H182" s="6"/>
      <c r="I182" s="148"/>
      <c r="K182" s="148"/>
      <c r="N182" s="45"/>
    </row>
    <row r="183" spans="1:14" ht="15" customHeight="1">
      <c r="A183" s="42"/>
      <c r="B183" s="47"/>
      <c r="C183" s="28"/>
      <c r="D183" s="28"/>
      <c r="E183" s="29"/>
      <c r="F183" s="179"/>
      <c r="G183" s="85"/>
      <c r="H183" s="6"/>
      <c r="I183" s="148"/>
      <c r="K183" s="148"/>
      <c r="N183" s="45"/>
    </row>
    <row r="184" spans="1:15" s="88" customFormat="1" ht="15" customHeight="1">
      <c r="A184" s="192" t="s">
        <v>129</v>
      </c>
      <c r="B184" s="193" t="s">
        <v>113</v>
      </c>
      <c r="C184" s="194">
        <v>229</v>
      </c>
      <c r="D184" s="194">
        <f>C184-C184*30%</f>
        <v>160.3</v>
      </c>
      <c r="E184" s="195">
        <f>C184-C184*40%</f>
        <v>137.39999999999998</v>
      </c>
      <c r="F184" s="179"/>
      <c r="G184" s="18">
        <f>F184*C184</f>
        <v>0</v>
      </c>
      <c r="H184" s="6"/>
      <c r="I184" s="148"/>
      <c r="J184" s="6"/>
      <c r="K184" s="148"/>
      <c r="L184" s="6"/>
      <c r="M184" s="6"/>
      <c r="N184" s="45"/>
      <c r="O184" s="6"/>
    </row>
    <row r="185" spans="1:15" ht="15" customHeight="1">
      <c r="A185" s="192" t="s">
        <v>168</v>
      </c>
      <c r="B185" s="193" t="s">
        <v>113</v>
      </c>
      <c r="C185" s="194">
        <v>229</v>
      </c>
      <c r="D185" s="194">
        <f>C185-C185*30%</f>
        <v>160.3</v>
      </c>
      <c r="E185" s="195">
        <f>C185-C185*40%</f>
        <v>137.39999999999998</v>
      </c>
      <c r="F185" s="179"/>
      <c r="G185" s="18">
        <f>F185*C185</f>
        <v>0</v>
      </c>
      <c r="H185" s="155"/>
      <c r="I185" s="148"/>
      <c r="K185" s="148"/>
      <c r="L185" s="88"/>
      <c r="O185" s="88"/>
    </row>
    <row r="186" spans="1:11" ht="15" customHeight="1">
      <c r="A186" s="192" t="s">
        <v>128</v>
      </c>
      <c r="B186" s="193" t="s">
        <v>113</v>
      </c>
      <c r="C186" s="194">
        <v>229</v>
      </c>
      <c r="D186" s="194">
        <f>C186-C186*30%</f>
        <v>160.3</v>
      </c>
      <c r="E186" s="195">
        <f>C186-C186*40%</f>
        <v>137.39999999999998</v>
      </c>
      <c r="F186" s="179"/>
      <c r="G186" s="18">
        <f>F186*C186</f>
        <v>0</v>
      </c>
      <c r="H186" s="6"/>
      <c r="I186" s="148"/>
      <c r="K186" s="148"/>
    </row>
    <row r="187" spans="1:11" ht="15" customHeight="1">
      <c r="A187" s="192" t="s">
        <v>185</v>
      </c>
      <c r="B187" s="193" t="s">
        <v>113</v>
      </c>
      <c r="C187" s="194">
        <v>312</v>
      </c>
      <c r="D187" s="194">
        <f>C187-C187*30%</f>
        <v>218.4</v>
      </c>
      <c r="E187" s="195">
        <f>C187-C187*40%</f>
        <v>187.2</v>
      </c>
      <c r="F187" s="179"/>
      <c r="G187" s="18">
        <f>F187*C187</f>
        <v>0</v>
      </c>
      <c r="H187" s="205"/>
      <c r="I187" s="148"/>
      <c r="K187" s="148"/>
    </row>
    <row r="188" spans="1:11" ht="15">
      <c r="A188" s="64"/>
      <c r="B188" s="62"/>
      <c r="C188" s="65"/>
      <c r="D188" s="65"/>
      <c r="E188" s="63"/>
      <c r="F188" s="69"/>
      <c r="G188" s="18"/>
      <c r="H188" s="6"/>
      <c r="I188" s="148"/>
      <c r="K188" s="148"/>
    </row>
    <row r="189" spans="1:11" ht="30" customHeight="1">
      <c r="A189" s="239" t="s">
        <v>67</v>
      </c>
      <c r="B189" s="257"/>
      <c r="C189" s="257"/>
      <c r="D189" s="257"/>
      <c r="E189" s="257"/>
      <c r="F189" s="257"/>
      <c r="G189" s="258"/>
      <c r="H189" s="6"/>
      <c r="I189" s="148"/>
      <c r="K189" s="148"/>
    </row>
    <row r="190" spans="1:11" ht="15" customHeight="1">
      <c r="A190" s="125" t="s">
        <v>138</v>
      </c>
      <c r="B190" s="114" t="s">
        <v>115</v>
      </c>
      <c r="C190" s="126">
        <v>395</v>
      </c>
      <c r="D190" s="115">
        <f>C190-C190*30%</f>
        <v>276.5</v>
      </c>
      <c r="E190" s="116">
        <f>C190-C190*40%</f>
        <v>237</v>
      </c>
      <c r="F190" s="69"/>
      <c r="G190" s="18">
        <f>F190*C190</f>
        <v>0</v>
      </c>
      <c r="H190" s="6"/>
      <c r="I190" s="148"/>
      <c r="K190" s="148"/>
    </row>
    <row r="191" spans="1:11" ht="15">
      <c r="A191" s="117" t="s">
        <v>139</v>
      </c>
      <c r="B191" s="114" t="s">
        <v>115</v>
      </c>
      <c r="C191" s="115">
        <v>376</v>
      </c>
      <c r="D191" s="115">
        <f aca="true" t="shared" si="14" ref="D191:D204">C191-C191*30%</f>
        <v>263.2</v>
      </c>
      <c r="E191" s="116">
        <f aca="true" t="shared" si="15" ref="E191:E204">C191-C191*40%</f>
        <v>225.6</v>
      </c>
      <c r="F191" s="69"/>
      <c r="G191" s="18">
        <f>F191*C191</f>
        <v>0</v>
      </c>
      <c r="H191" s="6"/>
      <c r="I191" s="148"/>
      <c r="K191" s="148"/>
    </row>
    <row r="192" spans="1:11" ht="15">
      <c r="A192" s="30"/>
      <c r="B192" s="47"/>
      <c r="C192" s="28"/>
      <c r="D192" s="28"/>
      <c r="E192" s="29"/>
      <c r="F192" s="179"/>
      <c r="G192" s="85"/>
      <c r="H192" s="155"/>
      <c r="I192" s="154"/>
      <c r="J192" s="155"/>
      <c r="K192" s="148"/>
    </row>
    <row r="193" spans="1:13" ht="15">
      <c r="A193" s="207" t="s">
        <v>153</v>
      </c>
      <c r="B193" s="180" t="s">
        <v>22</v>
      </c>
      <c r="C193" s="181">
        <v>376</v>
      </c>
      <c r="D193" s="181">
        <f t="shared" si="14"/>
        <v>263.2</v>
      </c>
      <c r="E193" s="182">
        <f t="shared" si="15"/>
        <v>225.6</v>
      </c>
      <c r="F193" s="69"/>
      <c r="G193" s="18">
        <f>F193*C193</f>
        <v>0</v>
      </c>
      <c r="H193" s="155"/>
      <c r="I193" s="148"/>
      <c r="K193" s="148"/>
      <c r="M193" s="88"/>
    </row>
    <row r="194" spans="1:12" ht="15" customHeight="1">
      <c r="A194" s="64"/>
      <c r="B194" s="62"/>
      <c r="C194" s="65"/>
      <c r="D194" s="36"/>
      <c r="E194" s="37"/>
      <c r="F194" s="69"/>
      <c r="G194" s="18"/>
      <c r="H194" s="6"/>
      <c r="I194" s="148"/>
      <c r="K194" s="148"/>
      <c r="L194" s="19"/>
    </row>
    <row r="195" spans="1:12" ht="30">
      <c r="A195" s="108" t="s">
        <v>91</v>
      </c>
      <c r="B195" s="109" t="s">
        <v>26</v>
      </c>
      <c r="C195" s="126">
        <v>383</v>
      </c>
      <c r="D195" s="122">
        <f t="shared" si="14"/>
        <v>268.1</v>
      </c>
      <c r="E195" s="116">
        <f t="shared" si="15"/>
        <v>229.79999999999998</v>
      </c>
      <c r="F195" s="68"/>
      <c r="G195" s="87">
        <f>F195*C195</f>
        <v>0</v>
      </c>
      <c r="H195" s="88"/>
      <c r="I195" s="148"/>
      <c r="J195" s="88"/>
      <c r="K195" s="148"/>
      <c r="L195" s="19"/>
    </row>
    <row r="196" spans="1:14" ht="15">
      <c r="A196" s="119" t="s">
        <v>68</v>
      </c>
      <c r="B196" s="114" t="s">
        <v>27</v>
      </c>
      <c r="C196" s="250" t="s">
        <v>192</v>
      </c>
      <c r="D196" s="228"/>
      <c r="E196" s="229"/>
      <c r="F196" s="69"/>
      <c r="G196" s="18"/>
      <c r="H196" s="6"/>
      <c r="I196" s="148"/>
      <c r="K196" s="148"/>
      <c r="L196" s="19"/>
      <c r="N196" s="138"/>
    </row>
    <row r="197" spans="1:15" s="138" customFormat="1" ht="15" customHeight="1">
      <c r="A197" s="64"/>
      <c r="B197" s="62"/>
      <c r="C197" s="65"/>
      <c r="D197" s="36"/>
      <c r="E197" s="37"/>
      <c r="F197" s="69"/>
      <c r="G197" s="18"/>
      <c r="H197" s="6"/>
      <c r="I197" s="148"/>
      <c r="J197" s="6"/>
      <c r="K197" s="148"/>
      <c r="L197" s="19"/>
      <c r="M197" s="6"/>
      <c r="N197" s="6"/>
      <c r="O197" s="6"/>
    </row>
    <row r="198" spans="1:15" ht="15" customHeight="1">
      <c r="A198" s="127" t="s">
        <v>92</v>
      </c>
      <c r="B198" s="114" t="s">
        <v>154</v>
      </c>
      <c r="C198" s="115">
        <v>330</v>
      </c>
      <c r="D198" s="115">
        <f t="shared" si="14"/>
        <v>231</v>
      </c>
      <c r="E198" s="116">
        <f t="shared" si="15"/>
        <v>198</v>
      </c>
      <c r="F198" s="69"/>
      <c r="G198" s="18">
        <f>F198*C198</f>
        <v>0</v>
      </c>
      <c r="H198" s="6"/>
      <c r="I198" s="148"/>
      <c r="K198" s="148"/>
      <c r="L198" s="19"/>
      <c r="O198" s="138"/>
    </row>
    <row r="199" spans="1:12" ht="15" customHeight="1">
      <c r="A199" s="64"/>
      <c r="B199" s="62"/>
      <c r="C199" s="65"/>
      <c r="D199" s="36"/>
      <c r="E199" s="37"/>
      <c r="F199" s="69"/>
      <c r="G199" s="18"/>
      <c r="H199" s="6"/>
      <c r="I199" s="148"/>
      <c r="K199" s="148"/>
      <c r="L199" s="19"/>
    </row>
    <row r="200" spans="1:12" ht="15">
      <c r="A200" s="128" t="s">
        <v>85</v>
      </c>
      <c r="B200" s="114" t="s">
        <v>22</v>
      </c>
      <c r="C200" s="115">
        <v>427</v>
      </c>
      <c r="D200" s="115">
        <f t="shared" si="14"/>
        <v>298.9</v>
      </c>
      <c r="E200" s="116">
        <f t="shared" si="15"/>
        <v>256.2</v>
      </c>
      <c r="F200" s="69"/>
      <c r="G200" s="18">
        <f>F200*C200</f>
        <v>0</v>
      </c>
      <c r="H200" s="6"/>
      <c r="I200" s="148"/>
      <c r="K200" s="148"/>
      <c r="L200" s="19"/>
    </row>
    <row r="201" spans="1:12" ht="15" customHeight="1">
      <c r="A201" s="117" t="s">
        <v>84</v>
      </c>
      <c r="B201" s="114" t="s">
        <v>22</v>
      </c>
      <c r="C201" s="115">
        <v>448</v>
      </c>
      <c r="D201" s="115">
        <f t="shared" si="14"/>
        <v>313.6</v>
      </c>
      <c r="E201" s="116">
        <f t="shared" si="15"/>
        <v>268.79999999999995</v>
      </c>
      <c r="F201" s="69"/>
      <c r="G201" s="18">
        <f>F201*C201</f>
        <v>0</v>
      </c>
      <c r="H201" s="6"/>
      <c r="I201" s="148"/>
      <c r="K201" s="148"/>
      <c r="L201" s="19"/>
    </row>
    <row r="202" spans="1:12" ht="15" customHeight="1">
      <c r="A202" s="30"/>
      <c r="B202" s="47"/>
      <c r="C202" s="28"/>
      <c r="D202" s="28"/>
      <c r="E202" s="29"/>
      <c r="F202" s="69"/>
      <c r="G202" s="18"/>
      <c r="H202" s="6"/>
      <c r="I202" s="148"/>
      <c r="K202" s="148"/>
      <c r="L202" s="19"/>
    </row>
    <row r="203" spans="1:12" ht="15" customHeight="1">
      <c r="A203" s="198" t="s">
        <v>165</v>
      </c>
      <c r="B203" s="143" t="s">
        <v>25</v>
      </c>
      <c r="C203" s="144">
        <v>229</v>
      </c>
      <c r="D203" s="144">
        <f t="shared" si="14"/>
        <v>160.3</v>
      </c>
      <c r="E203" s="145">
        <f t="shared" si="15"/>
        <v>137.39999999999998</v>
      </c>
      <c r="F203" s="69"/>
      <c r="G203" s="18">
        <f>F203*C203</f>
        <v>0</v>
      </c>
      <c r="H203" s="6"/>
      <c r="I203" s="148"/>
      <c r="K203" s="148"/>
      <c r="L203" s="19"/>
    </row>
    <row r="204" spans="1:12" ht="15" customHeight="1">
      <c r="A204" s="197" t="s">
        <v>140</v>
      </c>
      <c r="B204" s="98" t="s">
        <v>25</v>
      </c>
      <c r="C204" s="102">
        <v>229</v>
      </c>
      <c r="D204" s="102">
        <f t="shared" si="14"/>
        <v>160.3</v>
      </c>
      <c r="E204" s="100">
        <f t="shared" si="15"/>
        <v>137.39999999999998</v>
      </c>
      <c r="F204" s="69"/>
      <c r="G204" s="18">
        <f>F204*C204</f>
        <v>0</v>
      </c>
      <c r="H204" s="6"/>
      <c r="I204" s="148"/>
      <c r="K204" s="148"/>
      <c r="L204" s="19"/>
    </row>
    <row r="205" spans="1:12" ht="15" customHeight="1">
      <c r="A205" s="4"/>
      <c r="B205" s="15"/>
      <c r="C205" s="16"/>
      <c r="D205" s="16"/>
      <c r="E205" s="17"/>
      <c r="F205" s="67"/>
      <c r="G205" s="18"/>
      <c r="H205" s="6"/>
      <c r="I205" s="148"/>
      <c r="K205" s="148"/>
      <c r="L205" s="19"/>
    </row>
    <row r="206" spans="1:12" ht="15" customHeight="1">
      <c r="A206" s="104" t="s">
        <v>79</v>
      </c>
      <c r="B206" s="98" t="s">
        <v>22</v>
      </c>
      <c r="C206" s="102">
        <v>316</v>
      </c>
      <c r="D206" s="102">
        <f>C206-C206*30%</f>
        <v>221.2</v>
      </c>
      <c r="E206" s="100">
        <f>C206-C206*40%</f>
        <v>189.6</v>
      </c>
      <c r="F206" s="67"/>
      <c r="G206" s="18">
        <f>F206*C206</f>
        <v>0</v>
      </c>
      <c r="H206" s="6"/>
      <c r="I206" s="148"/>
      <c r="K206" s="148"/>
      <c r="L206" s="19"/>
    </row>
    <row r="207" spans="1:12" ht="15" customHeight="1">
      <c r="A207" s="104" t="s">
        <v>80</v>
      </c>
      <c r="B207" s="98" t="s">
        <v>22</v>
      </c>
      <c r="C207" s="102">
        <v>316</v>
      </c>
      <c r="D207" s="102">
        <f aca="true" t="shared" si="16" ref="D207:D220">C207-C207*30%</f>
        <v>221.2</v>
      </c>
      <c r="E207" s="100">
        <f aca="true" t="shared" si="17" ref="E207:E220">C207-C207*40%</f>
        <v>189.6</v>
      </c>
      <c r="F207" s="67"/>
      <c r="G207" s="18">
        <f>F207*C207</f>
        <v>0</v>
      </c>
      <c r="H207" s="6"/>
      <c r="I207" s="148"/>
      <c r="K207" s="148"/>
      <c r="L207" s="19"/>
    </row>
    <row r="208" spans="1:12" ht="15" customHeight="1">
      <c r="A208" s="42"/>
      <c r="B208" s="47"/>
      <c r="C208" s="28"/>
      <c r="D208" s="28"/>
      <c r="E208" s="29"/>
      <c r="F208" s="63"/>
      <c r="G208" s="85"/>
      <c r="H208" s="155"/>
      <c r="I208" s="154"/>
      <c r="J208" s="155"/>
      <c r="K208" s="148"/>
      <c r="L208" s="19"/>
    </row>
    <row r="209" spans="1:12" ht="15" customHeight="1">
      <c r="A209" s="183" t="s">
        <v>181</v>
      </c>
      <c r="B209" s="180" t="s">
        <v>22</v>
      </c>
      <c r="C209" s="181">
        <v>366</v>
      </c>
      <c r="D209" s="181">
        <f t="shared" si="16"/>
        <v>256.2</v>
      </c>
      <c r="E209" s="182">
        <f t="shared" si="17"/>
        <v>219.6</v>
      </c>
      <c r="F209" s="67"/>
      <c r="G209" s="18">
        <f>F209*C209</f>
        <v>0</v>
      </c>
      <c r="H209" s="155"/>
      <c r="I209" s="148"/>
      <c r="K209" s="148"/>
      <c r="L209" s="19"/>
    </row>
    <row r="210" spans="1:12" ht="15" customHeight="1">
      <c r="A210" s="42"/>
      <c r="B210" s="47"/>
      <c r="C210" s="28"/>
      <c r="D210" s="28"/>
      <c r="E210" s="29"/>
      <c r="F210" s="63"/>
      <c r="G210" s="85"/>
      <c r="H210" s="155"/>
      <c r="I210" s="148"/>
      <c r="K210" s="148"/>
      <c r="L210" s="19"/>
    </row>
    <row r="211" spans="1:12" ht="15" customHeight="1">
      <c r="A211" s="183" t="s">
        <v>166</v>
      </c>
      <c r="B211" s="180" t="s">
        <v>113</v>
      </c>
      <c r="C211" s="181">
        <v>303</v>
      </c>
      <c r="D211" s="181">
        <f t="shared" si="16"/>
        <v>212.10000000000002</v>
      </c>
      <c r="E211" s="182">
        <f t="shared" si="17"/>
        <v>181.8</v>
      </c>
      <c r="F211" s="67"/>
      <c r="G211" s="18">
        <f>F211*C211</f>
        <v>0</v>
      </c>
      <c r="H211" s="155"/>
      <c r="I211" s="148"/>
      <c r="K211" s="148"/>
      <c r="L211" s="19"/>
    </row>
    <row r="212" spans="1:12" ht="15" customHeight="1">
      <c r="A212" s="142" t="s">
        <v>180</v>
      </c>
      <c r="B212" s="143" t="s">
        <v>113</v>
      </c>
      <c r="C212" s="144">
        <v>285</v>
      </c>
      <c r="D212" s="144">
        <f t="shared" si="16"/>
        <v>199.5</v>
      </c>
      <c r="E212" s="145">
        <f t="shared" si="17"/>
        <v>171</v>
      </c>
      <c r="F212" s="63"/>
      <c r="G212" s="18">
        <f>F212*C212</f>
        <v>0</v>
      </c>
      <c r="H212" s="155"/>
      <c r="I212" s="148"/>
      <c r="K212" s="148"/>
      <c r="L212" s="19"/>
    </row>
    <row r="213" spans="1:12" ht="15" customHeight="1">
      <c r="A213" s="203" t="s">
        <v>167</v>
      </c>
      <c r="B213" s="204" t="s">
        <v>113</v>
      </c>
      <c r="C213" s="189">
        <v>228</v>
      </c>
      <c r="D213" s="102">
        <f t="shared" si="16"/>
        <v>159.60000000000002</v>
      </c>
      <c r="E213" s="100">
        <f t="shared" si="17"/>
        <v>136.8</v>
      </c>
      <c r="F213" s="67"/>
      <c r="G213" s="85">
        <f>F213*C213</f>
        <v>0</v>
      </c>
      <c r="H213" s="155"/>
      <c r="I213" s="148"/>
      <c r="K213" s="148"/>
      <c r="L213" s="155"/>
    </row>
    <row r="214" spans="1:12" ht="15" customHeight="1">
      <c r="A214" s="4"/>
      <c r="B214" s="15"/>
      <c r="C214" s="16"/>
      <c r="D214" s="28"/>
      <c r="E214" s="29"/>
      <c r="F214" s="67"/>
      <c r="G214" s="85"/>
      <c r="H214" s="155"/>
      <c r="I214" s="148"/>
      <c r="K214" s="148"/>
      <c r="L214" s="19"/>
    </row>
    <row r="215" spans="1:12" ht="15" customHeight="1">
      <c r="A215" s="104" t="s">
        <v>83</v>
      </c>
      <c r="B215" s="98" t="s">
        <v>154</v>
      </c>
      <c r="C215" s="102">
        <v>371</v>
      </c>
      <c r="D215" s="102">
        <f t="shared" si="16"/>
        <v>259.7</v>
      </c>
      <c r="E215" s="100">
        <f t="shared" si="17"/>
        <v>222.6</v>
      </c>
      <c r="F215" s="67"/>
      <c r="G215" s="85">
        <f>F215*C215</f>
        <v>0</v>
      </c>
      <c r="H215" s="6"/>
      <c r="I215" s="148"/>
      <c r="K215" s="148"/>
      <c r="L215" s="19"/>
    </row>
    <row r="216" spans="1:12" ht="15" customHeight="1">
      <c r="A216" s="104" t="s">
        <v>90</v>
      </c>
      <c r="B216" s="98" t="s">
        <v>154</v>
      </c>
      <c r="C216" s="102">
        <v>358</v>
      </c>
      <c r="D216" s="102">
        <f t="shared" si="16"/>
        <v>250.60000000000002</v>
      </c>
      <c r="E216" s="100">
        <f t="shared" si="17"/>
        <v>214.79999999999998</v>
      </c>
      <c r="F216" s="67"/>
      <c r="G216" s="18">
        <f>F216*C216</f>
        <v>0</v>
      </c>
      <c r="H216" s="6"/>
      <c r="I216" s="148"/>
      <c r="K216" s="148"/>
      <c r="L216" s="19"/>
    </row>
    <row r="217" spans="1:12" ht="15">
      <c r="A217" s="42"/>
      <c r="B217" s="47"/>
      <c r="C217" s="28"/>
      <c r="D217" s="36"/>
      <c r="E217" s="37"/>
      <c r="F217" s="67"/>
      <c r="G217" s="18"/>
      <c r="H217" s="6"/>
      <c r="I217" s="148"/>
      <c r="K217" s="148"/>
      <c r="L217" s="19"/>
    </row>
    <row r="218" spans="1:13" ht="15" customHeight="1">
      <c r="A218" s="104" t="s">
        <v>78</v>
      </c>
      <c r="B218" s="98" t="s">
        <v>115</v>
      </c>
      <c r="C218" s="102">
        <v>518</v>
      </c>
      <c r="D218" s="102">
        <f t="shared" si="16"/>
        <v>362.6</v>
      </c>
      <c r="E218" s="100">
        <f t="shared" si="17"/>
        <v>310.79999999999995</v>
      </c>
      <c r="F218" s="67"/>
      <c r="G218" s="18">
        <f>F218*C218</f>
        <v>0</v>
      </c>
      <c r="H218" s="6"/>
      <c r="I218" s="148"/>
      <c r="K218" s="148"/>
      <c r="L218" s="19"/>
      <c r="M218" s="138"/>
    </row>
    <row r="219" spans="1:12" ht="15" customHeight="1">
      <c r="A219" s="42"/>
      <c r="B219" s="47"/>
      <c r="C219" s="28"/>
      <c r="D219" s="28"/>
      <c r="E219" s="29"/>
      <c r="F219" s="67"/>
      <c r="G219" s="18"/>
      <c r="H219" s="6"/>
      <c r="I219" s="148"/>
      <c r="K219" s="148"/>
      <c r="L219" s="155"/>
    </row>
    <row r="220" spans="1:12" ht="15" customHeight="1">
      <c r="A220" s="142" t="s">
        <v>89</v>
      </c>
      <c r="B220" s="143" t="s">
        <v>22</v>
      </c>
      <c r="C220" s="144">
        <v>316</v>
      </c>
      <c r="D220" s="144">
        <f t="shared" si="16"/>
        <v>221.2</v>
      </c>
      <c r="E220" s="145">
        <f t="shared" si="17"/>
        <v>189.6</v>
      </c>
      <c r="F220" s="67"/>
      <c r="G220" s="18">
        <f>F220*C220</f>
        <v>0</v>
      </c>
      <c r="H220" s="6"/>
      <c r="I220" s="148"/>
      <c r="K220" s="148"/>
      <c r="L220" s="19"/>
    </row>
    <row r="221" spans="1:12" ht="15" customHeight="1">
      <c r="A221" s="42"/>
      <c r="B221" s="47"/>
      <c r="C221" s="28"/>
      <c r="D221" s="28"/>
      <c r="E221" s="29"/>
      <c r="F221" s="67"/>
      <c r="G221" s="18"/>
      <c r="H221" s="6"/>
      <c r="I221" s="148"/>
      <c r="K221" s="148"/>
      <c r="L221" s="19"/>
    </row>
    <row r="222" spans="1:11" ht="15">
      <c r="A222" s="142" t="s">
        <v>87</v>
      </c>
      <c r="B222" s="143" t="s">
        <v>154</v>
      </c>
      <c r="C222" s="144">
        <v>238</v>
      </c>
      <c r="D222" s="144">
        <f>C222-C222*30%</f>
        <v>166.60000000000002</v>
      </c>
      <c r="E222" s="145">
        <f>C222-C222*40%</f>
        <v>142.8</v>
      </c>
      <c r="F222" s="67"/>
      <c r="G222" s="18">
        <f>F222*C222</f>
        <v>0</v>
      </c>
      <c r="H222" s="6"/>
      <c r="I222" s="148"/>
      <c r="K222" s="148"/>
    </row>
    <row r="223" spans="1:14" ht="15">
      <c r="A223" s="142" t="s">
        <v>147</v>
      </c>
      <c r="B223" s="143" t="s">
        <v>155</v>
      </c>
      <c r="C223" s="144">
        <v>427</v>
      </c>
      <c r="D223" s="144">
        <f>C223-C223*30%</f>
        <v>298.9</v>
      </c>
      <c r="E223" s="145">
        <f>C223-C223*40%</f>
        <v>256.2</v>
      </c>
      <c r="F223" s="67"/>
      <c r="G223" s="18">
        <f>F223*C223</f>
        <v>0</v>
      </c>
      <c r="H223" s="6"/>
      <c r="I223" s="148"/>
      <c r="K223" s="148"/>
      <c r="L223" s="155"/>
      <c r="N223" s="155"/>
    </row>
    <row r="224" spans="1:13" ht="15" customHeight="1">
      <c r="A224" s="142" t="s">
        <v>148</v>
      </c>
      <c r="B224" s="143" t="s">
        <v>154</v>
      </c>
      <c r="C224" s="144">
        <v>238</v>
      </c>
      <c r="D224" s="144">
        <f>C224-C224*30%</f>
        <v>166.60000000000002</v>
      </c>
      <c r="E224" s="145">
        <f>C224-C224*40%</f>
        <v>142.8</v>
      </c>
      <c r="F224" s="67"/>
      <c r="G224" s="18">
        <f>F224*C224</f>
        <v>0</v>
      </c>
      <c r="H224" s="6"/>
      <c r="I224" s="148"/>
      <c r="K224" s="148"/>
      <c r="M224" s="155"/>
    </row>
    <row r="225" spans="1:11" ht="15" customHeight="1">
      <c r="A225" s="142" t="s">
        <v>88</v>
      </c>
      <c r="B225" s="143" t="s">
        <v>155</v>
      </c>
      <c r="C225" s="144">
        <v>427</v>
      </c>
      <c r="D225" s="144">
        <f>C225-C225*30%</f>
        <v>298.9</v>
      </c>
      <c r="E225" s="145">
        <f>C225-C225*40%</f>
        <v>256.2</v>
      </c>
      <c r="F225" s="67"/>
      <c r="G225" s="18">
        <f>F225*C225</f>
        <v>0</v>
      </c>
      <c r="H225" s="6"/>
      <c r="I225" s="148"/>
      <c r="K225" s="148"/>
    </row>
    <row r="226" spans="1:11" ht="15" customHeight="1">
      <c r="A226" s="146"/>
      <c r="B226" s="20"/>
      <c r="C226" s="36"/>
      <c r="D226" s="36"/>
      <c r="E226" s="37"/>
      <c r="F226" s="67"/>
      <c r="G226" s="18"/>
      <c r="H226" s="6"/>
      <c r="I226" s="148"/>
      <c r="K226" s="148"/>
    </row>
    <row r="227" spans="1:11" ht="15" customHeight="1">
      <c r="A227" s="152" t="s">
        <v>149</v>
      </c>
      <c r="B227" s="114" t="s">
        <v>20</v>
      </c>
      <c r="C227" s="115">
        <v>286</v>
      </c>
      <c r="D227" s="115">
        <f>C227-C227*30%</f>
        <v>200.2</v>
      </c>
      <c r="E227" s="116">
        <f>C227-C227*40%</f>
        <v>171.6</v>
      </c>
      <c r="F227" s="67"/>
      <c r="G227" s="18">
        <f>F227*C227</f>
        <v>0</v>
      </c>
      <c r="H227" s="156"/>
      <c r="I227" s="157"/>
      <c r="J227" s="158"/>
      <c r="K227" s="148"/>
    </row>
    <row r="228" spans="1:12" ht="15" customHeight="1">
      <c r="A228" s="42"/>
      <c r="B228" s="47"/>
      <c r="C228" s="28"/>
      <c r="D228" s="28"/>
      <c r="E228" s="29"/>
      <c r="F228" s="63"/>
      <c r="G228" s="18"/>
      <c r="H228" s="156"/>
      <c r="I228" s="157"/>
      <c r="J228" s="158"/>
      <c r="K228" s="148"/>
      <c r="L228" s="155"/>
    </row>
    <row r="229" spans="1:12" ht="15" customHeight="1">
      <c r="A229" s="183" t="s">
        <v>178</v>
      </c>
      <c r="B229" s="180" t="s">
        <v>20</v>
      </c>
      <c r="C229" s="181">
        <v>313</v>
      </c>
      <c r="D229" s="181">
        <f>C229-C229*30%</f>
        <v>219.10000000000002</v>
      </c>
      <c r="E229" s="182">
        <f>C229-C229*40%</f>
        <v>187.8</v>
      </c>
      <c r="F229" s="67"/>
      <c r="G229" s="18">
        <f>F229*C229</f>
        <v>0</v>
      </c>
      <c r="H229" s="216"/>
      <c r="I229" s="157"/>
      <c r="J229" s="158"/>
      <c r="K229" s="148"/>
      <c r="L229" s="155"/>
    </row>
    <row r="230" spans="1:11" ht="15" customHeight="1">
      <c r="A230" s="146"/>
      <c r="B230" s="20"/>
      <c r="C230" s="36"/>
      <c r="D230" s="36"/>
      <c r="E230" s="37"/>
      <c r="F230" s="67"/>
      <c r="G230" s="18"/>
      <c r="H230" s="6"/>
      <c r="I230" s="148"/>
      <c r="K230" s="148"/>
    </row>
    <row r="231" spans="1:11" ht="15" customHeight="1">
      <c r="A231" s="142" t="s">
        <v>159</v>
      </c>
      <c r="B231" s="143" t="s">
        <v>28</v>
      </c>
      <c r="C231" s="153">
        <v>337</v>
      </c>
      <c r="D231" s="153">
        <f>C231-C231*30%</f>
        <v>235.9</v>
      </c>
      <c r="E231" s="145">
        <f>C231-C231*40%</f>
        <v>202.2</v>
      </c>
      <c r="F231" s="67"/>
      <c r="G231" s="18">
        <f>F231*C231</f>
        <v>0</v>
      </c>
      <c r="H231" s="6"/>
      <c r="I231" s="148"/>
      <c r="K231" s="148"/>
    </row>
    <row r="232" spans="1:11" ht="15" customHeight="1">
      <c r="A232" s="42"/>
      <c r="B232" s="47"/>
      <c r="C232" s="48"/>
      <c r="D232" s="48"/>
      <c r="E232" s="29"/>
      <c r="F232" s="67"/>
      <c r="G232" s="18"/>
      <c r="H232" s="6"/>
      <c r="I232" s="148"/>
      <c r="K232" s="148"/>
    </row>
    <row r="233" spans="1:11" ht="15" customHeight="1">
      <c r="A233" s="104" t="s">
        <v>127</v>
      </c>
      <c r="B233" s="98" t="s">
        <v>20</v>
      </c>
      <c r="C233" s="99">
        <v>308</v>
      </c>
      <c r="D233" s="99">
        <f>C233-C233*30%</f>
        <v>215.60000000000002</v>
      </c>
      <c r="E233" s="100">
        <f>C233-C233*40%</f>
        <v>184.8</v>
      </c>
      <c r="F233" s="67"/>
      <c r="G233" s="18">
        <f>F233*C233</f>
        <v>0</v>
      </c>
      <c r="H233" s="6"/>
      <c r="I233" s="148"/>
      <c r="K233" s="148"/>
    </row>
    <row r="234" spans="1:11" ht="15" customHeight="1">
      <c r="A234" s="42"/>
      <c r="B234" s="47"/>
      <c r="C234" s="48"/>
      <c r="D234" s="48"/>
      <c r="E234" s="29"/>
      <c r="F234" s="63"/>
      <c r="G234" s="18"/>
      <c r="H234" s="155"/>
      <c r="I234" s="154"/>
      <c r="J234" s="155"/>
      <c r="K234" s="148"/>
    </row>
    <row r="235" spans="1:11" ht="15" customHeight="1">
      <c r="A235" s="192" t="s">
        <v>179</v>
      </c>
      <c r="B235" s="193" t="s">
        <v>25</v>
      </c>
      <c r="C235" s="196">
        <v>240</v>
      </c>
      <c r="D235" s="196">
        <f>C235-C235*30%</f>
        <v>168</v>
      </c>
      <c r="E235" s="195">
        <f>C235-C235*40%</f>
        <v>144</v>
      </c>
      <c r="F235" s="67"/>
      <c r="G235" s="18">
        <f>F235*C235</f>
        <v>0</v>
      </c>
      <c r="H235" s="6"/>
      <c r="I235" s="148"/>
      <c r="K235" s="148"/>
    </row>
    <row r="236" spans="1:11" ht="15" customHeight="1">
      <c r="A236" s="42"/>
      <c r="B236" s="47"/>
      <c r="C236" s="48"/>
      <c r="D236" s="48"/>
      <c r="E236" s="29"/>
      <c r="F236" s="67"/>
      <c r="G236" s="18"/>
      <c r="H236" s="6"/>
      <c r="I236" s="148"/>
      <c r="K236" s="148"/>
    </row>
    <row r="237" spans="1:11" ht="15">
      <c r="A237" s="192" t="s">
        <v>162</v>
      </c>
      <c r="B237" s="193" t="s">
        <v>28</v>
      </c>
      <c r="C237" s="194">
        <v>205</v>
      </c>
      <c r="D237" s="194">
        <f>C237-C237*30%</f>
        <v>143.5</v>
      </c>
      <c r="E237" s="195">
        <f>C237-C237*40%</f>
        <v>123</v>
      </c>
      <c r="F237" s="69"/>
      <c r="G237" s="18">
        <f>F237*C237</f>
        <v>0</v>
      </c>
      <c r="H237" s="155"/>
      <c r="I237" s="148"/>
      <c r="K237" s="148"/>
    </row>
    <row r="238" spans="1:11" ht="15" customHeight="1">
      <c r="A238" s="192" t="s">
        <v>163</v>
      </c>
      <c r="B238" s="193" t="s">
        <v>28</v>
      </c>
      <c r="C238" s="194">
        <v>205</v>
      </c>
      <c r="D238" s="194">
        <f>C238-C238*30%</f>
        <v>143.5</v>
      </c>
      <c r="E238" s="195">
        <f>C238-C238*40%</f>
        <v>123</v>
      </c>
      <c r="F238" s="69"/>
      <c r="G238" s="18">
        <f>F238*C238</f>
        <v>0</v>
      </c>
      <c r="H238" s="155"/>
      <c r="I238" s="148"/>
      <c r="K238" s="148"/>
    </row>
    <row r="239" spans="1:11" ht="15">
      <c r="A239" s="192" t="s">
        <v>132</v>
      </c>
      <c r="B239" s="193" t="s">
        <v>28</v>
      </c>
      <c r="C239" s="194">
        <v>205</v>
      </c>
      <c r="D239" s="194">
        <f>C239-C239*30%</f>
        <v>143.5</v>
      </c>
      <c r="E239" s="195">
        <f>C239-C239*40%</f>
        <v>123</v>
      </c>
      <c r="F239" s="69"/>
      <c r="G239" s="18">
        <f>F239*C239</f>
        <v>0</v>
      </c>
      <c r="H239" s="155"/>
      <c r="I239" s="148"/>
      <c r="K239" s="148"/>
    </row>
    <row r="240" spans="1:11" ht="15" customHeight="1">
      <c r="A240" s="42"/>
      <c r="B240" s="47"/>
      <c r="C240" s="48"/>
      <c r="D240" s="48"/>
      <c r="E240" s="29"/>
      <c r="F240" s="63"/>
      <c r="G240" s="85"/>
      <c r="H240" s="155"/>
      <c r="I240" s="154"/>
      <c r="J240" s="155"/>
      <c r="K240" s="148"/>
    </row>
    <row r="241" spans="1:11" ht="15">
      <c r="A241" s="192" t="s">
        <v>125</v>
      </c>
      <c r="B241" s="193" t="s">
        <v>113</v>
      </c>
      <c r="C241" s="196">
        <v>217</v>
      </c>
      <c r="D241" s="196">
        <f>C241-C241*30%</f>
        <v>151.9</v>
      </c>
      <c r="E241" s="195">
        <f>C241-C241*40%</f>
        <v>130.2</v>
      </c>
      <c r="F241" s="67"/>
      <c r="G241" s="18">
        <f>F241*C241</f>
        <v>0</v>
      </c>
      <c r="H241" s="155"/>
      <c r="I241" s="148"/>
      <c r="K241" s="148"/>
    </row>
    <row r="242" spans="1:11" ht="15" customHeight="1">
      <c r="A242" s="192" t="s">
        <v>164</v>
      </c>
      <c r="B242" s="193" t="s">
        <v>113</v>
      </c>
      <c r="C242" s="196">
        <v>217</v>
      </c>
      <c r="D242" s="196">
        <f>C242-C242*30%</f>
        <v>151.9</v>
      </c>
      <c r="E242" s="195">
        <f>C242-C242*40%</f>
        <v>130.2</v>
      </c>
      <c r="F242" s="67"/>
      <c r="G242" s="18">
        <f>F242*C242</f>
        <v>0</v>
      </c>
      <c r="H242" s="155"/>
      <c r="I242" s="148"/>
      <c r="K242" s="148"/>
    </row>
    <row r="243" spans="1:11" ht="15">
      <c r="A243" s="192" t="s">
        <v>126</v>
      </c>
      <c r="B243" s="193" t="s">
        <v>113</v>
      </c>
      <c r="C243" s="196">
        <v>217</v>
      </c>
      <c r="D243" s="196">
        <f>C243-C243*30%</f>
        <v>151.9</v>
      </c>
      <c r="E243" s="195">
        <f>C243-C243*40%</f>
        <v>130.2</v>
      </c>
      <c r="F243" s="67"/>
      <c r="G243" s="18">
        <f>F243*C243</f>
        <v>0</v>
      </c>
      <c r="H243" s="155"/>
      <c r="I243" s="148"/>
      <c r="K243" s="148"/>
    </row>
    <row r="244" spans="1:11" ht="15">
      <c r="A244" s="192" t="s">
        <v>186</v>
      </c>
      <c r="B244" s="193" t="s">
        <v>113</v>
      </c>
      <c r="C244" s="196">
        <v>289</v>
      </c>
      <c r="D244" s="196">
        <f>C244-C244*30%</f>
        <v>202.3</v>
      </c>
      <c r="E244" s="195">
        <f>C244-C244*40%</f>
        <v>173.39999999999998</v>
      </c>
      <c r="F244" s="67"/>
      <c r="G244" s="18">
        <f>F244*C244</f>
        <v>0</v>
      </c>
      <c r="H244" s="205"/>
      <c r="I244" s="148"/>
      <c r="K244" s="148"/>
    </row>
    <row r="245" spans="1:11" ht="15">
      <c r="A245" s="4"/>
      <c r="B245" s="15"/>
      <c r="C245" s="16"/>
      <c r="D245" s="16"/>
      <c r="E245" s="17"/>
      <c r="F245" s="67"/>
      <c r="G245" s="18"/>
      <c r="H245" s="6"/>
      <c r="I245" s="148"/>
      <c r="K245" s="148"/>
    </row>
    <row r="246" spans="1:11" ht="30" customHeight="1">
      <c r="A246" s="235" t="s">
        <v>17</v>
      </c>
      <c r="B246" s="236"/>
      <c r="C246" s="236"/>
      <c r="D246" s="236"/>
      <c r="E246" s="236"/>
      <c r="F246" s="237"/>
      <c r="G246" s="238"/>
      <c r="H246" s="138"/>
      <c r="I246" s="148"/>
      <c r="J246" s="138"/>
      <c r="K246" s="148"/>
    </row>
    <row r="247" spans="1:11" ht="30">
      <c r="A247" s="49" t="s">
        <v>15</v>
      </c>
      <c r="B247" s="50" t="s">
        <v>16</v>
      </c>
      <c r="C247" s="227">
        <v>4.5</v>
      </c>
      <c r="D247" s="228"/>
      <c r="E247" s="229"/>
      <c r="F247" s="90"/>
      <c r="G247" s="31">
        <f>F247*C247</f>
        <v>0</v>
      </c>
      <c r="H247" s="6"/>
      <c r="I247" s="148"/>
      <c r="K247" s="148"/>
    </row>
    <row r="248" spans="1:8" ht="32.25">
      <c r="A248" s="42" t="s">
        <v>18</v>
      </c>
      <c r="B248" s="50"/>
      <c r="C248" s="227"/>
      <c r="D248" s="228"/>
      <c r="E248" s="229"/>
      <c r="F248" s="90"/>
      <c r="G248" s="14"/>
      <c r="H248" s="41"/>
    </row>
    <row r="249" spans="1:7" ht="18.75">
      <c r="A249" s="91" t="s">
        <v>116</v>
      </c>
      <c r="B249" s="232" t="s">
        <v>21</v>
      </c>
      <c r="C249" s="233"/>
      <c r="D249" s="233"/>
      <c r="E249" s="233"/>
      <c r="F249" s="60">
        <f>SUM(F22:F245)</f>
        <v>0</v>
      </c>
      <c r="G249" s="40">
        <f>SUM(G22:G245)</f>
        <v>0</v>
      </c>
    </row>
    <row r="250" spans="1:8" ht="18.75">
      <c r="A250" s="34"/>
      <c r="B250" s="230" t="s">
        <v>13</v>
      </c>
      <c r="C250" s="231"/>
      <c r="D250" s="231"/>
      <c r="E250" s="231"/>
      <c r="F250" s="225">
        <f>IF(G249&gt;39999,40%,IF(G249&gt;14999,30%,IF(G249&gt;9999,20%,IF(G249&gt;4999,10%,IF(G249&gt;999,5%,IF(G249&gt;1,0%,0%))))))</f>
        <v>0</v>
      </c>
      <c r="G250" s="226"/>
      <c r="H250" s="92">
        <f>SUM(G249*(1*F250))</f>
        <v>0</v>
      </c>
    </row>
    <row r="251" spans="1:7" ht="21">
      <c r="A251" s="35"/>
      <c r="B251" s="223" t="s">
        <v>14</v>
      </c>
      <c r="C251" s="224"/>
      <c r="D251" s="224"/>
      <c r="E251" s="224"/>
      <c r="F251" s="38">
        <f>SUM(F22:F245)</f>
        <v>0</v>
      </c>
      <c r="G251" s="39">
        <f>SUM(G249-H250)</f>
        <v>0</v>
      </c>
    </row>
    <row r="252" spans="1:3" ht="15">
      <c r="A252" s="25"/>
      <c r="B252" s="24"/>
      <c r="C252" s="25"/>
    </row>
    <row r="253" spans="1:3" ht="15">
      <c r="A253" s="25"/>
      <c r="B253" s="24"/>
      <c r="C253" s="25"/>
    </row>
    <row r="254" spans="1:3" ht="15">
      <c r="A254" s="25"/>
      <c r="B254" s="24"/>
      <c r="C254" s="25"/>
    </row>
    <row r="255" spans="1:3" ht="15">
      <c r="A255" s="25"/>
      <c r="B255" s="24"/>
      <c r="C255" s="25"/>
    </row>
    <row r="256" spans="1:3" ht="15">
      <c r="A256" s="25"/>
      <c r="B256" s="24"/>
      <c r="C256" s="25"/>
    </row>
    <row r="257" spans="1:3" ht="15">
      <c r="A257" s="25"/>
      <c r="B257" s="24"/>
      <c r="C257" s="25"/>
    </row>
    <row r="258" spans="1:3" ht="15">
      <c r="A258" s="25"/>
      <c r="B258" s="24"/>
      <c r="C258" s="25"/>
    </row>
    <row r="259" spans="1:3" ht="15">
      <c r="A259" s="25"/>
      <c r="B259" s="24"/>
      <c r="C259" s="25"/>
    </row>
    <row r="260" spans="1:3" ht="15">
      <c r="A260" s="25"/>
      <c r="B260" s="24"/>
      <c r="C260" s="25"/>
    </row>
    <row r="261" spans="1:3" ht="15">
      <c r="A261" s="25"/>
      <c r="B261" s="24"/>
      <c r="C261" s="25"/>
    </row>
    <row r="262" spans="1:3" ht="15">
      <c r="A262" s="25"/>
      <c r="B262" s="24"/>
      <c r="C262" s="25"/>
    </row>
    <row r="263" spans="1:3" ht="15">
      <c r="A263" s="25"/>
      <c r="B263" s="24"/>
      <c r="C263" s="25"/>
    </row>
    <row r="264" spans="1:3" ht="15">
      <c r="A264" s="25"/>
      <c r="B264" s="24"/>
      <c r="C264" s="25"/>
    </row>
    <row r="265" spans="1:3" ht="15">
      <c r="A265" s="25"/>
      <c r="B265" s="24"/>
      <c r="C265" s="25"/>
    </row>
    <row r="266" spans="1:3" ht="15">
      <c r="A266" s="25"/>
      <c r="B266" s="24"/>
      <c r="C266" s="25"/>
    </row>
    <row r="267" spans="1:3" ht="15">
      <c r="A267" s="25"/>
      <c r="B267" s="24"/>
      <c r="C267" s="25"/>
    </row>
    <row r="268" spans="1:3" ht="15">
      <c r="A268" s="25"/>
      <c r="B268" s="24"/>
      <c r="C268" s="25"/>
    </row>
    <row r="269" spans="1:3" ht="15">
      <c r="A269" s="25"/>
      <c r="B269" s="24"/>
      <c r="C269" s="25"/>
    </row>
    <row r="270" spans="1:3" ht="15">
      <c r="A270" s="25"/>
      <c r="B270" s="24"/>
      <c r="C270" s="25"/>
    </row>
    <row r="271" spans="1:3" ht="15">
      <c r="A271" s="25"/>
      <c r="B271" s="24"/>
      <c r="C271" s="25"/>
    </row>
    <row r="272" spans="1:3" ht="15">
      <c r="A272" s="25"/>
      <c r="B272" s="24"/>
      <c r="C272" s="25"/>
    </row>
    <row r="273" spans="1:3" ht="15">
      <c r="A273" s="25"/>
      <c r="B273" s="24"/>
      <c r="C273" s="25"/>
    </row>
    <row r="274" spans="1:3" ht="15">
      <c r="A274" s="25"/>
      <c r="B274" s="24"/>
      <c r="C274" s="25"/>
    </row>
    <row r="275" spans="1:3" ht="15">
      <c r="A275" s="25"/>
      <c r="B275" s="24"/>
      <c r="C275" s="25"/>
    </row>
    <row r="276" spans="1:3" ht="15">
      <c r="A276" s="25"/>
      <c r="B276" s="24"/>
      <c r="C276" s="25"/>
    </row>
    <row r="277" spans="1:3" ht="15">
      <c r="A277" s="25"/>
      <c r="B277" s="24"/>
      <c r="C277" s="25"/>
    </row>
    <row r="278" spans="1:3" ht="15">
      <c r="A278" s="25"/>
      <c r="B278" s="24"/>
      <c r="C278" s="25"/>
    </row>
    <row r="279" spans="1:3" ht="15">
      <c r="A279" s="25"/>
      <c r="B279" s="24"/>
      <c r="C279" s="25"/>
    </row>
    <row r="280" spans="1:3" ht="15">
      <c r="A280" s="25"/>
      <c r="B280" s="24"/>
      <c r="C280" s="25"/>
    </row>
    <row r="281" spans="1:3" ht="15">
      <c r="A281" s="25"/>
      <c r="B281" s="24"/>
      <c r="C281" s="25"/>
    </row>
    <row r="282" spans="1:3" ht="15">
      <c r="A282" s="25"/>
      <c r="B282" s="24"/>
      <c r="C282" s="25"/>
    </row>
    <row r="283" spans="1:3" ht="15">
      <c r="A283" s="25"/>
      <c r="B283" s="24"/>
      <c r="C283" s="25"/>
    </row>
    <row r="284" spans="1:3" ht="15">
      <c r="A284" s="25"/>
      <c r="B284" s="24"/>
      <c r="C284" s="25"/>
    </row>
    <row r="285" spans="1:3" ht="15">
      <c r="A285" s="25"/>
      <c r="B285" s="24"/>
      <c r="C285" s="25"/>
    </row>
    <row r="286" spans="1:3" ht="15">
      <c r="A286" s="25"/>
      <c r="B286" s="24"/>
      <c r="C286" s="25"/>
    </row>
    <row r="287" spans="1:3" ht="15">
      <c r="A287" s="25"/>
      <c r="B287" s="24"/>
      <c r="C287" s="25"/>
    </row>
    <row r="288" spans="1:3" ht="15">
      <c r="A288" s="25"/>
      <c r="B288" s="24"/>
      <c r="C288" s="25"/>
    </row>
    <row r="289" spans="1:3" ht="15">
      <c r="A289" s="25"/>
      <c r="B289" s="24"/>
      <c r="C289" s="25"/>
    </row>
    <row r="290" spans="1:3" ht="15">
      <c r="A290" s="25"/>
      <c r="B290" s="24"/>
      <c r="C290" s="25"/>
    </row>
    <row r="291" spans="1:3" ht="15">
      <c r="A291" s="25"/>
      <c r="B291" s="24"/>
      <c r="C291" s="25"/>
    </row>
    <row r="292" spans="1:3" ht="15">
      <c r="A292" s="25"/>
      <c r="B292" s="24"/>
      <c r="C292" s="25"/>
    </row>
    <row r="293" spans="1:3" ht="15">
      <c r="A293" s="25"/>
      <c r="B293" s="24"/>
      <c r="C293" s="25"/>
    </row>
    <row r="294" spans="1:3" ht="15">
      <c r="A294" s="25"/>
      <c r="B294" s="24"/>
      <c r="C294" s="25"/>
    </row>
    <row r="295" spans="1:3" ht="15">
      <c r="A295" s="25"/>
      <c r="B295" s="24"/>
      <c r="C295" s="25"/>
    </row>
    <row r="296" spans="1:3" ht="15">
      <c r="A296" s="25"/>
      <c r="B296" s="24"/>
      <c r="C296" s="25"/>
    </row>
    <row r="297" spans="1:3" ht="15">
      <c r="A297" s="25"/>
      <c r="B297" s="24"/>
      <c r="C297" s="25"/>
    </row>
    <row r="298" spans="1:3" ht="15">
      <c r="A298" s="25"/>
      <c r="B298" s="24"/>
      <c r="C298" s="25"/>
    </row>
    <row r="299" spans="1:3" ht="15">
      <c r="A299" s="25"/>
      <c r="B299" s="24"/>
      <c r="C299" s="25"/>
    </row>
    <row r="300" spans="1:3" ht="15">
      <c r="A300" s="25"/>
      <c r="B300" s="24"/>
      <c r="C300" s="25"/>
    </row>
    <row r="301" spans="1:3" ht="15">
      <c r="A301" s="25"/>
      <c r="B301" s="24"/>
      <c r="C301" s="25"/>
    </row>
    <row r="302" spans="1:3" ht="15">
      <c r="A302" s="25"/>
      <c r="B302" s="24"/>
      <c r="C302" s="25"/>
    </row>
    <row r="303" spans="1:3" ht="15">
      <c r="A303" s="25"/>
      <c r="B303" s="24"/>
      <c r="C303" s="25"/>
    </row>
    <row r="304" spans="1:3" ht="15">
      <c r="A304" s="25"/>
      <c r="B304" s="24"/>
      <c r="C304" s="25"/>
    </row>
    <row r="305" spans="1:3" ht="15">
      <c r="A305" s="25"/>
      <c r="B305" s="24"/>
      <c r="C305" s="25"/>
    </row>
    <row r="306" spans="1:3" ht="15">
      <c r="A306" s="25"/>
      <c r="B306" s="24"/>
      <c r="C306" s="25"/>
    </row>
    <row r="307" spans="1:3" ht="15">
      <c r="A307" s="25"/>
      <c r="B307" s="24"/>
      <c r="C307" s="25"/>
    </row>
    <row r="308" spans="1:3" ht="15">
      <c r="A308" s="25"/>
      <c r="B308" s="24"/>
      <c r="C308" s="25"/>
    </row>
    <row r="309" spans="1:3" ht="15">
      <c r="A309" s="25"/>
      <c r="B309" s="24"/>
      <c r="C309" s="25"/>
    </row>
    <row r="310" spans="1:3" ht="15">
      <c r="A310" s="25"/>
      <c r="B310" s="24"/>
      <c r="C310" s="25"/>
    </row>
    <row r="311" spans="1:3" ht="15">
      <c r="A311" s="25"/>
      <c r="B311" s="24"/>
      <c r="C311" s="25"/>
    </row>
    <row r="312" spans="1:3" ht="15">
      <c r="A312" s="25"/>
      <c r="B312" s="24"/>
      <c r="C312" s="25"/>
    </row>
    <row r="313" spans="1:3" ht="15">
      <c r="A313" s="25"/>
      <c r="B313" s="24"/>
      <c r="C313" s="25"/>
    </row>
    <row r="314" spans="1:3" ht="15">
      <c r="A314" s="25"/>
      <c r="B314" s="24"/>
      <c r="C314" s="25"/>
    </row>
    <row r="315" spans="1:3" ht="15">
      <c r="A315" s="25"/>
      <c r="B315" s="24"/>
      <c r="C315" s="25"/>
    </row>
    <row r="316" spans="1:3" ht="15">
      <c r="A316" s="25"/>
      <c r="B316" s="24"/>
      <c r="C316" s="25"/>
    </row>
    <row r="317" spans="1:3" ht="15">
      <c r="A317" s="25"/>
      <c r="B317" s="24"/>
      <c r="C317" s="25"/>
    </row>
    <row r="318" spans="1:3" ht="15">
      <c r="A318" s="25"/>
      <c r="B318" s="24"/>
      <c r="C318" s="25"/>
    </row>
    <row r="319" spans="1:3" ht="15">
      <c r="A319" s="25"/>
      <c r="B319" s="24"/>
      <c r="C319" s="25"/>
    </row>
    <row r="320" spans="1:3" ht="15">
      <c r="A320" s="25"/>
      <c r="B320" s="24"/>
      <c r="C320" s="25"/>
    </row>
    <row r="321" spans="1:3" ht="15">
      <c r="A321" s="25"/>
      <c r="B321" s="24"/>
      <c r="C321" s="25"/>
    </row>
    <row r="322" spans="1:3" ht="15">
      <c r="A322" s="25"/>
      <c r="B322" s="24"/>
      <c r="C322" s="25"/>
    </row>
    <row r="323" spans="1:3" ht="15">
      <c r="A323" s="25"/>
      <c r="B323" s="24"/>
      <c r="C323" s="25"/>
    </row>
    <row r="324" spans="2:3" ht="15">
      <c r="B324" s="24"/>
      <c r="C324" s="25"/>
    </row>
    <row r="325" spans="2:3" ht="15">
      <c r="B325" s="24"/>
      <c r="C325" s="25"/>
    </row>
  </sheetData>
  <sheetProtection formatCells="0" formatColumns="0" formatRows="0" selectLockedCells="1" selectUnlockedCells="1"/>
  <mergeCells count="23">
    <mergeCell ref="C69:E69"/>
    <mergeCell ref="C196:E196"/>
    <mergeCell ref="A13:C18"/>
    <mergeCell ref="D13:D18"/>
    <mergeCell ref="A21:E21"/>
    <mergeCell ref="A130:G130"/>
    <mergeCell ref="A131:G131"/>
    <mergeCell ref="A189:G189"/>
    <mergeCell ref="B62:E64"/>
    <mergeCell ref="C158:E158"/>
    <mergeCell ref="C165:E165"/>
    <mergeCell ref="A246:G246"/>
    <mergeCell ref="A75:G75"/>
    <mergeCell ref="A96:G96"/>
    <mergeCell ref="A152:G152"/>
    <mergeCell ref="A115:G115"/>
    <mergeCell ref="A123:G123"/>
    <mergeCell ref="B251:E251"/>
    <mergeCell ref="F250:G250"/>
    <mergeCell ref="C247:E247"/>
    <mergeCell ref="C248:E248"/>
    <mergeCell ref="B250:E250"/>
    <mergeCell ref="B249:E249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Юнико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АК</dc:creator>
  <cp:keywords/>
  <dc:description/>
  <cp:lastModifiedBy>Const</cp:lastModifiedBy>
  <cp:lastPrinted>2010-08-23T01:25:09Z</cp:lastPrinted>
  <dcterms:created xsi:type="dcterms:W3CDTF">2009-02-16T07:13:37Z</dcterms:created>
  <dcterms:modified xsi:type="dcterms:W3CDTF">2017-10-31T23:51:57Z</dcterms:modified>
  <cp:category/>
  <cp:version/>
  <cp:contentType/>
  <cp:contentStatus/>
</cp:coreProperties>
</file>