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/>
  <bookViews>
    <workbookView xWindow="480" yWindow="1860" windowWidth="20730" windowHeight="10440"/>
  </bookViews>
  <sheets>
    <sheet name="AW15 Phase1-2" sheetId="4" r:id="rId1"/>
  </sheets>
  <definedNames>
    <definedName name="_xlnm._FilterDatabase" localSheetId="0" hidden="1">'AW15 Phase1-2'!$B$1:$H$213</definedName>
    <definedName name="_xlnm.Print_Area" localSheetId="0">'AW15 Phase1-2'!$B$1:$H$213</definedName>
  </definedNames>
  <calcPr calcId="145621" refMode="R1C1"/>
</workbook>
</file>

<file path=xl/calcChain.xml><?xml version="1.0" encoding="utf-8"?>
<calcChain xmlns="http://schemas.openxmlformats.org/spreadsheetml/2006/main">
  <c r="J98" i="4" l="1"/>
  <c r="I98" i="4"/>
  <c r="N227" i="4"/>
  <c r="N226" i="4"/>
  <c r="N225" i="4"/>
  <c r="N224" i="4"/>
  <c r="N223" i="4"/>
  <c r="N222" i="4"/>
  <c r="N221" i="4"/>
  <c r="N220" i="4"/>
  <c r="N219" i="4"/>
  <c r="N218" i="4"/>
  <c r="N217" i="4"/>
  <c r="N216" i="4"/>
  <c r="N215" i="4"/>
  <c r="N214" i="4"/>
  <c r="N213" i="4"/>
  <c r="N212" i="4"/>
  <c r="N211" i="4"/>
  <c r="N210" i="4"/>
  <c r="N209" i="4"/>
  <c r="N208" i="4"/>
  <c r="N207" i="4"/>
  <c r="N206" i="4"/>
  <c r="N205" i="4"/>
  <c r="N204" i="4"/>
  <c r="N203" i="4"/>
  <c r="N202" i="4"/>
  <c r="N201" i="4"/>
  <c r="N200" i="4"/>
  <c r="N199" i="4"/>
  <c r="N198" i="4"/>
  <c r="N197" i="4"/>
  <c r="N196" i="4"/>
  <c r="N195" i="4"/>
  <c r="N194" i="4"/>
  <c r="N193" i="4"/>
  <c r="N192" i="4"/>
  <c r="N191" i="4"/>
  <c r="N190" i="4"/>
  <c r="N189" i="4"/>
  <c r="N188" i="4"/>
  <c r="N187" i="4"/>
  <c r="N186" i="4"/>
  <c r="N185" i="4"/>
  <c r="N184" i="4"/>
  <c r="N183" i="4"/>
  <c r="N182" i="4"/>
  <c r="N181" i="4"/>
  <c r="N180" i="4"/>
  <c r="N179" i="4"/>
  <c r="N178" i="4"/>
  <c r="N177" i="4"/>
  <c r="N176" i="4"/>
  <c r="N175" i="4"/>
  <c r="N174" i="4"/>
  <c r="N173" i="4"/>
  <c r="N172" i="4"/>
  <c r="N171" i="4"/>
  <c r="N170" i="4"/>
  <c r="N169" i="4"/>
  <c r="N168" i="4"/>
  <c r="N167" i="4"/>
  <c r="N166" i="4"/>
  <c r="N165" i="4"/>
  <c r="N164" i="4"/>
  <c r="N163" i="4"/>
  <c r="N162" i="4"/>
  <c r="N161" i="4"/>
  <c r="N160" i="4"/>
  <c r="N159" i="4"/>
  <c r="N158" i="4"/>
  <c r="N157" i="4"/>
  <c r="N156" i="4"/>
  <c r="N155" i="4"/>
  <c r="N154" i="4"/>
  <c r="N153" i="4"/>
  <c r="N152" i="4"/>
  <c r="N151" i="4"/>
  <c r="N150" i="4"/>
  <c r="N149" i="4"/>
  <c r="N148" i="4"/>
  <c r="N147" i="4"/>
  <c r="N146" i="4"/>
  <c r="N145" i="4"/>
  <c r="N144" i="4"/>
  <c r="N143" i="4"/>
  <c r="N142" i="4"/>
  <c r="N141" i="4"/>
  <c r="N140" i="4"/>
  <c r="N139" i="4"/>
  <c r="N138" i="4"/>
  <c r="N137" i="4"/>
  <c r="N136" i="4"/>
  <c r="N135" i="4"/>
  <c r="N134" i="4"/>
  <c r="N133" i="4"/>
  <c r="N132" i="4"/>
  <c r="N131" i="4"/>
  <c r="N130" i="4"/>
  <c r="N129" i="4"/>
  <c r="N128" i="4"/>
  <c r="N127" i="4"/>
  <c r="N126" i="4"/>
  <c r="N125" i="4"/>
  <c r="N124" i="4"/>
  <c r="N123" i="4"/>
  <c r="N122" i="4"/>
  <c r="N121" i="4"/>
  <c r="N120" i="4"/>
  <c r="N119" i="4"/>
  <c r="N118" i="4"/>
  <c r="N117" i="4"/>
  <c r="N116" i="4"/>
  <c r="N115" i="4"/>
  <c r="N114" i="4"/>
  <c r="N113" i="4"/>
  <c r="N112" i="4"/>
  <c r="N111" i="4"/>
  <c r="N110" i="4"/>
  <c r="N109" i="4"/>
  <c r="N108" i="4"/>
  <c r="N107" i="4"/>
  <c r="N106" i="4"/>
  <c r="N105" i="4"/>
  <c r="N104" i="4"/>
  <c r="N103" i="4"/>
  <c r="N102" i="4"/>
  <c r="N101" i="4"/>
  <c r="N100" i="4"/>
  <c r="N99" i="4"/>
  <c r="N98" i="4"/>
  <c r="N97" i="4"/>
  <c r="N96" i="4"/>
  <c r="N95" i="4"/>
  <c r="N94" i="4"/>
  <c r="N93" i="4"/>
  <c r="N92" i="4"/>
  <c r="N91" i="4"/>
  <c r="N90" i="4"/>
  <c r="N89" i="4"/>
  <c r="N88" i="4"/>
  <c r="N87" i="4"/>
  <c r="N86" i="4"/>
  <c r="N85" i="4"/>
  <c r="N84" i="4"/>
  <c r="N83" i="4"/>
  <c r="N82" i="4"/>
  <c r="N81" i="4"/>
  <c r="N80" i="4"/>
  <c r="N79" i="4"/>
  <c r="N78" i="4"/>
  <c r="N77" i="4"/>
  <c r="N76" i="4"/>
  <c r="N75" i="4"/>
  <c r="N74" i="4"/>
  <c r="N73" i="4"/>
  <c r="N72" i="4"/>
  <c r="N71" i="4"/>
  <c r="N70" i="4"/>
  <c r="N69" i="4"/>
  <c r="N68" i="4"/>
  <c r="N67" i="4"/>
  <c r="N66" i="4"/>
  <c r="N65" i="4"/>
  <c r="N64" i="4"/>
  <c r="N63" i="4"/>
  <c r="N62" i="4"/>
  <c r="N61" i="4"/>
  <c r="N60" i="4"/>
  <c r="N59" i="4"/>
  <c r="N58" i="4"/>
  <c r="N57" i="4"/>
  <c r="N56" i="4"/>
  <c r="N55" i="4"/>
  <c r="N54" i="4"/>
  <c r="N53" i="4"/>
  <c r="N52" i="4"/>
  <c r="N51" i="4"/>
  <c r="N50" i="4"/>
  <c r="N49" i="4"/>
  <c r="N48" i="4"/>
  <c r="N47" i="4"/>
  <c r="N46" i="4"/>
  <c r="N45" i="4"/>
  <c r="N44" i="4"/>
  <c r="N43" i="4"/>
  <c r="N42" i="4"/>
  <c r="N41" i="4"/>
  <c r="N40" i="4"/>
  <c r="N39" i="4"/>
  <c r="N38" i="4"/>
  <c r="N37" i="4"/>
  <c r="N36" i="4"/>
  <c r="N35" i="4"/>
  <c r="N34" i="4"/>
  <c r="N33" i="4"/>
  <c r="N32" i="4"/>
  <c r="N31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9" i="4"/>
  <c r="N8" i="4"/>
  <c r="N7" i="4"/>
  <c r="N6" i="4"/>
  <c r="N5" i="4"/>
  <c r="N4" i="4"/>
  <c r="N3" i="4"/>
  <c r="N2" i="4"/>
  <c r="J227" i="4" l="1"/>
  <c r="I227" i="4"/>
  <c r="J226" i="4"/>
  <c r="I226" i="4"/>
  <c r="J225" i="4"/>
  <c r="I225" i="4"/>
  <c r="J224" i="4"/>
  <c r="I224" i="4"/>
  <c r="J223" i="4"/>
  <c r="I223" i="4"/>
  <c r="J222" i="4"/>
  <c r="I222" i="4"/>
  <c r="J221" i="4"/>
  <c r="I221" i="4"/>
  <c r="J220" i="4"/>
  <c r="I220" i="4"/>
  <c r="J219" i="4"/>
  <c r="I219" i="4"/>
  <c r="J218" i="4"/>
  <c r="I218" i="4"/>
  <c r="J217" i="4"/>
  <c r="I217" i="4"/>
  <c r="J216" i="4"/>
  <c r="I216" i="4"/>
  <c r="J215" i="4"/>
  <c r="I215" i="4"/>
  <c r="J214" i="4"/>
  <c r="I214" i="4"/>
  <c r="J213" i="4"/>
  <c r="I213" i="4"/>
  <c r="J212" i="4"/>
  <c r="I212" i="4"/>
  <c r="J211" i="4"/>
  <c r="I211" i="4"/>
  <c r="J210" i="4"/>
  <c r="I210" i="4"/>
  <c r="J209" i="4"/>
  <c r="I209" i="4"/>
  <c r="J208" i="4"/>
  <c r="I208" i="4"/>
  <c r="J207" i="4"/>
  <c r="I207" i="4"/>
  <c r="J206" i="4"/>
  <c r="I206" i="4"/>
  <c r="J205" i="4"/>
  <c r="I205" i="4"/>
  <c r="J204" i="4"/>
  <c r="I204" i="4"/>
  <c r="J203" i="4"/>
  <c r="I203" i="4"/>
  <c r="J202" i="4"/>
  <c r="I202" i="4"/>
  <c r="J201" i="4"/>
  <c r="I201" i="4"/>
  <c r="J200" i="4"/>
  <c r="I200" i="4"/>
  <c r="J199" i="4"/>
  <c r="I199" i="4"/>
  <c r="J198" i="4"/>
  <c r="I198" i="4"/>
  <c r="J197" i="4"/>
  <c r="I197" i="4"/>
  <c r="J196" i="4"/>
  <c r="I196" i="4"/>
  <c r="J195" i="4"/>
  <c r="I195" i="4"/>
  <c r="J194" i="4"/>
  <c r="I194" i="4"/>
  <c r="J193" i="4"/>
  <c r="I193" i="4"/>
  <c r="J192" i="4"/>
  <c r="I192" i="4"/>
  <c r="J191" i="4"/>
  <c r="I191" i="4"/>
  <c r="J190" i="4"/>
  <c r="I190" i="4"/>
  <c r="J189" i="4"/>
  <c r="I189" i="4"/>
  <c r="J188" i="4"/>
  <c r="I188" i="4"/>
  <c r="J187" i="4"/>
  <c r="I187" i="4"/>
  <c r="J186" i="4"/>
  <c r="I186" i="4"/>
  <c r="J185" i="4"/>
  <c r="I185" i="4"/>
  <c r="J184" i="4"/>
  <c r="I184" i="4"/>
  <c r="J183" i="4"/>
  <c r="I183" i="4"/>
  <c r="J182" i="4"/>
  <c r="I182" i="4"/>
  <c r="J181" i="4"/>
  <c r="I181" i="4"/>
  <c r="J180" i="4"/>
  <c r="I180" i="4"/>
  <c r="J179" i="4"/>
  <c r="I179" i="4"/>
  <c r="J178" i="4"/>
  <c r="I178" i="4"/>
  <c r="J177" i="4"/>
  <c r="I177" i="4"/>
  <c r="J176" i="4"/>
  <c r="I176" i="4"/>
  <c r="J175" i="4"/>
  <c r="I175" i="4"/>
  <c r="J174" i="4"/>
  <c r="I174" i="4"/>
  <c r="J173" i="4"/>
  <c r="I173" i="4"/>
  <c r="J172" i="4"/>
  <c r="I172" i="4"/>
  <c r="J171" i="4"/>
  <c r="I171" i="4"/>
  <c r="J170" i="4"/>
  <c r="I170" i="4"/>
  <c r="J169" i="4"/>
  <c r="I169" i="4"/>
  <c r="J168" i="4"/>
  <c r="I168" i="4"/>
  <c r="J167" i="4"/>
  <c r="I167" i="4"/>
  <c r="J166" i="4"/>
  <c r="I166" i="4"/>
  <c r="J165" i="4"/>
  <c r="I165" i="4"/>
  <c r="J164" i="4"/>
  <c r="I164" i="4"/>
  <c r="J163" i="4"/>
  <c r="I163" i="4"/>
  <c r="J162" i="4"/>
  <c r="I162" i="4"/>
  <c r="J161" i="4"/>
  <c r="I161" i="4"/>
  <c r="J160" i="4"/>
  <c r="I160" i="4"/>
  <c r="J159" i="4"/>
  <c r="I159" i="4"/>
  <c r="J158" i="4"/>
  <c r="I158" i="4"/>
  <c r="J157" i="4"/>
  <c r="I157" i="4"/>
  <c r="J156" i="4"/>
  <c r="I156" i="4"/>
  <c r="J155" i="4"/>
  <c r="I155" i="4"/>
  <c r="J154" i="4"/>
  <c r="I154" i="4"/>
  <c r="J153" i="4"/>
  <c r="I153" i="4"/>
  <c r="J152" i="4"/>
  <c r="I152" i="4"/>
  <c r="J151" i="4"/>
  <c r="I151" i="4"/>
  <c r="J150" i="4"/>
  <c r="I150" i="4"/>
  <c r="J149" i="4"/>
  <c r="I149" i="4"/>
  <c r="J148" i="4"/>
  <c r="I148" i="4"/>
  <c r="J147" i="4"/>
  <c r="I147" i="4"/>
  <c r="J146" i="4"/>
  <c r="I146" i="4"/>
  <c r="J145" i="4"/>
  <c r="I145" i="4"/>
  <c r="J144" i="4"/>
  <c r="I144" i="4"/>
  <c r="J143" i="4"/>
  <c r="I143" i="4"/>
  <c r="J142" i="4"/>
  <c r="I142" i="4"/>
  <c r="J141" i="4"/>
  <c r="I141" i="4"/>
  <c r="J140" i="4"/>
  <c r="I140" i="4"/>
  <c r="J139" i="4"/>
  <c r="I139" i="4"/>
  <c r="J138" i="4"/>
  <c r="I138" i="4"/>
  <c r="J137" i="4"/>
  <c r="I137" i="4"/>
  <c r="J136" i="4"/>
  <c r="I136" i="4"/>
  <c r="J135" i="4"/>
  <c r="I135" i="4"/>
  <c r="J134" i="4"/>
  <c r="I134" i="4"/>
  <c r="J133" i="4"/>
  <c r="I133" i="4"/>
  <c r="J132" i="4"/>
  <c r="I132" i="4"/>
  <c r="J131" i="4"/>
  <c r="I131" i="4"/>
  <c r="J130" i="4"/>
  <c r="I130" i="4"/>
  <c r="J129" i="4"/>
  <c r="I129" i="4"/>
  <c r="J128" i="4"/>
  <c r="I128" i="4"/>
  <c r="J127" i="4"/>
  <c r="I127" i="4"/>
  <c r="J126" i="4"/>
  <c r="I126" i="4"/>
  <c r="J125" i="4"/>
  <c r="I125" i="4"/>
  <c r="J124" i="4"/>
  <c r="I124" i="4"/>
  <c r="J123" i="4"/>
  <c r="I123" i="4"/>
  <c r="J122" i="4"/>
  <c r="I122" i="4"/>
  <c r="J121" i="4"/>
  <c r="I121" i="4"/>
  <c r="J120" i="4"/>
  <c r="I120" i="4"/>
  <c r="J119" i="4"/>
  <c r="I119" i="4"/>
  <c r="J118" i="4"/>
  <c r="I118" i="4"/>
  <c r="J117" i="4"/>
  <c r="I117" i="4"/>
  <c r="J116" i="4"/>
  <c r="I116" i="4"/>
  <c r="J115" i="4"/>
  <c r="I115" i="4"/>
  <c r="J114" i="4"/>
  <c r="I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I107" i="4"/>
  <c r="J106" i="4"/>
  <c r="I106" i="4"/>
  <c r="J105" i="4"/>
  <c r="I105" i="4"/>
  <c r="J104" i="4"/>
  <c r="I104" i="4"/>
  <c r="J103" i="4"/>
  <c r="I103" i="4"/>
  <c r="J102" i="4"/>
  <c r="I102" i="4"/>
  <c r="J101" i="4"/>
  <c r="I101" i="4"/>
  <c r="J100" i="4"/>
  <c r="I100" i="4"/>
  <c r="J99" i="4"/>
  <c r="I99" i="4"/>
  <c r="J97" i="4"/>
  <c r="I97" i="4"/>
  <c r="J96" i="4"/>
  <c r="I96" i="4"/>
  <c r="J95" i="4"/>
  <c r="I95" i="4"/>
  <c r="J94" i="4"/>
  <c r="I94" i="4"/>
  <c r="J93" i="4"/>
  <c r="I93" i="4"/>
  <c r="J92" i="4"/>
  <c r="I92" i="4"/>
  <c r="J91" i="4"/>
  <c r="I91" i="4"/>
  <c r="J89" i="4"/>
  <c r="I89" i="4"/>
  <c r="J88" i="4"/>
  <c r="I88" i="4"/>
  <c r="J87" i="4"/>
  <c r="I87" i="4"/>
  <c r="J86" i="4"/>
  <c r="I86" i="4"/>
  <c r="J85" i="4"/>
  <c r="I85" i="4"/>
  <c r="J83" i="4"/>
  <c r="I83" i="4"/>
  <c r="J82" i="4"/>
  <c r="I82" i="4"/>
  <c r="J81" i="4"/>
  <c r="I81" i="4"/>
  <c r="J80" i="4"/>
  <c r="I80" i="4"/>
  <c r="J79" i="4"/>
  <c r="I79" i="4"/>
  <c r="J78" i="4"/>
  <c r="I78" i="4"/>
  <c r="J77" i="4"/>
  <c r="I77" i="4"/>
  <c r="J76" i="4"/>
  <c r="I76" i="4"/>
  <c r="J75" i="4"/>
  <c r="I75" i="4"/>
  <c r="J74" i="4"/>
  <c r="I74" i="4"/>
  <c r="J73" i="4"/>
  <c r="I73" i="4"/>
  <c r="J72" i="4"/>
  <c r="I72" i="4"/>
  <c r="J71" i="4"/>
  <c r="I71" i="4"/>
  <c r="J70" i="4"/>
  <c r="I70" i="4"/>
  <c r="J69" i="4"/>
  <c r="I69" i="4"/>
  <c r="J68" i="4"/>
  <c r="I68" i="4"/>
  <c r="J67" i="4"/>
  <c r="I67" i="4"/>
  <c r="J66" i="4"/>
  <c r="I66" i="4"/>
  <c r="J65" i="4"/>
  <c r="I65" i="4"/>
  <c r="J64" i="4"/>
  <c r="I64" i="4"/>
  <c r="J63" i="4"/>
  <c r="I63" i="4"/>
  <c r="J62" i="4"/>
  <c r="I62" i="4"/>
  <c r="J61" i="4"/>
  <c r="I61" i="4"/>
  <c r="J60" i="4"/>
  <c r="I60" i="4"/>
  <c r="J59" i="4"/>
  <c r="I59" i="4"/>
  <c r="J58" i="4"/>
  <c r="I58" i="4"/>
  <c r="J57" i="4"/>
  <c r="I57" i="4"/>
  <c r="J56" i="4"/>
  <c r="I56" i="4"/>
  <c r="J55" i="4"/>
  <c r="I55" i="4"/>
  <c r="J54" i="4"/>
  <c r="I54" i="4"/>
  <c r="J53" i="4"/>
  <c r="I53" i="4"/>
  <c r="J52" i="4"/>
  <c r="I52" i="4"/>
  <c r="J51" i="4"/>
  <c r="I51" i="4"/>
  <c r="J50" i="4"/>
  <c r="I50" i="4"/>
  <c r="J49" i="4"/>
  <c r="I49" i="4"/>
  <c r="J48" i="4"/>
  <c r="I48" i="4"/>
  <c r="J47" i="4"/>
  <c r="I47" i="4"/>
  <c r="J46" i="4"/>
  <c r="I46" i="4"/>
  <c r="J45" i="4"/>
  <c r="I45" i="4"/>
  <c r="J44" i="4"/>
  <c r="I44" i="4"/>
  <c r="J43" i="4"/>
  <c r="I43" i="4"/>
  <c r="J42" i="4"/>
  <c r="I42" i="4"/>
  <c r="J41" i="4"/>
  <c r="I41" i="4"/>
  <c r="J40" i="4"/>
  <c r="I40" i="4"/>
  <c r="J39" i="4"/>
  <c r="I39" i="4"/>
  <c r="J38" i="4"/>
  <c r="I38" i="4"/>
  <c r="J37" i="4"/>
  <c r="I37" i="4"/>
  <c r="J36" i="4"/>
  <c r="I36" i="4"/>
  <c r="J35" i="4"/>
  <c r="I35" i="4"/>
  <c r="J34" i="4"/>
  <c r="I34" i="4"/>
  <c r="J33" i="4"/>
  <c r="I33" i="4"/>
  <c r="J32" i="4"/>
  <c r="I32" i="4"/>
  <c r="J31" i="4"/>
  <c r="I31" i="4"/>
  <c r="J30" i="4"/>
  <c r="I30" i="4"/>
  <c r="J29" i="4"/>
  <c r="I29" i="4"/>
  <c r="J28" i="4"/>
  <c r="I28" i="4"/>
  <c r="J27" i="4"/>
  <c r="I27" i="4"/>
  <c r="J26" i="4"/>
  <c r="I26" i="4"/>
  <c r="J25" i="4"/>
  <c r="I25" i="4"/>
  <c r="J24" i="4"/>
  <c r="I24" i="4"/>
  <c r="J23" i="4"/>
  <c r="I23" i="4"/>
  <c r="J22" i="4"/>
  <c r="I22" i="4"/>
  <c r="J21" i="4"/>
  <c r="I21" i="4"/>
  <c r="J20" i="4"/>
  <c r="I20" i="4"/>
  <c r="J19" i="4"/>
  <c r="I19" i="4"/>
  <c r="J17" i="4"/>
  <c r="I17" i="4"/>
  <c r="J16" i="4"/>
  <c r="I16" i="4"/>
  <c r="J15" i="4"/>
  <c r="I15" i="4"/>
  <c r="J14" i="4"/>
  <c r="I14" i="4"/>
  <c r="J13" i="4"/>
  <c r="I13" i="4"/>
  <c r="J12" i="4"/>
  <c r="I12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3" i="4"/>
  <c r="I3" i="4"/>
  <c r="I2" i="4"/>
  <c r="J2" i="4"/>
  <c r="J229" i="4" l="1"/>
  <c r="I229" i="4"/>
  <c r="J228" i="4"/>
  <c r="I228" i="4"/>
  <c r="N229" i="4"/>
  <c r="N228" i="4"/>
  <c r="N230" i="4" l="1"/>
</calcChain>
</file>

<file path=xl/sharedStrings.xml><?xml version="1.0" encoding="utf-8"?>
<sst xmlns="http://schemas.openxmlformats.org/spreadsheetml/2006/main" count="1264" uniqueCount="494">
  <si>
    <t>uni</t>
  </si>
  <si>
    <t>Range</t>
  </si>
  <si>
    <t xml:space="preserve"> </t>
  </si>
  <si>
    <t>boys</t>
  </si>
  <si>
    <t>precious 6</t>
  </si>
  <si>
    <t>precious 8</t>
  </si>
  <si>
    <t>C9102</t>
  </si>
  <si>
    <t>perfume 3</t>
  </si>
  <si>
    <t>perfume 4</t>
  </si>
  <si>
    <t>perfume 5</t>
  </si>
  <si>
    <t>perfume 6</t>
  </si>
  <si>
    <t>perfume 7</t>
  </si>
  <si>
    <t>perfume 8</t>
  </si>
  <si>
    <t>C9123</t>
  </si>
  <si>
    <t>girls</t>
  </si>
  <si>
    <t>C9122</t>
  </si>
  <si>
    <t>scooter 1</t>
  </si>
  <si>
    <t>scooter 2</t>
  </si>
  <si>
    <t>scooter 3</t>
  </si>
  <si>
    <t>scooter 7</t>
  </si>
  <si>
    <t>scooter 8</t>
  </si>
  <si>
    <t>scooter 9</t>
  </si>
  <si>
    <t>transport 1</t>
  </si>
  <si>
    <t>transport 3</t>
  </si>
  <si>
    <t>transport 6</t>
  </si>
  <si>
    <t>transport 9</t>
  </si>
  <si>
    <t>transport 11</t>
  </si>
  <si>
    <t>C9134</t>
  </si>
  <si>
    <t>auto 1</t>
  </si>
  <si>
    <t>auto 4</t>
  </si>
  <si>
    <t>auto 10</t>
  </si>
  <si>
    <t>C9125</t>
  </si>
  <si>
    <t>dream 3</t>
  </si>
  <si>
    <t>dream 6</t>
  </si>
  <si>
    <t>C9149</t>
  </si>
  <si>
    <t>myth 1</t>
  </si>
  <si>
    <t>C9126</t>
  </si>
  <si>
    <t>red 5</t>
  </si>
  <si>
    <t>red 9</t>
  </si>
  <si>
    <t>red 11</t>
  </si>
  <si>
    <t>C9178</t>
  </si>
  <si>
    <t>myth 9</t>
  </si>
  <si>
    <t>tiger 5</t>
  </si>
  <si>
    <t>tiger 7</t>
  </si>
  <si>
    <t>tiger 13</t>
  </si>
  <si>
    <t>C9186</t>
  </si>
  <si>
    <t>C9191</t>
  </si>
  <si>
    <t>betsy 1</t>
  </si>
  <si>
    <t>betsy 4</t>
  </si>
  <si>
    <t>betsy 5</t>
  </si>
  <si>
    <t>besty 6</t>
  </si>
  <si>
    <t>betsy 7</t>
  </si>
  <si>
    <t>betsy 11</t>
  </si>
  <si>
    <t>giraffe 1</t>
  </si>
  <si>
    <t>giraffe 5</t>
  </si>
  <si>
    <t>giraffe 6</t>
  </si>
  <si>
    <t>C9196</t>
  </si>
  <si>
    <t>fella 1</t>
  </si>
  <si>
    <t>fella 2</t>
  </si>
  <si>
    <t>fella 3</t>
  </si>
  <si>
    <t>fella 4</t>
  </si>
  <si>
    <t>fella 5</t>
  </si>
  <si>
    <t>fella 7</t>
  </si>
  <si>
    <t>fella 12</t>
  </si>
  <si>
    <t>C9193</t>
  </si>
  <si>
    <t>hashtag 3</t>
  </si>
  <si>
    <t>hashtag 4</t>
  </si>
  <si>
    <t>hashtag 7</t>
  </si>
  <si>
    <t>hashtag 9</t>
  </si>
  <si>
    <t>hashtag 10</t>
  </si>
  <si>
    <t>C9198</t>
  </si>
  <si>
    <t>heart 4</t>
  </si>
  <si>
    <t>heart 6</t>
  </si>
  <si>
    <t>heart 7</t>
  </si>
  <si>
    <t>heart 9</t>
  </si>
  <si>
    <t>C9203</t>
  </si>
  <si>
    <t>vivid 2</t>
  </si>
  <si>
    <t>vivid 5</t>
  </si>
  <si>
    <t>C9194</t>
  </si>
  <si>
    <t>ny1</t>
  </si>
  <si>
    <t>ny2</t>
  </si>
  <si>
    <t>ny6</t>
  </si>
  <si>
    <t>C2946</t>
  </si>
  <si>
    <t>kitty 1</t>
  </si>
  <si>
    <t>C9264</t>
  </si>
  <si>
    <t>C9260</t>
  </si>
  <si>
    <t>petal 5</t>
  </si>
  <si>
    <t>C9261</t>
  </si>
  <si>
    <t>hello 1</t>
  </si>
  <si>
    <t>hello 2</t>
  </si>
  <si>
    <t>hello 3</t>
  </si>
  <si>
    <t>hello 5</t>
  </si>
  <si>
    <t>hello 6</t>
  </si>
  <si>
    <t>hello 8</t>
  </si>
  <si>
    <t>hello 10</t>
  </si>
  <si>
    <t>hello 11</t>
  </si>
  <si>
    <t>hello 12</t>
  </si>
  <si>
    <t>kitty 9</t>
  </si>
  <si>
    <t>prep 1</t>
  </si>
  <si>
    <t>prep 3</t>
  </si>
  <si>
    <t>prep 5</t>
  </si>
  <si>
    <t>prep 6</t>
  </si>
  <si>
    <t>prep 10</t>
  </si>
  <si>
    <t>C9266</t>
  </si>
  <si>
    <t>honor 3</t>
  </si>
  <si>
    <t>honor 7</t>
  </si>
  <si>
    <t>honor 12</t>
  </si>
  <si>
    <t>C9278</t>
  </si>
  <si>
    <t>honor 10</t>
  </si>
  <si>
    <t>honor 11</t>
  </si>
  <si>
    <t>babaluno B</t>
  </si>
  <si>
    <t>piccolo</t>
  </si>
  <si>
    <t>babaluno w</t>
  </si>
  <si>
    <t>s&amp;g</t>
  </si>
  <si>
    <t>l&amp;l</t>
  </si>
  <si>
    <t>fd</t>
  </si>
  <si>
    <t>lilly&amp;lola</t>
  </si>
  <si>
    <t>minoti</t>
  </si>
  <si>
    <t>Артикул</t>
  </si>
  <si>
    <t>Пол</t>
  </si>
  <si>
    <t>Фаза/часть коллекции</t>
  </si>
  <si>
    <t>Марка</t>
  </si>
  <si>
    <t>Описание</t>
  </si>
  <si>
    <t>Размеры в ряду</t>
  </si>
  <si>
    <t>Комбинезон для новорожденного утепленный, с подкладом</t>
  </si>
  <si>
    <t>Одеяло и игрушка подарочный набор</t>
  </si>
  <si>
    <t>Набор из 2 слипов для малыша. Трикотаж интерлок 100% хб</t>
  </si>
  <si>
    <t>Кол-во штук в упаковке</t>
  </si>
  <si>
    <t>Заказ кол-во упаковок</t>
  </si>
  <si>
    <t>Стоимость</t>
  </si>
  <si>
    <t>Желаемый цвет, если модель в 2 цветах</t>
  </si>
  <si>
    <t>Трикотажный комплект из 3 предметов: кофточка, ползунки, нагрудник. Трикотаж 100% хб</t>
  </si>
  <si>
    <t>0-3 мес(56-62см)                          3-6мес(62-68см)                           6-9мес(68-74см)                           9-12мес(74-80см)</t>
  </si>
  <si>
    <t>12-18 мес(1-1,5 года)                        18-24 мес(1,5-2 года)</t>
  </si>
  <si>
    <t xml:space="preserve">единый размер </t>
  </si>
  <si>
    <t>Комлпект кофточка и брючки для мальчика. Кофточка 100% хб интерлок, брюки петельчатый футер</t>
  </si>
  <si>
    <t>Компплект боди и комбинезон для мальчика.Боди 100% хб интерлок, комбинезон петельчатый футер. Комбинезон на пуговицах с аппликацией</t>
  </si>
  <si>
    <t>Набор из 3 боди с длинным рукавом для мальчика. Трикотаж 100% хб</t>
  </si>
  <si>
    <t>Утепленная курточка-жакет для мальчика. Верх хб с ПУ покрытием, подклад флис, утеплитель</t>
  </si>
  <si>
    <t>Комплект лонгслив и джинсы с подкладом</t>
  </si>
  <si>
    <t>Комплект боди с длинным рукавом и джинсовый полукомбинезон</t>
  </si>
  <si>
    <t>Комплект кофточка и тканевые брючки. 100% хб</t>
  </si>
  <si>
    <t>джинсовый полукомбинезон</t>
  </si>
  <si>
    <t>Жакет в стиле casual, флис, подклад мягкий ворс, легкий слой утеплителя</t>
  </si>
  <si>
    <t>Лонгслив 100% хб с принтом, 2 кнопочки на плече</t>
  </si>
  <si>
    <t>Спортивный комплект для мальчика - кофточка и брюки с начесом футер</t>
  </si>
  <si>
    <t>Тканевая рубашка-боди 100% хлопок</t>
  </si>
  <si>
    <t>Джинсы с подтяжками для мальчика. 100% хб</t>
  </si>
  <si>
    <t>Комплект кофточка(100% хб интерлок) и джеггинсы(футер петельчатый)</t>
  </si>
  <si>
    <t>Комбинезон для девочки из мягкого искусственного меха, утепленный, с подкладом</t>
  </si>
  <si>
    <t>Комплект трикотажное платье и колготки для девочки. 2 размера</t>
  </si>
  <si>
    <t>Велюровый жакет с подкладом из мягкого меха wellsoft. 2 размера</t>
  </si>
  <si>
    <t>Трикотажный комплект для девочки туника(100% хб интерлок) и леггинсы(95%хб, 5% эластан)</t>
  </si>
  <si>
    <t>Набор флисовое одеяло и игрушка</t>
  </si>
  <si>
    <t>единый размер</t>
  </si>
  <si>
    <t>Курточка для девочки. 100% ПЭ. Подклад из мягкого искусственного меха</t>
  </si>
  <si>
    <t>Слип и шапочка для девочки. 100% хб интерлок</t>
  </si>
  <si>
    <t>Футболка для мальчика с длинным рукавом, эффект двуслойности. 100% хб интерлок</t>
  </si>
  <si>
    <t xml:space="preserve">1-1,5г.(80-86см)                    1,5-2г.(86-92см)                       2-3г.(92-98см)                   3-4г.(98-104см) </t>
  </si>
  <si>
    <t>Толстовка для мальчика. Цвета красный, синий. Плотный трикотаж с начесом, капюшон с подкладом.</t>
  </si>
  <si>
    <t>Футболка для мальчика с длинным рукавом. Цвета синий, хаки. Принт мотоцикл. Трикотаж 100% хб интерлок</t>
  </si>
  <si>
    <t>Худи для мальчика из микрофлиса, капюшон с подкладом. 100% ПЭ</t>
  </si>
  <si>
    <t>Джинсы для мальчика на эластичном трикотажном поясе. Эластичные манжеты лодыжки, принт на задних карманах. 100% хб</t>
  </si>
  <si>
    <t>Футболка-поло с длинным рукавом .для мальчика. Трикотаж интерлок, тканевый воротник.</t>
  </si>
  <si>
    <t>Вязаный джемпер для мальчика. Завернутый воротнки. TBC</t>
  </si>
  <si>
    <t>Клетчатая рубашка для мальчика. 100% хлопок, цвета зеленый, бордо</t>
  </si>
  <si>
    <t>Тканевые брюки для мальчика на трикотажном поясе с резинкой. 100% хб. Цвета темно-серый, темно-синий</t>
  </si>
  <si>
    <t>Джинсы для мальчика на резинке, резинка на манжетах брюк</t>
  </si>
  <si>
    <t>Толстовка с капюшоном для мальчика. Плотный трикотаж с начесом. Цвета красный, темно-синий</t>
  </si>
  <si>
    <t>Брюки для мальчика под джинсу. Трикотаж - петельчатый футер, 90% хб, 10% эластан</t>
  </si>
  <si>
    <t>Джемпер для мальчика в полоску, с застежкой на 2 пуговички. Цвета синий, голубой</t>
  </si>
  <si>
    <t>Леггинсы для девочки. Цвета черный, белый. 95% хб, 5% эластан</t>
  </si>
  <si>
    <t>Платье для девочки из плотного трикотажа петельчатый  футер - состав 95% хб 5% эластан</t>
  </si>
  <si>
    <t>Комплект для девочки : джемпер и сарафан. Джемпер трикотаж 100% хб, сарафан из плотного трикотажа - петельчатый футер 98% хб, 2% эластана</t>
  </si>
  <si>
    <t>Меховой жилет для девочки. 100% ПЭ, подклад трикотажный</t>
  </si>
  <si>
    <t>джемпер для девочки с длинным рукавом. Цвета синий, розовый. 100% хб</t>
  </si>
  <si>
    <t>Джеггинсы для девочки 90% хб, 10% эластан</t>
  </si>
  <si>
    <t>Комплект для девочки. Цвета синий, розовый</t>
  </si>
  <si>
    <t xml:space="preserve">Пальто для девочки темно-синий цвет, </t>
  </si>
  <si>
    <t>Набор из 3 предметов: джемпер, леггинсы, юбка</t>
  </si>
  <si>
    <t>Вязаное платье для девочки 100% хб, цвета розовый, синий</t>
  </si>
  <si>
    <t>Джемпер для девочки с длинным рукавом. 100% хб. Цвета белый, серый меланж</t>
  </si>
  <si>
    <t>Рубашка-регби для мальчика. Цвета голубой, красный. 100% хб трикотаж</t>
  </si>
  <si>
    <t>3-4г.(98-104см)       4-5л(104-110см)     5-6л(110-116см)   7-8л(122-128см)</t>
  </si>
  <si>
    <t xml:space="preserve">Утепленная куртка для мальчика. Цвета терракот, черный. </t>
  </si>
  <si>
    <t>Спортивные штаны для мальчика с эффектом потертости. Трикотаж с начесом</t>
  </si>
  <si>
    <t>Полосатая футболка поло для мальчика с длинным рукавом. Цвета серый, бордо. 100% хб</t>
  </si>
  <si>
    <t>Толстовка для мальчика с капюшоном. Цвета синий, серый. Материал трикотаж с начесом</t>
  </si>
  <si>
    <t>Рубашка для мальчика. 100% хб, эффект потертости</t>
  </si>
  <si>
    <t>Джинсы для мальчика</t>
  </si>
  <si>
    <t>Лонгслив для мальчика. Цвета синий, серый. 1005 хб трикотаж</t>
  </si>
  <si>
    <t>Лонгслив для девочки. Цвета белый, синий. 95% хб 5% эластан</t>
  </si>
  <si>
    <t xml:space="preserve">Утепленное пальто для девочки. Цвета розовый, синий. </t>
  </si>
  <si>
    <t>Платье для девочки с длинным рукавом. Цвета розовый, синий. 100% хб</t>
  </si>
  <si>
    <t>Комлпект для девочки - туника(100%хб) и леггинсы(95%хб 5%эластан). Цвета белый+розовый, розовый+синий.</t>
  </si>
  <si>
    <t>Джинсы для девочки серого цвета с декором из страз. 98%хб 2%эластан</t>
  </si>
  <si>
    <t>Лонгслив для девочки. Цвета белый, серый. 100% хб</t>
  </si>
  <si>
    <t>Лонгслив для девочки. Цвет белый, серый. 95% хб 5% эластан</t>
  </si>
  <si>
    <t>Худи для девочки с выгоревшим эффектом</t>
  </si>
  <si>
    <t>Толстовка для девочки с молнии с капюшоном. Цвета серый, розовый. Начес, капюшон на мягком меховом подкладе</t>
  </si>
  <si>
    <t>heart 3</t>
  </si>
  <si>
    <t>Комплект комбинезон и нагрудник. Трикотаж 100% хб интерлок. Цвет синий</t>
  </si>
  <si>
    <t>auto 6</t>
  </si>
  <si>
    <t>Хлопковые брюки для мальчика. Цвета бордо, синий</t>
  </si>
  <si>
    <t>Лонгслив для девочки. Цвета белый, розовый. 100% хб трикотаж интерлок</t>
  </si>
  <si>
    <t>petal 11</t>
  </si>
  <si>
    <t>Утепленная куртка парка, ткань хлопок. Цвета розовый, хаки</t>
  </si>
  <si>
    <t>Облегающие джинсы для девочки. 98% хб 2% элстан</t>
  </si>
  <si>
    <t>Джемпер для девочки. Трикотаж 100% хб</t>
  </si>
  <si>
    <t>hedge 1</t>
  </si>
  <si>
    <t>C9183</t>
  </si>
  <si>
    <t>hedge 2</t>
  </si>
  <si>
    <t>hedge 5</t>
  </si>
  <si>
    <t>hedge 7</t>
  </si>
  <si>
    <t>C9124</t>
  </si>
  <si>
    <t>polar 4</t>
  </si>
  <si>
    <t>fox 1</t>
  </si>
  <si>
    <t>C9024</t>
  </si>
  <si>
    <t>fox 5</t>
  </si>
  <si>
    <t>fox 6</t>
  </si>
  <si>
    <t>fox 7</t>
  </si>
  <si>
    <t>fox 8</t>
  </si>
  <si>
    <t>fox 9</t>
  </si>
  <si>
    <t>fox 11</t>
  </si>
  <si>
    <t>fox 12</t>
  </si>
  <si>
    <t>pet 1</t>
  </si>
  <si>
    <t>C9187</t>
  </si>
  <si>
    <t>pet 4</t>
  </si>
  <si>
    <t>pet 5</t>
  </si>
  <si>
    <t>pet 6</t>
  </si>
  <si>
    <t>pet 7</t>
  </si>
  <si>
    <t>pet 8</t>
  </si>
  <si>
    <t>bow 1</t>
  </si>
  <si>
    <t>C9176</t>
  </si>
  <si>
    <t>bow 3</t>
  </si>
  <si>
    <t>bow 11</t>
  </si>
  <si>
    <t>bow 13</t>
  </si>
  <si>
    <t>cutie 1</t>
  </si>
  <si>
    <t>C9262</t>
  </si>
  <si>
    <t>cutie 2</t>
  </si>
  <si>
    <t>cutie 4</t>
  </si>
  <si>
    <t>cutie 6</t>
  </si>
  <si>
    <t>cutie 9</t>
  </si>
  <si>
    <t>cutie 12</t>
  </si>
  <si>
    <t>cutie 13</t>
  </si>
  <si>
    <t>C9192</t>
  </si>
  <si>
    <t>supply 3</t>
  </si>
  <si>
    <t>supply 5</t>
  </si>
  <si>
    <t>supply 6</t>
  </si>
  <si>
    <t>supply 7</t>
  </si>
  <si>
    <t>supply 8</t>
  </si>
  <si>
    <t>supply 11</t>
  </si>
  <si>
    <t>C9255</t>
  </si>
  <si>
    <t>treck 2</t>
  </si>
  <si>
    <t>treck 3</t>
  </si>
  <si>
    <t>treck 5</t>
  </si>
  <si>
    <t>treck 7</t>
  </si>
  <si>
    <t>treck 9</t>
  </si>
  <si>
    <t>treck 10</t>
  </si>
  <si>
    <t>fenway 1</t>
  </si>
  <si>
    <t>C9294</t>
  </si>
  <si>
    <t>fenway 3</t>
  </si>
  <si>
    <t>fenway 4</t>
  </si>
  <si>
    <t>fenway 5</t>
  </si>
  <si>
    <t>fenway 7</t>
  </si>
  <si>
    <t>fenway 9</t>
  </si>
  <si>
    <t>fenway 10</t>
  </si>
  <si>
    <t>rose 1</t>
  </si>
  <si>
    <t>C9189</t>
  </si>
  <si>
    <t>rose 3</t>
  </si>
  <si>
    <t>rose 5</t>
  </si>
  <si>
    <t>rose 6</t>
  </si>
  <si>
    <t>rose 8</t>
  </si>
  <si>
    <t>rose 9</t>
  </si>
  <si>
    <t>rose 10</t>
  </si>
  <si>
    <t>rose 11</t>
  </si>
  <si>
    <t>pinky 1</t>
  </si>
  <si>
    <t>C9195</t>
  </si>
  <si>
    <t>pinky 2</t>
  </si>
  <si>
    <t>pinky 4</t>
  </si>
  <si>
    <t>pinky 5</t>
  </si>
  <si>
    <t>pinky 8</t>
  </si>
  <si>
    <t>pinky 9</t>
  </si>
  <si>
    <t>pinky 10</t>
  </si>
  <si>
    <t>pinky 11</t>
  </si>
  <si>
    <t>C9259</t>
  </si>
  <si>
    <t>funky 2</t>
  </si>
  <si>
    <t>funky 3</t>
  </si>
  <si>
    <t>funky 8</t>
  </si>
  <si>
    <t>C9188</t>
  </si>
  <si>
    <t>C9245</t>
  </si>
  <si>
    <t>rock 5</t>
  </si>
  <si>
    <t>C9263</t>
  </si>
  <si>
    <t>north 3</t>
  </si>
  <si>
    <t>north 10</t>
  </si>
  <si>
    <t>C9177</t>
  </si>
  <si>
    <t>leopard 4</t>
  </si>
  <si>
    <t>leopard 7</t>
  </si>
  <si>
    <t>leopard 8</t>
  </si>
  <si>
    <t>leopard 9</t>
  </si>
  <si>
    <t>C9182</t>
  </si>
  <si>
    <t>boho 3</t>
  </si>
  <si>
    <t>boho 4</t>
  </si>
  <si>
    <t>boho 9</t>
  </si>
  <si>
    <t>boho 10</t>
  </si>
  <si>
    <t>boho 11</t>
  </si>
  <si>
    <t>boho 12</t>
  </si>
  <si>
    <t>C9202</t>
  </si>
  <si>
    <t>pastel 2</t>
  </si>
  <si>
    <t>pastel 4</t>
  </si>
  <si>
    <t>pastel 8</t>
  </si>
  <si>
    <t>pastel 9</t>
  </si>
  <si>
    <t>pastel 10</t>
  </si>
  <si>
    <t>pastel 11</t>
  </si>
  <si>
    <t>Комплект слип и шапочка для малыша. Трикотаж интерлок хлопок 180 г</t>
  </si>
  <si>
    <t>Набор из 2 боди для малыша. Трикотаж интерлок хлопок 100% 180 гр</t>
  </si>
  <si>
    <t>Утепленный велюровый комбинезон для малыша. Велюр 300 гр, трикотаж 140 гр подклад, легкий утеплитель. Мягкий комбинезон из мягкого легкого маха, с мордочкой и ушками на капюшоне и на ножках, трикотажные манжеты.</t>
  </si>
  <si>
    <t>Набор из 2 слипов для малыша. Трикотаж интерлок 100% хлопок 180 гр</t>
  </si>
  <si>
    <t>Утепленный комбинезон для малыша из мягкого меха. 3d ушки на капюшоне, по желанию можно заворачивать ручки - как варежки, на ножках аппликация под следы медвежонка.</t>
  </si>
  <si>
    <t>трикотаж хлопок 180 гр. - боди, ткань 100% хб , подкладка трикотаж хлопок 140 гр.</t>
  </si>
  <si>
    <t>Лонгслив для мальчика. Цвета серый, бирюза. Яркий декор. Хлопок интерлок 180гр</t>
  </si>
  <si>
    <t>Клетчатая рубашка-боди. 100% хлопок ткань</t>
  </si>
  <si>
    <t>Утепленный комбинезон для мальчика. 100% ПЭ ткань верха, подклад флис капюшон и тело, в рукавах нейлоно подклад</t>
  </si>
  <si>
    <t>Спортивный костюм для мальчика. Толстовка и брюки. Плотный трикотаж с начесом 260 гр. Каюпшон с подкладом.</t>
  </si>
  <si>
    <t>Утепленный комбинезон для мальчика. Съемный варежки, пинетки. 100% ПЭ, подклад микрофлис</t>
  </si>
  <si>
    <t>Комплект трикотажная кофточка и тканевые брюки с трикотажным подкладом. 100% хб</t>
  </si>
  <si>
    <t>Трикотажный кардиган для мальчика. 200 гр хлопок</t>
  </si>
  <si>
    <t>Комбинезон для мальчика из плотного трикотажа - петельчатый футер. Капюшон с подкладом. 260 гр трикоатаж</t>
  </si>
  <si>
    <t>Комплект для мальчика из 2 предметов: толстовка и брюки. Трикотаж 260 гр петельчатый футер</t>
  </si>
  <si>
    <t>Трикотажный комплект кофточка и ползунки для девочки. 180 гр хлопок интерлок</t>
  </si>
  <si>
    <t>Набор из 2 боди с длинным рукавом для девочки. 100% хб интерлок</t>
  </si>
  <si>
    <t>Набор из 2 слипов для девочки. 180 гр хлопок интерлок</t>
  </si>
  <si>
    <t xml:space="preserve">Утепленный комбинезон для девочки. </t>
  </si>
  <si>
    <t>Комплект трикотажный боди с мелкий горошек и джинсовый сарафан с оборками, кармашками, вышивкой. 100% хб</t>
  </si>
  <si>
    <t>Комплект платье и леггинсы для девочки. 160 гр трикотаж хлопок интерлок. Леггинсы 95% хб 5%эластан</t>
  </si>
  <si>
    <t>Флисовый комбинезон - слип для девочки 220 гр микрофлис100% ПЭ</t>
  </si>
  <si>
    <t>Курточка для девочки из микрофлиса с подкладом из мягкого велсофта.</t>
  </si>
  <si>
    <t xml:space="preserve">Комплект кофточка и джинсы для девочки. </t>
  </si>
  <si>
    <t>Комплект велюровый костюм для девочки - толстовка и брючки. 240 гр велюр, капюшон с подкладом</t>
  </si>
  <si>
    <t>Рубашка для мальчика из тонкого денима. 100% хб</t>
  </si>
  <si>
    <t>Твидовая стеганная швейная куртка-парка. Застежка на молнии и перекидные петли Даффл. Кожаные заплатки на рукавах и кожаные детали на застежке и карманах. Отделка по плечу из замшевой ткани. Бэйдж на рукаве.100% ПЭ ткань верха, подклад микрофлис, утеплитель</t>
  </si>
  <si>
    <t>Швейные брюки для мальчика. 100% хлопок. Цвета терракот, графит</t>
  </si>
  <si>
    <t>Вязаный джемпер для мальчика. Цвета красный+серый, черный+бежевый. 100% акрил</t>
  </si>
  <si>
    <t xml:space="preserve">Джинсы для мальчика с подворотами. 100% хб </t>
  </si>
  <si>
    <t>Джемпер для мальчика из плотного трикотажа с начесом. Цвета голубой, серый. 100% хб 300 гр трикотаж</t>
  </si>
  <si>
    <t xml:space="preserve">Джинсы для мальчика с подворотами на трикотажном поясе. 100% хб </t>
  </si>
  <si>
    <t>Полосатая рубашка-поло для мальчика. Тканевый воротник. Трикотаж 180гр 100% хб.</t>
  </si>
  <si>
    <t>Рубашка регби, трикотаж хлопок 100%, цвета бежевый+сииний, белый+синий</t>
  </si>
  <si>
    <t>Полосатая рубашка поло. 100% хб трикотаж. Цвета серый+синий, синий</t>
  </si>
  <si>
    <t>Рубашка для мальчика. 100% хб ткань. Цвет голубой</t>
  </si>
  <si>
    <t>Швейные брюки для мальчика. 100% хб. Цвета коричневый, графит</t>
  </si>
  <si>
    <t>Вязаный джемпер для мальчиа. 100% хб трикотаж.</t>
  </si>
  <si>
    <t>Джемпер для мальчика с длинным рукавом. 100% хб трикотаж. Цвета молочный и серый</t>
  </si>
  <si>
    <t>Жакет для девочки из мягкого искусственного меха. 100% ПЭ, утеплитель</t>
  </si>
  <si>
    <t>Вязаное платье жаккардовое и колготки. 100% хб трикотаж платье</t>
  </si>
  <si>
    <t>Утепленная куртка для девочки. 100% ПЭ ткань верха, подклад флис. Цвета молочный, розовый</t>
  </si>
  <si>
    <t>Джеггинсы для девочки из плотного трикотажа - петеальчатый футер, 90% хб10% эластан</t>
  </si>
  <si>
    <t>Лонгслив для девочки с классным декором в виде мородчки зайца. Цвета розовый, бирюза. 100% хб 180 гр трикотаж</t>
  </si>
  <si>
    <t>Спортивные брюки для девочки. 260 гр трикотаж с начесом, с выгоревщим эффектом. Цвета серый, розовый.</t>
  </si>
  <si>
    <t>Джемпер для девочки из трикотажного полотна петельчатый футер 240 гр , цвета серый, розовый</t>
  </si>
  <si>
    <t>Лонгслив для девочки с принтом, с выгоревшим эффектом. Цвета розовый, серый. 140 гр трикотаж хлопок</t>
  </si>
  <si>
    <t>Вязаный джемпер для девочки. 100% хб 240 гр. Цвета бирюза, розовый</t>
  </si>
  <si>
    <t>Лонгслив для девочки. Цвета бежевый, светло-серый. 160гр трикотаж 95%хб 5%эластан</t>
  </si>
  <si>
    <t>Трикотажное платье в горошек. Цвета белый, черный. 100% хб трикотаж 160 гр</t>
  </si>
  <si>
    <t xml:space="preserve">Лонгслив для мальчика. Цвета синий, серый. 180 гр 100% хб трикотаж. </t>
  </si>
  <si>
    <t>Швейные брюки для мальчика 100% хб  Цвета бирюза, графит</t>
  </si>
  <si>
    <t>Джинсы для мальчика 100% хб деним</t>
  </si>
  <si>
    <t>Трикотажный комлпект для девочки. 95% хб 5% эластаг. Кремовая кофточки и леопардовые леггинсы</t>
  </si>
  <si>
    <t>лонгслив для девочки. Цвета молоко, серый. 160 гр трикотаж 95% хб 5% эластан</t>
  </si>
  <si>
    <t>Леггинсы для девочки в горошек. 95% хб 5%эластна</t>
  </si>
  <si>
    <t xml:space="preserve">Утепленная куртка для девочки леопардовой расцветки. Верх 100% ПЭ, подклад нейлон, утеплитель. </t>
  </si>
  <si>
    <t>Вязаный кардиган для девочки. Цвета серый, бежевый.</t>
  </si>
  <si>
    <t>лонгслив для девочки с люрексом. Цвета молоко, серый. 160 гр трикотаж 100% хб</t>
  </si>
  <si>
    <t>Пышная юбка для девочки 100% ПЭ</t>
  </si>
  <si>
    <t>Комплект туника и леггинсы. Туника 100% хб 16- гр трикотаж, леггинсы 95% хб 5%эластна 200 гр</t>
  </si>
  <si>
    <t>Топ для девочки с пышными рукавами. 95% хб 5% эластан. Цвета белый, розовый.</t>
  </si>
  <si>
    <t>лонгслив для девочки. Цвета молоко, светло-розовый. 95% хб 5%эластан трикотаж 160 гр</t>
  </si>
  <si>
    <t xml:space="preserve">Вязаный джемпер с люрексом. Цвета розовый, нежно-желтый. 72% акрил, 28% полиамид, люрекс. </t>
  </si>
  <si>
    <t xml:space="preserve">Джинсовые шорты для девочки и колготки в комплекте. </t>
  </si>
  <si>
    <t xml:space="preserve">Облегающие брюки для девочки нежных цветов. 98% хб 2% эластана. </t>
  </si>
  <si>
    <t>Картинка/фото</t>
  </si>
  <si>
    <t>Комплект для девочки туника и леггинсы. Трикотаж 100% хб интерлок, 95%хб 5%эластан леггинсы</t>
  </si>
  <si>
    <t>Леггинсы для девочки с принтом. 95% хб 5%эластна</t>
  </si>
  <si>
    <t>Трикотажная кофточка с длинным рукавом и тканевые брюки.  Все хлопок 100%. Цвета бирюза+серый, молоко+синий</t>
  </si>
  <si>
    <t>12-18 мес(80-86 см)                         18-24 мес(86-92 см)</t>
  </si>
  <si>
    <t>giraffe 2</t>
  </si>
  <si>
    <t>heart 5</t>
  </si>
  <si>
    <t>Платье и колготки для девочки</t>
  </si>
  <si>
    <t>petal 2</t>
  </si>
  <si>
    <t>treck 4</t>
  </si>
  <si>
    <t>Рубашка для мальчика.</t>
  </si>
  <si>
    <t>Цена без рядов от 15 тыс руб сумма</t>
  </si>
  <si>
    <t>Цена без рядов от 5 тыс руб сумма</t>
  </si>
  <si>
    <t>Велюровый слип и шапочка с ушками</t>
  </si>
  <si>
    <t>Вельветовые узкие яркие брюки для девочки. Цвета розовый, бирюза. 98% хб 2% эластан</t>
  </si>
  <si>
    <t xml:space="preserve">1,5-2г.(86-92см)                       2-3г.(92-98см)                    </t>
  </si>
  <si>
    <t>ВСЕГО</t>
  </si>
  <si>
    <t>Брюки спортивные для девочки. Цвета синий, серый. Трикотаж с начесом</t>
  </si>
  <si>
    <t>Яркие облагающие брюки из вельветовой ткани в мелкий рубчик 98% хлопок 2% эластан, цвета розовый, бирюза</t>
  </si>
  <si>
    <t>Лонгслив для девочки. Цвет ярко-розовый</t>
  </si>
  <si>
    <t xml:space="preserve">1,5-2г.(86-92см)                       2-3г.(92-98см)                   3-4г.(98-104см) </t>
  </si>
  <si>
    <t>0-3 мес(56-62см)                                                    6-9мес(68-74см)                           9-12мес(74-80см)</t>
  </si>
  <si>
    <t>Юбка для девочки , 95% хб 5% эластан. Цвета розовый, черный</t>
  </si>
  <si>
    <t xml:space="preserve">1-1,5г.(80-86см)                    1,5-2г.(86-92см)                                        3-4г.(98-104см) </t>
  </si>
  <si>
    <t>3-4г.(98-104см)       4-5л(104-110см)       7-8л(122-128см)</t>
  </si>
  <si>
    <t>Швейные брюки для девочки из вельвета в тонкий рубчик. 98% хб 2% эластан. Цвета ярко-розовый, светло-розовый. На задних карманах пайетки.</t>
  </si>
  <si>
    <t xml:space="preserve">3-4г.(98-104см)       4-5л(104-110см)     5-6л(110-116см)  </t>
  </si>
  <si>
    <t xml:space="preserve">Джемпер с мягким ворсом  удлиненный и леггинсы в комплекте. Джемпер акрил, леггинсы 95%хб 5% эластан. </t>
  </si>
  <si>
    <t>Толстовка для мальчика целиком на мягком мехоком подкладе. Цвета синий, баклажан</t>
  </si>
  <si>
    <t>treck 8</t>
  </si>
  <si>
    <r>
      <t xml:space="preserve">Толстовка для мальчика. Цвет </t>
    </r>
    <r>
      <rPr>
        <b/>
        <sz val="10"/>
        <color indexed="8"/>
        <rFont val="Calibri"/>
        <family val="2"/>
        <charset val="204"/>
      </rPr>
      <t>ХАКИ</t>
    </r>
    <r>
      <rPr>
        <sz val="10"/>
        <color indexed="8"/>
        <rFont val="Calibri"/>
        <family val="2"/>
      </rPr>
      <t xml:space="preserve"> Капюшон с подкладом из мягкого меха. Материал плотый трикотаж 280 гр с начесом</t>
    </r>
  </si>
  <si>
    <t>Куртка - парка для мальчика, ткань 100% хб, утеплитель, меховой подклад капюшона. Застежка на молнию и клапан, доп трикотажные манжеты на рукавах. Цвет темно-синий</t>
  </si>
  <si>
    <t>Вязаный джемпер для мальчика.</t>
  </si>
  <si>
    <t>Швейные брюки для мальчика из вельвета в мелкий рубчик 100% хб</t>
  </si>
  <si>
    <t>Комплект вязаное платье и колготки. 100% хб пряжа. Цвета красный, бирюза</t>
  </si>
  <si>
    <t>Пышная юбка туту для девочки 100% ПЭ. Цвета молочный, светло-розовый</t>
  </si>
  <si>
    <t>NB (50-56см)              0-3 мес (56-62см                             3-6 мес(62-68см)</t>
  </si>
  <si>
    <t>NB (50-56см)                      0-3 мес (56-62см                               3-6 мес(62-68см)</t>
  </si>
  <si>
    <t xml:space="preserve">1,5-2г.(86-92см)                                       3-4г.(98-104см) </t>
  </si>
  <si>
    <t>3-4г.(98-104см)        7-8л(122-128см)</t>
  </si>
  <si>
    <t>Лонгслив для мальчика. 180 гр 95% хб 5% эластан. Цвет  серый</t>
  </si>
  <si>
    <t xml:space="preserve"> 1,5-2г.(86-92см)                       2-3г.(92-98см)                   3-4г.(98-104см) </t>
  </si>
  <si>
    <t xml:space="preserve">0-3 мес(56-62см)                          3-6мес(62-68см)                           6-9мес(68-74см)                           </t>
  </si>
  <si>
    <t>3-4г.(98-104см)       4-5л(104-110см)     5-6л(110-116см)    7-8л(122-128см)</t>
  </si>
  <si>
    <t xml:space="preserve">1-1,5г.(80-86см)                    1,5-2г.(86-92см)                                         </t>
  </si>
  <si>
    <t xml:space="preserve">3-4г.(98-104см синий)                       4-5л(104-110см синий)                        </t>
  </si>
  <si>
    <t xml:space="preserve">                 1,5-2г.(86-92см)                       </t>
  </si>
  <si>
    <t xml:space="preserve">3-4г.(98-104см)       4-5л(104-110см)     </t>
  </si>
  <si>
    <t>Трикотажное платье и колготки под цвет 180 гр 100 % хб трикотаж. Цвет розовый</t>
  </si>
  <si>
    <t xml:space="preserve">Трикотажный джемпер для мальчика. Цвета молочный(все размеры) и синий(размеры 80-86,86-92). </t>
  </si>
  <si>
    <t>Комплект: трикотажный боди с длинным рукавом в тонкую полоску и швейный комбинезон из мягкой вельветовой ткани. Комбинезон с контрастными отстрочками и крупной вышивкой мистер Лис. Брючины с отворотами. Лямки с металлическими пряжками.</t>
  </si>
  <si>
    <t>Жакет для мальчика из мягкого флисового материала. Капюшон с подкладом, застежка на молнию Цвета серый, синий</t>
  </si>
  <si>
    <t>Трикотажная кофточка с длинным рукавом и мягкие вельветовые брюки.  Все хлопок 100%</t>
  </si>
  <si>
    <t>Комплект трикотажное боди с полоску и швейный комбинезон из вельветовой ткани с подкладом из тонкого трикотажа. Застежки на пуговицы, манжеты, аппликация, накладной кармашек, застежки на кнопочки на штанинах</t>
  </si>
  <si>
    <t xml:space="preserve">12-18 мес(1-1,5 года)                        </t>
  </si>
  <si>
    <t>fella 2 последний размер</t>
  </si>
  <si>
    <t xml:space="preserve">1-1,5г.(80-86см)                    1,5-2г.(86-92см)                                       3-4г.(98-104см) </t>
  </si>
  <si>
    <t xml:space="preserve">1-1,5г.(80-86см)                                           2-3г.(92-98см)                   3-4г.(98-104см) </t>
  </si>
  <si>
    <t>Комплект для девочки джемпер и брюки. Плотный трикотаж. Капюшон с подкладом</t>
  </si>
  <si>
    <r>
      <t xml:space="preserve">Трикотажный комплект для девочки кофточка хлопок, леггинсы 95%хб , 5%эластан </t>
    </r>
    <r>
      <rPr>
        <b/>
        <sz val="10"/>
        <color indexed="8"/>
        <rFont val="Calibri"/>
        <family val="2"/>
        <charset val="204"/>
      </rPr>
      <t>ЦВЕТ ЧЕРНЫЙ</t>
    </r>
  </si>
  <si>
    <t>Лонгслив для мальчика. 100% хб трикотаж, цвет темно-синий</t>
  </si>
  <si>
    <t>Узкие брюки для девочки. Цвет розовый</t>
  </si>
  <si>
    <t>3-4г.(98-104см)           5-6л(110-116см)     7-8л(122-128см)</t>
  </si>
  <si>
    <t xml:space="preserve">3-4г.(98-104см) синий                        </t>
  </si>
  <si>
    <t>valley 1 последний размер</t>
  </si>
  <si>
    <t xml:space="preserve">Меховой жилет для девочки, 2 цвета розовый, молоко. 100% ПЭ, подклад </t>
  </si>
  <si>
    <t xml:space="preserve">3-4г.(98-104см)           </t>
  </si>
  <si>
    <t>prep 4 последний размер</t>
  </si>
  <si>
    <t>Лонгслив для девочки. Цвета белый, розовый. 100% хб. В розовом цвете размеры 98-104, белый - все размеры</t>
  </si>
  <si>
    <t>Меховой жилет для девочки. 100% ПЭ, трикотажный подклад. Цвета белый и розовый</t>
  </si>
  <si>
    <t xml:space="preserve">Утепленный комбинезон для девочки. Варежки , пинетки отстегиваются. </t>
  </si>
  <si>
    <t>Комплект велюровый костюм для девочки - толстовка и брючки. 240 гр велюр, капюшон с подкладом, вышивка</t>
  </si>
  <si>
    <t>Велюровый комбинезон с утеплителем. Подклад хб</t>
  </si>
  <si>
    <t>Утепленная куртка для мальчика. 100% ПЭ, подклад флис, подклад рукавов нейлон, утеплитель. Цвет синий</t>
  </si>
  <si>
    <t xml:space="preserve">1-1,5г.(80-86см)                                          2-3г.(92-98см)                   </t>
  </si>
  <si>
    <t>Утепленная куртка для мальчика. Цвет темно-синий. Флисовый подклад. 100% ПЭ</t>
  </si>
  <si>
    <t>Трикотажное платье для девочки из вискозы. Цвета бирюза, серый</t>
  </si>
  <si>
    <t xml:space="preserve">2-3г.(92-98см)молоко                   3-4г.(98-104см)молоко, серый </t>
  </si>
  <si>
    <t xml:space="preserve">1-1,5г.(80-86см)                                         2-3г.(92-98см)                   3-4г.(98-104см) </t>
  </si>
  <si>
    <t xml:space="preserve">3-4г.(98-104см)темно-серый                                  4-5л(104-110см)синий, т.серый       </t>
  </si>
  <si>
    <t>Худи для мальчика. Цвета охра, серый. Плотный трикотаж с начесом, капюшон на подкладе. Цвет серый(все размеры), охра (86-92, 92-98)</t>
  </si>
  <si>
    <t xml:space="preserve">3-4г.(98-104см) </t>
  </si>
  <si>
    <r>
      <t xml:space="preserve">Толстовка для мальчика в стиле baseball. Трикотаж плотный с  начесом </t>
    </r>
    <r>
      <rPr>
        <b/>
        <sz val="10"/>
        <color indexed="8"/>
        <rFont val="Calibri"/>
        <family val="2"/>
        <charset val="204"/>
      </rPr>
      <t>ЦВЕТ КРАСНЫЙ</t>
    </r>
  </si>
  <si>
    <t>tiger 3 последний размер</t>
  </si>
  <si>
    <t xml:space="preserve">1-1,5г.(80-86см)                                          2-3г.(92-98см)                   3-4г.(98-104см) </t>
  </si>
  <si>
    <r>
      <t xml:space="preserve">Тканевые брюки для мальчика. 100% хб. Трикотажный пояс с резинкой ЦВЕТ  </t>
    </r>
    <r>
      <rPr>
        <b/>
        <sz val="10"/>
        <color indexed="8"/>
        <rFont val="Calibri"/>
        <family val="2"/>
        <charset val="204"/>
      </rPr>
      <t>ТЕМНО_СЕРЫЙ</t>
    </r>
  </si>
  <si>
    <t>Лонгслив для мальчика. Цвета светло-синий(рр 104-110), темно-синий(все размеры). 100% хб трикотаж</t>
  </si>
  <si>
    <t xml:space="preserve">3-4г.(98-104см)красный         </t>
  </si>
  <si>
    <t xml:space="preserve">3-4г.(98-104см)       4-5л(104-110см)        </t>
  </si>
  <si>
    <t xml:space="preserve">                                                       3-4г.(98-104см) </t>
  </si>
  <si>
    <t>18-24 мес(1,5-2 года)</t>
  </si>
  <si>
    <t xml:space="preserve">0-3 мес(56-62см)                                                    </t>
  </si>
  <si>
    <t>Тканевые брюки для мальчика . 100% хб. Цвет терракот</t>
  </si>
  <si>
    <t xml:space="preserve"> 4-5л(104-110см)     5-6л(110-116см)   </t>
  </si>
  <si>
    <t xml:space="preserve">2-3г.(92-98см)                   </t>
  </si>
  <si>
    <t xml:space="preserve">1-1,5г.(80-86см)                    1,5-2г.(86-92см)                       2-3г.(92-98см)                   </t>
  </si>
  <si>
    <t>kitty 5 SALE!!!</t>
  </si>
  <si>
    <t>Джемпер для мальчика с длинным рукавом. Трикотаж 100% хб В синем цвете 92-98. В сером все размеры</t>
  </si>
  <si>
    <t xml:space="preserve">   1,5-2г.(86-92см) голубой                      2-3г.(92-98см)т.синий                   3-4г.(98-104см)т.синий </t>
  </si>
  <si>
    <t xml:space="preserve">0-3 мес(56-62см)                          </t>
  </si>
  <si>
    <t>3-6мес(62-68см)                           6-9мес(68-74см)                           9-12мес(74-80см)</t>
  </si>
  <si>
    <t xml:space="preserve">1-1,5г.(80-86см роз, граф)                       1,5-2г.(86-92см роз, графит)                       2-3г.(92-98см графит)                   </t>
  </si>
  <si>
    <t>Мягкий меховой жилет  с капюшоном для девочки. 100% ПЭ, подклад. Цвет молочный</t>
  </si>
  <si>
    <t>4-5л(104-110см)     5-6л(110-116см)   7-8л(122-128см)</t>
  </si>
  <si>
    <t>Брюки для девочки. Цвета светло-розовый, фуксия</t>
  </si>
  <si>
    <t>cutie 12 один размер</t>
  </si>
  <si>
    <t xml:space="preserve">1-1,5г.(80-86см)                                                           </t>
  </si>
  <si>
    <t>tiger 9 последний размер, цвет синий</t>
  </si>
  <si>
    <t xml:space="preserve">0-3 мес(56-62см)                          3-6мес(62-68см)                                                      </t>
  </si>
  <si>
    <t xml:space="preserve">2-3г.(92-98см)                   3-4г.(98-104см) </t>
  </si>
  <si>
    <t xml:space="preserve">0-3 мес(56-62см)                          3-6мес(62-68см)                           6-9мес(68-74см)                          </t>
  </si>
  <si>
    <t xml:space="preserve">0-3 мес(56-62см)                                                   </t>
  </si>
  <si>
    <t>transport 5 последний размер</t>
  </si>
  <si>
    <t>Цена опт ряды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</si>
</sst>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809]General"/>
    <numFmt numFmtId="165" formatCode="#,##0.00&quot;р.&quot;"/>
  </numFmts>
  <fonts count="10" x14ac:knownFonts="1">
    <font>
      <sz val="11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Calibri"/>
      <family val="2"/>
      <charset val="204"/>
    </font>
    <font>
      <sz val="10"/>
      <name val="Arial Cyr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64" fontId="5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" fillId="0" borderId="0"/>
  </cellStyleXfs>
  <cellXfs count="40">
    <xf numFmtId="0" fontId="0" fillId="0" borderId="0" xfId="0"/>
    <xf numFmtId="0" fontId="1" fillId="3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vertical="center"/>
    </xf>
    <xf numFmtId="0" fontId="0" fillId="2" borderId="1" xfId="0" applyFill="1" applyBorder="1" applyAlignment="1">
      <alignment vertical="center" wrapText="1"/>
    </xf>
    <xf numFmtId="0" fontId="0" fillId="3" borderId="0" xfId="0" applyFill="1" applyBorder="1" applyAlignment="1">
      <alignment vertical="center"/>
    </xf>
    <xf numFmtId="0" fontId="8" fillId="3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165" fontId="8" fillId="3" borderId="1" xfId="0" applyNumberFormat="1" applyFont="1" applyFill="1" applyBorder="1" applyAlignment="1">
      <alignment horizontal="center" vertical="center" wrapText="1"/>
    </xf>
    <xf numFmtId="165" fontId="8" fillId="0" borderId="1" xfId="0" applyNumberFormat="1" applyFont="1" applyFill="1" applyBorder="1" applyAlignment="1">
      <alignment horizontal="center" vertical="center" wrapText="1"/>
    </xf>
    <xf numFmtId="165" fontId="7" fillId="3" borderId="0" xfId="0" applyNumberFormat="1" applyFont="1" applyFill="1" applyBorder="1" applyAlignment="1">
      <alignment vertical="center"/>
    </xf>
    <xf numFmtId="1" fontId="8" fillId="0" borderId="1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7" fillId="3" borderId="0" xfId="0" applyNumberFormat="1" applyFont="1" applyFill="1" applyBorder="1" applyAlignment="1">
      <alignment vertical="center"/>
    </xf>
    <xf numFmtId="0" fontId="3" fillId="0" borderId="1" xfId="14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2" fillId="5" borderId="2" xfId="15" applyFont="1" applyFill="1" applyBorder="1" applyAlignment="1">
      <alignment horizontal="left" vertical="center" wrapText="1"/>
    </xf>
    <xf numFmtId="0" fontId="2" fillId="5" borderId="2" xfId="0" applyFont="1" applyFill="1" applyBorder="1" applyAlignment="1">
      <alignment vertical="center" wrapText="1"/>
    </xf>
    <xf numFmtId="0" fontId="8" fillId="0" borderId="2" xfId="0" applyFont="1" applyFill="1" applyBorder="1" applyAlignment="1">
      <alignment horizontal="center" vertical="center" wrapText="1"/>
    </xf>
    <xf numFmtId="165" fontId="8" fillId="0" borderId="2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3" fillId="6" borderId="1" xfId="14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165" fontId="8" fillId="6" borderId="2" xfId="0" applyNumberFormat="1" applyFont="1" applyFill="1" applyBorder="1" applyAlignment="1">
      <alignment horizontal="center" vertical="center" wrapText="1"/>
    </xf>
    <xf numFmtId="0" fontId="0" fillId="6" borderId="0" xfId="0" applyFill="1" applyBorder="1" applyAlignment="1">
      <alignment vertical="center"/>
    </xf>
    <xf numFmtId="165" fontId="7" fillId="6" borderId="0" xfId="0" applyNumberFormat="1" applyFont="1" applyFill="1" applyBorder="1" applyAlignment="1">
      <alignment vertical="center"/>
    </xf>
    <xf numFmtId="165" fontId="8" fillId="7" borderId="2" xfId="0" applyNumberFormat="1" applyFont="1" applyFill="1" applyBorder="1" applyAlignment="1">
      <alignment horizontal="center" vertical="center" wrapText="1"/>
    </xf>
    <xf numFmtId="0" fontId="3" fillId="7" borderId="1" xfId="14" applyFill="1" applyBorder="1" applyAlignment="1">
      <alignment horizontal="center" vertical="center" wrapText="1"/>
    </xf>
    <xf numFmtId="0" fontId="7" fillId="6" borderId="1" xfId="0" applyFont="1" applyFill="1" applyBorder="1" applyAlignment="1">
      <alignment vertical="center" wrapText="1"/>
    </xf>
    <xf numFmtId="0" fontId="3" fillId="6" borderId="0" xfId="14" applyFill="1" applyAlignment="1">
      <alignment horizontal="center" vertical="center" wrapText="1"/>
    </xf>
    <xf numFmtId="0" fontId="7" fillId="6" borderId="0" xfId="0" applyFont="1" applyFill="1" applyBorder="1" applyAlignment="1">
      <alignment vertical="center" wrapText="1"/>
    </xf>
  </cellXfs>
  <cellStyles count="16">
    <cellStyle name="Excel Built-in Normal" xfId="11"/>
    <cellStyle name="Гиперссылка" xfId="1" builtinId="8" hidden="1"/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2" builtinId="8" hidden="1"/>
    <cellStyle name="Гиперссылка" xfId="14" builtinId="8"/>
    <cellStyle name="Обычный" xfId="0" builtinId="0"/>
    <cellStyle name="Обычный 2" xfId="15"/>
    <cellStyle name="Открывавшаяся гиперссылка" xfId="2" builtinId="9" hidden="1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3" builtinId="9" hidde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g"/><Relationship Id="rId176" Type="http://schemas.openxmlformats.org/officeDocument/2006/relationships/image" Target="../media/image176.jpeg"/><Relationship Id="rId192" Type="http://schemas.openxmlformats.org/officeDocument/2006/relationships/image" Target="../media/image192.jp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g"/><Relationship Id="rId187" Type="http://schemas.openxmlformats.org/officeDocument/2006/relationships/image" Target="../media/image187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199" Type="http://schemas.openxmlformats.org/officeDocument/2006/relationships/image" Target="../media/image199.jpg"/><Relationship Id="rId19" Type="http://schemas.openxmlformats.org/officeDocument/2006/relationships/image" Target="../media/image19.jp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g"/><Relationship Id="rId189" Type="http://schemas.openxmlformats.org/officeDocument/2006/relationships/image" Target="../media/image189.jpeg"/><Relationship Id="rId3" Type="http://schemas.openxmlformats.org/officeDocument/2006/relationships/image" Target="../media/image3.jp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100</xdr:row>
      <xdr:rowOff>28575</xdr:rowOff>
    </xdr:from>
    <xdr:to>
      <xdr:col>0</xdr:col>
      <xdr:colOff>2724150</xdr:colOff>
      <xdr:row>100</xdr:row>
      <xdr:rowOff>2071688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957100"/>
          <a:ext cx="2724150" cy="2043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2733675</xdr:colOff>
      <xdr:row>101</xdr:row>
      <xdr:rowOff>1804226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929025"/>
          <a:ext cx="2733675" cy="180422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107</xdr:row>
      <xdr:rowOff>0</xdr:rowOff>
    </xdr:from>
    <xdr:to>
      <xdr:col>0</xdr:col>
      <xdr:colOff>2447925</xdr:colOff>
      <xdr:row>108</xdr:row>
      <xdr:rowOff>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136207500"/>
          <a:ext cx="2219325" cy="2268644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108</xdr:row>
      <xdr:rowOff>19050</xdr:rowOff>
    </xdr:from>
    <xdr:to>
      <xdr:col>0</xdr:col>
      <xdr:colOff>2457450</xdr:colOff>
      <xdr:row>108</xdr:row>
      <xdr:rowOff>2270311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6" y="145208625"/>
          <a:ext cx="2333624" cy="225126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112</xdr:row>
      <xdr:rowOff>41789</xdr:rowOff>
    </xdr:from>
    <xdr:to>
      <xdr:col>0</xdr:col>
      <xdr:colOff>2276475</xdr:colOff>
      <xdr:row>112</xdr:row>
      <xdr:rowOff>2296897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63547939"/>
          <a:ext cx="2085975" cy="2255108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114</xdr:row>
      <xdr:rowOff>19050</xdr:rowOff>
    </xdr:from>
    <xdr:to>
      <xdr:col>0</xdr:col>
      <xdr:colOff>2686504</xdr:colOff>
      <xdr:row>114</xdr:row>
      <xdr:rowOff>2311400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68001950"/>
          <a:ext cx="2619829" cy="22923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140</xdr:row>
      <xdr:rowOff>5912</xdr:rowOff>
    </xdr:from>
    <xdr:to>
      <xdr:col>0</xdr:col>
      <xdr:colOff>2162176</xdr:colOff>
      <xdr:row>140</xdr:row>
      <xdr:rowOff>1996309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6" y="175008737"/>
          <a:ext cx="1924050" cy="19903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1400175</xdr:colOff>
      <xdr:row>154</xdr:row>
      <xdr:rowOff>1244600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061850"/>
          <a:ext cx="1400175" cy="12446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155</xdr:row>
      <xdr:rowOff>15706</xdr:rowOff>
    </xdr:from>
    <xdr:to>
      <xdr:col>0</xdr:col>
      <xdr:colOff>2743201</xdr:colOff>
      <xdr:row>155</xdr:row>
      <xdr:rowOff>2470149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28415681"/>
          <a:ext cx="2743200" cy="24544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9525</xdr:rowOff>
    </xdr:from>
    <xdr:to>
      <xdr:col>0</xdr:col>
      <xdr:colOff>2476500</xdr:colOff>
      <xdr:row>156</xdr:row>
      <xdr:rowOff>2518610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8096425"/>
          <a:ext cx="2476500" cy="25090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2714625</xdr:colOff>
      <xdr:row>157</xdr:row>
      <xdr:rowOff>2171700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5905675"/>
          <a:ext cx="2714625" cy="2171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38100</xdr:rowOff>
    </xdr:from>
    <xdr:to>
      <xdr:col>0</xdr:col>
      <xdr:colOff>2676525</xdr:colOff>
      <xdr:row>158</xdr:row>
      <xdr:rowOff>2179320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8163100"/>
          <a:ext cx="2676525" cy="2141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2733675</xdr:colOff>
      <xdr:row>184</xdr:row>
      <xdr:rowOff>2065443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556750"/>
          <a:ext cx="2733675" cy="20654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28575</xdr:rowOff>
    </xdr:from>
    <xdr:to>
      <xdr:col>0</xdr:col>
      <xdr:colOff>2724150</xdr:colOff>
      <xdr:row>188</xdr:row>
      <xdr:rowOff>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8491950"/>
          <a:ext cx="2724150" cy="194582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187</xdr:row>
      <xdr:rowOff>1962151</xdr:rowOff>
    </xdr:from>
    <xdr:to>
      <xdr:col>0</xdr:col>
      <xdr:colOff>913912</xdr:colOff>
      <xdr:row>188</xdr:row>
      <xdr:rowOff>923925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383543176"/>
          <a:ext cx="837711" cy="93344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189</xdr:row>
      <xdr:rowOff>19050</xdr:rowOff>
    </xdr:from>
    <xdr:to>
      <xdr:col>0</xdr:col>
      <xdr:colOff>2198371</xdr:colOff>
      <xdr:row>189</xdr:row>
      <xdr:rowOff>2600325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1" y="285330900"/>
          <a:ext cx="2065020" cy="2581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2704011</xdr:colOff>
      <xdr:row>190</xdr:row>
      <xdr:rowOff>2628900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7921700"/>
          <a:ext cx="2704011" cy="26289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191</xdr:row>
      <xdr:rowOff>28575</xdr:rowOff>
    </xdr:from>
    <xdr:to>
      <xdr:col>0</xdr:col>
      <xdr:colOff>2290763</xdr:colOff>
      <xdr:row>191</xdr:row>
      <xdr:rowOff>2714625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290607750"/>
          <a:ext cx="2014538" cy="268605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199</xdr:row>
      <xdr:rowOff>28574</xdr:rowOff>
    </xdr:from>
    <xdr:to>
      <xdr:col>0</xdr:col>
      <xdr:colOff>2597317</xdr:colOff>
      <xdr:row>199</xdr:row>
      <xdr:rowOff>2296953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297684824"/>
          <a:ext cx="2387766" cy="2268379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201</xdr:row>
      <xdr:rowOff>28575</xdr:rowOff>
    </xdr:from>
    <xdr:to>
      <xdr:col>0</xdr:col>
      <xdr:colOff>2247900</xdr:colOff>
      <xdr:row>202</xdr:row>
      <xdr:rowOff>7620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407927175"/>
          <a:ext cx="1924050" cy="269367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204</xdr:row>
      <xdr:rowOff>19050</xdr:rowOff>
    </xdr:from>
    <xdr:to>
      <xdr:col>0</xdr:col>
      <xdr:colOff>2343150</xdr:colOff>
      <xdr:row>204</xdr:row>
      <xdr:rowOff>2649220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316325250"/>
          <a:ext cx="2076450" cy="263017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205</xdr:row>
      <xdr:rowOff>28576</xdr:rowOff>
    </xdr:from>
    <xdr:to>
      <xdr:col>0</xdr:col>
      <xdr:colOff>2419350</xdr:colOff>
      <xdr:row>205</xdr:row>
      <xdr:rowOff>2414290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324135751"/>
          <a:ext cx="2181225" cy="23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145</xdr:row>
      <xdr:rowOff>42862</xdr:rowOff>
    </xdr:from>
    <xdr:to>
      <xdr:col>0</xdr:col>
      <xdr:colOff>2641600</xdr:colOff>
      <xdr:row>145</xdr:row>
      <xdr:rowOff>1981200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20689487"/>
          <a:ext cx="2584450" cy="19383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19050</xdr:rowOff>
    </xdr:from>
    <xdr:to>
      <xdr:col>0</xdr:col>
      <xdr:colOff>2745440</xdr:colOff>
      <xdr:row>213</xdr:row>
      <xdr:rowOff>2686050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8396575"/>
          <a:ext cx="2745440" cy="2667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0</xdr:col>
      <xdr:colOff>1828800</xdr:colOff>
      <xdr:row>219</xdr:row>
      <xdr:rowOff>19050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1379150"/>
          <a:ext cx="1828800" cy="243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19050</xdr:rowOff>
    </xdr:from>
    <xdr:to>
      <xdr:col>0</xdr:col>
      <xdr:colOff>2717800</xdr:colOff>
      <xdr:row>219</xdr:row>
      <xdr:rowOff>2057400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6122600"/>
          <a:ext cx="2717800" cy="2038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19050</xdr:rowOff>
    </xdr:from>
    <xdr:to>
      <xdr:col>0</xdr:col>
      <xdr:colOff>2743200</xdr:colOff>
      <xdr:row>221</xdr:row>
      <xdr:rowOff>1543050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0294550"/>
          <a:ext cx="27432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</xdr:row>
      <xdr:rowOff>19050</xdr:rowOff>
    </xdr:from>
    <xdr:to>
      <xdr:col>0</xdr:col>
      <xdr:colOff>1933574</xdr:colOff>
      <xdr:row>223</xdr:row>
      <xdr:rowOff>2597150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7333525"/>
          <a:ext cx="1933574" cy="2578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0</xdr:col>
      <xdr:colOff>2743200</xdr:colOff>
      <xdr:row>226</xdr:row>
      <xdr:rowOff>1591056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4696350"/>
          <a:ext cx="2743200" cy="15910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19049</xdr:rowOff>
    </xdr:from>
    <xdr:to>
      <xdr:col>0</xdr:col>
      <xdr:colOff>2755900</xdr:colOff>
      <xdr:row>3</xdr:row>
      <xdr:rowOff>2085974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00724"/>
          <a:ext cx="2755900" cy="2066925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146</xdr:row>
      <xdr:rowOff>28575</xdr:rowOff>
    </xdr:from>
    <xdr:to>
      <xdr:col>0</xdr:col>
      <xdr:colOff>2333624</xdr:colOff>
      <xdr:row>146</xdr:row>
      <xdr:rowOff>2181224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203844525"/>
          <a:ext cx="2152649" cy="2152649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212</xdr:row>
      <xdr:rowOff>19049</xdr:rowOff>
    </xdr:from>
    <xdr:to>
      <xdr:col>0</xdr:col>
      <xdr:colOff>2657474</xdr:colOff>
      <xdr:row>212</xdr:row>
      <xdr:rowOff>2638424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99" y="317611124"/>
          <a:ext cx="2619375" cy="2619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</xdr:row>
      <xdr:rowOff>19049</xdr:rowOff>
    </xdr:from>
    <xdr:to>
      <xdr:col>0</xdr:col>
      <xdr:colOff>2543174</xdr:colOff>
      <xdr:row>208</xdr:row>
      <xdr:rowOff>2562224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7171724"/>
          <a:ext cx="2543174" cy="2543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28574</xdr:rowOff>
    </xdr:from>
    <xdr:to>
      <xdr:col>0</xdr:col>
      <xdr:colOff>2708275</xdr:colOff>
      <xdr:row>17</xdr:row>
      <xdr:rowOff>2736849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736924"/>
          <a:ext cx="2708275" cy="2708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28575</xdr:rowOff>
    </xdr:from>
    <xdr:to>
      <xdr:col>0</xdr:col>
      <xdr:colOff>2752375</xdr:colOff>
      <xdr:row>152</xdr:row>
      <xdr:rowOff>2016401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0416775"/>
          <a:ext cx="2752375" cy="19878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38098</xdr:rowOff>
    </xdr:from>
    <xdr:to>
      <xdr:col>0</xdr:col>
      <xdr:colOff>2692400</xdr:colOff>
      <xdr:row>18</xdr:row>
      <xdr:rowOff>2057399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651448"/>
          <a:ext cx="2692400" cy="20193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28574</xdr:rowOff>
    </xdr:from>
    <xdr:to>
      <xdr:col>0</xdr:col>
      <xdr:colOff>2752725</xdr:colOff>
      <xdr:row>22</xdr:row>
      <xdr:rowOff>1123949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709224"/>
          <a:ext cx="2752725" cy="2752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19050</xdr:rowOff>
    </xdr:from>
    <xdr:to>
      <xdr:col>0</xdr:col>
      <xdr:colOff>2730500</xdr:colOff>
      <xdr:row>60</xdr:row>
      <xdr:rowOff>885825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721125"/>
          <a:ext cx="2730500" cy="2047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38100</xdr:rowOff>
    </xdr:from>
    <xdr:to>
      <xdr:col>0</xdr:col>
      <xdr:colOff>2743199</xdr:colOff>
      <xdr:row>61</xdr:row>
      <xdr:rowOff>2095499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826150"/>
          <a:ext cx="2743199" cy="2057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38100</xdr:rowOff>
    </xdr:from>
    <xdr:to>
      <xdr:col>0</xdr:col>
      <xdr:colOff>2720976</xdr:colOff>
      <xdr:row>65</xdr:row>
      <xdr:rowOff>1069182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769875"/>
          <a:ext cx="2720976" cy="20407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28575</xdr:rowOff>
    </xdr:from>
    <xdr:to>
      <xdr:col>0</xdr:col>
      <xdr:colOff>2725640</xdr:colOff>
      <xdr:row>68</xdr:row>
      <xdr:rowOff>2076449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160900"/>
          <a:ext cx="2725640" cy="20478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9525</xdr:rowOff>
    </xdr:from>
    <xdr:to>
      <xdr:col>0</xdr:col>
      <xdr:colOff>2733675</xdr:colOff>
      <xdr:row>76</xdr:row>
      <xdr:rowOff>1307306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362300"/>
          <a:ext cx="2733675" cy="20502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19049</xdr:rowOff>
    </xdr:from>
    <xdr:to>
      <xdr:col>0</xdr:col>
      <xdr:colOff>2743200</xdr:colOff>
      <xdr:row>94</xdr:row>
      <xdr:rowOff>2076450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115274"/>
          <a:ext cx="2743200" cy="20574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28574</xdr:rowOff>
    </xdr:from>
    <xdr:to>
      <xdr:col>0</xdr:col>
      <xdr:colOff>2733675</xdr:colOff>
      <xdr:row>95</xdr:row>
      <xdr:rowOff>2290690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239349"/>
          <a:ext cx="2733675" cy="2262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19049</xdr:rowOff>
    </xdr:from>
    <xdr:to>
      <xdr:col>0</xdr:col>
      <xdr:colOff>2719754</xdr:colOff>
      <xdr:row>96</xdr:row>
      <xdr:rowOff>2228850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801824"/>
          <a:ext cx="2719754" cy="2209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2657475</xdr:colOff>
      <xdr:row>97</xdr:row>
      <xdr:rowOff>2657475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030675"/>
          <a:ext cx="2657475" cy="26574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98</xdr:row>
      <xdr:rowOff>30955</xdr:rowOff>
    </xdr:from>
    <xdr:to>
      <xdr:col>0</xdr:col>
      <xdr:colOff>2743200</xdr:colOff>
      <xdr:row>98</xdr:row>
      <xdr:rowOff>2066924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95757205"/>
          <a:ext cx="2714625" cy="2035969"/>
        </a:xfrm>
        <a:prstGeom prst="rect">
          <a:avLst/>
        </a:prstGeom>
      </xdr:spPr>
    </xdr:pic>
    <xdr:clientData/>
  </xdr:twoCellAnchor>
  <xdr:twoCellAnchor editAs="oneCell">
    <xdr:from>
      <xdr:col>0</xdr:col>
      <xdr:colOff>1400175</xdr:colOff>
      <xdr:row>154</xdr:row>
      <xdr:rowOff>971550</xdr:rowOff>
    </xdr:from>
    <xdr:to>
      <xdr:col>0</xdr:col>
      <xdr:colOff>2733675</xdr:colOff>
      <xdr:row>154</xdr:row>
      <xdr:rowOff>2400300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5" y="298523025"/>
          <a:ext cx="1333500" cy="142875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38</xdr:row>
      <xdr:rowOff>19050</xdr:rowOff>
    </xdr:from>
    <xdr:ext cx="2743200" cy="1524000"/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2651100"/>
          <a:ext cx="2743200" cy="1524000"/>
        </a:xfrm>
        <a:prstGeom prst="rect">
          <a:avLst/>
        </a:prstGeom>
      </xdr:spPr>
    </xdr:pic>
    <xdr:clientData/>
  </xdr:oneCellAnchor>
  <xdr:oneCellAnchor>
    <xdr:from>
      <xdr:col>0</xdr:col>
      <xdr:colOff>209550</xdr:colOff>
      <xdr:row>85</xdr:row>
      <xdr:rowOff>19050</xdr:rowOff>
    </xdr:from>
    <xdr:ext cx="2133600" cy="2438400"/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352310700"/>
          <a:ext cx="2133600" cy="24384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86</xdr:row>
      <xdr:rowOff>9525</xdr:rowOff>
    </xdr:from>
    <xdr:ext cx="2438400" cy="1524000"/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4768150"/>
          <a:ext cx="2438400" cy="1524000"/>
        </a:xfrm>
        <a:prstGeom prst="rect">
          <a:avLst/>
        </a:prstGeom>
      </xdr:spPr>
    </xdr:pic>
    <xdr:clientData/>
  </xdr:oneCellAnchor>
  <xdr:oneCellAnchor>
    <xdr:from>
      <xdr:col>0</xdr:col>
      <xdr:colOff>247650</xdr:colOff>
      <xdr:row>116</xdr:row>
      <xdr:rowOff>28575</xdr:rowOff>
    </xdr:from>
    <xdr:ext cx="2133600" cy="2255520"/>
    <xdr:pic>
      <xdr:nvPicPr>
        <xdr:cNvPr id="326" name="Рисунок 325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400259550"/>
          <a:ext cx="2133600" cy="225552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134</xdr:row>
      <xdr:rowOff>19050</xdr:rowOff>
    </xdr:from>
    <xdr:ext cx="2743200" cy="2057400"/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3122050"/>
          <a:ext cx="2743200" cy="20574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136</xdr:row>
      <xdr:rowOff>0</xdr:rowOff>
    </xdr:from>
    <xdr:ext cx="2743200" cy="1828800"/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7398775"/>
          <a:ext cx="2743200" cy="1828800"/>
        </a:xfrm>
        <a:prstGeom prst="rect">
          <a:avLst/>
        </a:prstGeom>
      </xdr:spPr>
    </xdr:pic>
    <xdr:clientData/>
  </xdr:oneCellAnchor>
  <xdr:oneCellAnchor>
    <xdr:from>
      <xdr:col>0</xdr:col>
      <xdr:colOff>9526</xdr:colOff>
      <xdr:row>121</xdr:row>
      <xdr:rowOff>28575</xdr:rowOff>
    </xdr:from>
    <xdr:ext cx="2697810" cy="2697810"/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6" y="412022925"/>
          <a:ext cx="2697810" cy="269781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124</xdr:row>
      <xdr:rowOff>388144</xdr:rowOff>
    </xdr:from>
    <xdr:ext cx="2743200" cy="2057400"/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9973919"/>
          <a:ext cx="2743200" cy="205740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124</xdr:row>
      <xdr:rowOff>19050</xdr:rowOff>
    </xdr:from>
    <xdr:ext cx="887329" cy="1123950"/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419604825"/>
          <a:ext cx="887329" cy="11239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126</xdr:row>
      <xdr:rowOff>28575</xdr:rowOff>
    </xdr:from>
    <xdr:ext cx="2724150" cy="2043113"/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6591475"/>
          <a:ext cx="2724150" cy="2043113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127</xdr:row>
      <xdr:rowOff>1</xdr:rowOff>
    </xdr:from>
    <xdr:ext cx="2733674" cy="2733674"/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426281851"/>
          <a:ext cx="2733674" cy="273367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164</xdr:row>
      <xdr:rowOff>0</xdr:rowOff>
    </xdr:from>
    <xdr:ext cx="2743200" cy="1645920"/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8363300"/>
          <a:ext cx="2743200" cy="164592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171</xdr:row>
      <xdr:rowOff>19049</xdr:rowOff>
    </xdr:from>
    <xdr:ext cx="2730500" cy="2047875"/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4841549"/>
          <a:ext cx="2730500" cy="20478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174</xdr:row>
      <xdr:rowOff>19050</xdr:rowOff>
    </xdr:from>
    <xdr:ext cx="2133600" cy="2190750"/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4023650"/>
          <a:ext cx="2133600" cy="2190750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175</xdr:row>
      <xdr:rowOff>19049</xdr:rowOff>
    </xdr:from>
    <xdr:ext cx="2626179" cy="1838325"/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496233449"/>
          <a:ext cx="2626179" cy="183832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159</xdr:row>
      <xdr:rowOff>9525</xdr:rowOff>
    </xdr:from>
    <xdr:ext cx="2705100" cy="2705100"/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3066150"/>
          <a:ext cx="2705100" cy="2705100"/>
        </a:xfrm>
        <a:prstGeom prst="rect">
          <a:avLst/>
        </a:prstGeom>
      </xdr:spPr>
    </xdr:pic>
    <xdr:clientData/>
  </xdr:oneCellAnchor>
  <xdr:oneCellAnchor>
    <xdr:from>
      <xdr:col>0</xdr:col>
      <xdr:colOff>152401</xdr:colOff>
      <xdr:row>160</xdr:row>
      <xdr:rowOff>28575</xdr:rowOff>
    </xdr:from>
    <xdr:ext cx="2533650" cy="2533650"/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1" y="455809350"/>
          <a:ext cx="2533650" cy="25336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162</xdr:row>
      <xdr:rowOff>28574</xdr:rowOff>
    </xdr:from>
    <xdr:ext cx="2733674" cy="2733675"/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4089374"/>
          <a:ext cx="2733674" cy="27336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193</xdr:row>
      <xdr:rowOff>19050</xdr:rowOff>
    </xdr:from>
    <xdr:ext cx="2714624" cy="1933575"/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7876275"/>
          <a:ext cx="2714624" cy="19335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195</xdr:row>
      <xdr:rowOff>19049</xdr:rowOff>
    </xdr:from>
    <xdr:ext cx="2143124" cy="2597727"/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5181949"/>
          <a:ext cx="2143124" cy="2597727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</xdr:colOff>
      <xdr:row>179</xdr:row>
      <xdr:rowOff>19049</xdr:rowOff>
    </xdr:from>
    <xdr:to>
      <xdr:col>0</xdr:col>
      <xdr:colOff>2600325</xdr:colOff>
      <xdr:row>179</xdr:row>
      <xdr:rowOff>2763192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372694199"/>
          <a:ext cx="2562225" cy="2744143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220</xdr:row>
      <xdr:rowOff>28764</xdr:rowOff>
    </xdr:from>
    <xdr:to>
      <xdr:col>0</xdr:col>
      <xdr:colOff>2362201</xdr:colOff>
      <xdr:row>220</xdr:row>
      <xdr:rowOff>2211838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471011439"/>
          <a:ext cx="2038351" cy="21830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28575</xdr:rowOff>
    </xdr:from>
    <xdr:to>
      <xdr:col>0</xdr:col>
      <xdr:colOff>2614135</xdr:colOff>
      <xdr:row>161</xdr:row>
      <xdr:rowOff>2828314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146150"/>
          <a:ext cx="2614135" cy="2799739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141</xdr:row>
      <xdr:rowOff>9525</xdr:rowOff>
    </xdr:from>
    <xdr:to>
      <xdr:col>0</xdr:col>
      <xdr:colOff>2343150</xdr:colOff>
      <xdr:row>141</xdr:row>
      <xdr:rowOff>2294609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273405600"/>
          <a:ext cx="2133600" cy="2285084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170</xdr:row>
      <xdr:rowOff>38099</xdr:rowOff>
    </xdr:from>
    <xdr:to>
      <xdr:col>0</xdr:col>
      <xdr:colOff>2571751</xdr:colOff>
      <xdr:row>170</xdr:row>
      <xdr:rowOff>2428875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353015549"/>
          <a:ext cx="2390776" cy="23907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15469</xdr:rowOff>
    </xdr:from>
    <xdr:to>
      <xdr:col>0</xdr:col>
      <xdr:colOff>2590800</xdr:colOff>
      <xdr:row>82</xdr:row>
      <xdr:rowOff>2790215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689944"/>
          <a:ext cx="2590800" cy="27747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28575</xdr:rowOff>
    </xdr:from>
    <xdr:to>
      <xdr:col>0</xdr:col>
      <xdr:colOff>2729751</xdr:colOff>
      <xdr:row>63</xdr:row>
      <xdr:rowOff>2952139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699050"/>
          <a:ext cx="2729751" cy="292356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72</xdr:row>
      <xdr:rowOff>18792</xdr:rowOff>
    </xdr:from>
    <xdr:to>
      <xdr:col>0</xdr:col>
      <xdr:colOff>2486025</xdr:colOff>
      <xdr:row>73</xdr:row>
      <xdr:rowOff>1351938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1" y="121091067"/>
          <a:ext cx="2409824" cy="258092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69</xdr:row>
      <xdr:rowOff>28574</xdr:rowOff>
    </xdr:from>
    <xdr:to>
      <xdr:col>0</xdr:col>
      <xdr:colOff>2597696</xdr:colOff>
      <xdr:row>70</xdr:row>
      <xdr:rowOff>1438275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16204999"/>
          <a:ext cx="2550071" cy="27336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0</xdr:col>
      <xdr:colOff>2704929</xdr:colOff>
      <xdr:row>1</xdr:row>
      <xdr:rowOff>2695575</xdr:rowOff>
    </xdr:to>
    <xdr:pic>
      <xdr:nvPicPr>
        <xdr:cNvPr id="209" name="Picture 374" descr="Babaluno_flisovyy-kombinezon-dlya-novorozhdennogo_GIRAFFE1_16619_UNB3XX_1212_fw_1-390x390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2704929" cy="2676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295276</xdr:colOff>
      <xdr:row>2</xdr:row>
      <xdr:rowOff>22861</xdr:rowOff>
    </xdr:from>
    <xdr:to>
      <xdr:col>0</xdr:col>
      <xdr:colOff>2343883</xdr:colOff>
      <xdr:row>2</xdr:row>
      <xdr:rowOff>2686051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6" y="3394711"/>
          <a:ext cx="2048607" cy="266319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4</xdr:row>
      <xdr:rowOff>28576</xdr:rowOff>
    </xdr:from>
    <xdr:to>
      <xdr:col>0</xdr:col>
      <xdr:colOff>2382716</xdr:colOff>
      <xdr:row>4</xdr:row>
      <xdr:rowOff>2828926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1" y="8220076"/>
          <a:ext cx="2154115" cy="2800350"/>
        </a:xfrm>
        <a:prstGeom prst="rect">
          <a:avLst/>
        </a:prstGeom>
      </xdr:spPr>
    </xdr:pic>
    <xdr:clientData/>
  </xdr:twoCellAnchor>
  <xdr:twoCellAnchor editAs="oneCell">
    <xdr:from>
      <xdr:col>0</xdr:col>
      <xdr:colOff>13123</xdr:colOff>
      <xdr:row>6</xdr:row>
      <xdr:rowOff>28575</xdr:rowOff>
    </xdr:from>
    <xdr:to>
      <xdr:col>0</xdr:col>
      <xdr:colOff>2628900</xdr:colOff>
      <xdr:row>6</xdr:row>
      <xdr:rowOff>3209925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23" y="11239500"/>
          <a:ext cx="2615777" cy="318135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7</xdr:row>
      <xdr:rowOff>19050</xdr:rowOff>
    </xdr:from>
    <xdr:to>
      <xdr:col>0</xdr:col>
      <xdr:colOff>2465705</xdr:colOff>
      <xdr:row>7</xdr:row>
      <xdr:rowOff>2728268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14458950"/>
          <a:ext cx="2227580" cy="27092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19050</xdr:rowOff>
    </xdr:from>
    <xdr:to>
      <xdr:col>0</xdr:col>
      <xdr:colOff>2721429</xdr:colOff>
      <xdr:row>11</xdr:row>
      <xdr:rowOff>2933700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012650"/>
          <a:ext cx="2721429" cy="2914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28575</xdr:rowOff>
    </xdr:from>
    <xdr:to>
      <xdr:col>0</xdr:col>
      <xdr:colOff>2755900</xdr:colOff>
      <xdr:row>8</xdr:row>
      <xdr:rowOff>2095500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30725"/>
          <a:ext cx="2755900" cy="20669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113</xdr:row>
      <xdr:rowOff>28575</xdr:rowOff>
    </xdr:from>
    <xdr:to>
      <xdr:col>0</xdr:col>
      <xdr:colOff>2487588</xdr:colOff>
      <xdr:row>113</xdr:row>
      <xdr:rowOff>2664637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03682600"/>
          <a:ext cx="2459013" cy="2636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19050</xdr:rowOff>
    </xdr:from>
    <xdr:to>
      <xdr:col>0</xdr:col>
      <xdr:colOff>2647950</xdr:colOff>
      <xdr:row>115</xdr:row>
      <xdr:rowOff>2523867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702275"/>
          <a:ext cx="2647950" cy="250481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117</xdr:row>
      <xdr:rowOff>28574</xdr:rowOff>
    </xdr:from>
    <xdr:to>
      <xdr:col>0</xdr:col>
      <xdr:colOff>2695576</xdr:colOff>
      <xdr:row>117</xdr:row>
      <xdr:rowOff>2609850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13579074"/>
          <a:ext cx="2581276" cy="25812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26193</xdr:rowOff>
    </xdr:from>
    <xdr:to>
      <xdr:col>0</xdr:col>
      <xdr:colOff>2720977</xdr:colOff>
      <xdr:row>132</xdr:row>
      <xdr:rowOff>2066925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7447593"/>
          <a:ext cx="2720977" cy="20407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28574</xdr:rowOff>
    </xdr:from>
    <xdr:to>
      <xdr:col>0</xdr:col>
      <xdr:colOff>1762126</xdr:colOff>
      <xdr:row>37</xdr:row>
      <xdr:rowOff>514350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551049"/>
          <a:ext cx="1762126" cy="2143126"/>
        </a:xfrm>
        <a:prstGeom prst="rect">
          <a:avLst/>
        </a:prstGeom>
      </xdr:spPr>
    </xdr:pic>
    <xdr:clientData/>
  </xdr:twoCellAnchor>
  <xdr:twoCellAnchor editAs="oneCell">
    <xdr:from>
      <xdr:col>0</xdr:col>
      <xdr:colOff>1133473</xdr:colOff>
      <xdr:row>36</xdr:row>
      <xdr:rowOff>1311443</xdr:rowOff>
    </xdr:from>
    <xdr:to>
      <xdr:col>0</xdr:col>
      <xdr:colOff>2733674</xdr:colOff>
      <xdr:row>37</xdr:row>
      <xdr:rowOff>1600283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3473" y="66833918"/>
          <a:ext cx="1600201" cy="194619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103</xdr:row>
      <xdr:rowOff>28575</xdr:rowOff>
    </xdr:from>
    <xdr:to>
      <xdr:col>0</xdr:col>
      <xdr:colOff>1952625</xdr:colOff>
      <xdr:row>103</xdr:row>
      <xdr:rowOff>1952625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77631725"/>
          <a:ext cx="1924050" cy="1924050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1209676</xdr:colOff>
      <xdr:row>103</xdr:row>
      <xdr:rowOff>1533524</xdr:rowOff>
    </xdr:from>
    <xdr:to>
      <xdr:col>0</xdr:col>
      <xdr:colOff>2730194</xdr:colOff>
      <xdr:row>103</xdr:row>
      <xdr:rowOff>3381375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9676" y="179136674"/>
          <a:ext cx="1520518" cy="1847851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80</xdr:row>
      <xdr:rowOff>19050</xdr:rowOff>
    </xdr:from>
    <xdr:to>
      <xdr:col>0</xdr:col>
      <xdr:colOff>2511848</xdr:colOff>
      <xdr:row>80</xdr:row>
      <xdr:rowOff>2981325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99" y="134969250"/>
          <a:ext cx="2435649" cy="29622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90</xdr:row>
      <xdr:rowOff>38100</xdr:rowOff>
    </xdr:from>
    <xdr:to>
      <xdr:col>0</xdr:col>
      <xdr:colOff>2466974</xdr:colOff>
      <xdr:row>91</xdr:row>
      <xdr:rowOff>1572655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53723975"/>
          <a:ext cx="2419349" cy="314428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43</xdr:row>
      <xdr:rowOff>19050</xdr:rowOff>
    </xdr:from>
    <xdr:to>
      <xdr:col>0</xdr:col>
      <xdr:colOff>2630593</xdr:colOff>
      <xdr:row>43</xdr:row>
      <xdr:rowOff>3033068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74495025"/>
          <a:ext cx="2478193" cy="301401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28</xdr:row>
      <xdr:rowOff>21450</xdr:rowOff>
    </xdr:from>
    <xdr:to>
      <xdr:col>0</xdr:col>
      <xdr:colOff>2144538</xdr:colOff>
      <xdr:row>28</xdr:row>
      <xdr:rowOff>2594918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54494925"/>
          <a:ext cx="2115963" cy="2573468"/>
        </a:xfrm>
        <a:prstGeom prst="rect">
          <a:avLst/>
        </a:prstGeom>
      </xdr:spPr>
    </xdr:pic>
    <xdr:clientData/>
  </xdr:twoCellAnchor>
  <xdr:twoCellAnchor editAs="oneCell">
    <xdr:from>
      <xdr:col>0</xdr:col>
      <xdr:colOff>1416826</xdr:colOff>
      <xdr:row>28</xdr:row>
      <xdr:rowOff>1800225</xdr:rowOff>
    </xdr:from>
    <xdr:to>
      <xdr:col>0</xdr:col>
      <xdr:colOff>2756041</xdr:colOff>
      <xdr:row>29</xdr:row>
      <xdr:rowOff>0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6826" y="56273700"/>
          <a:ext cx="1339215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24</xdr:row>
      <xdr:rowOff>9523</xdr:rowOff>
    </xdr:from>
    <xdr:to>
      <xdr:col>0</xdr:col>
      <xdr:colOff>2565401</xdr:colOff>
      <xdr:row>25</xdr:row>
      <xdr:rowOff>1386015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49644298"/>
          <a:ext cx="2298701" cy="2795717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31</xdr:row>
      <xdr:rowOff>19050</xdr:rowOff>
    </xdr:from>
    <xdr:to>
      <xdr:col>0</xdr:col>
      <xdr:colOff>2385272</xdr:colOff>
      <xdr:row>32</xdr:row>
      <xdr:rowOff>1213792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6" y="60902850"/>
          <a:ext cx="2070946" cy="2518717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78</xdr:row>
      <xdr:rowOff>19049</xdr:rowOff>
    </xdr:from>
    <xdr:to>
      <xdr:col>0</xdr:col>
      <xdr:colOff>2466975</xdr:colOff>
      <xdr:row>78</xdr:row>
      <xdr:rowOff>2706644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5" y="132226049"/>
          <a:ext cx="2209800" cy="268759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79</xdr:row>
      <xdr:rowOff>18019</xdr:rowOff>
    </xdr:from>
    <xdr:to>
      <xdr:col>0</xdr:col>
      <xdr:colOff>2581275</xdr:colOff>
      <xdr:row>79</xdr:row>
      <xdr:rowOff>3006808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134939644"/>
          <a:ext cx="2457450" cy="298878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29</xdr:row>
      <xdr:rowOff>28574</xdr:rowOff>
    </xdr:from>
    <xdr:to>
      <xdr:col>0</xdr:col>
      <xdr:colOff>2314799</xdr:colOff>
      <xdr:row>30</xdr:row>
      <xdr:rowOff>1171575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58626374"/>
          <a:ext cx="2143349" cy="229552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41</xdr:row>
      <xdr:rowOff>28574</xdr:rowOff>
    </xdr:from>
    <xdr:to>
      <xdr:col>0</xdr:col>
      <xdr:colOff>2345903</xdr:colOff>
      <xdr:row>42</xdr:row>
      <xdr:rowOff>1181100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74818874"/>
          <a:ext cx="2145878" cy="260985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88</xdr:row>
      <xdr:rowOff>24711</xdr:rowOff>
    </xdr:from>
    <xdr:to>
      <xdr:col>0</xdr:col>
      <xdr:colOff>2522222</xdr:colOff>
      <xdr:row>89</xdr:row>
      <xdr:rowOff>1523999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54224936"/>
          <a:ext cx="2493647" cy="3032813"/>
        </a:xfrm>
        <a:prstGeom prst="rect">
          <a:avLst/>
        </a:prstGeom>
      </xdr:spPr>
    </xdr:pic>
    <xdr:clientData/>
  </xdr:twoCellAnchor>
  <xdr:twoCellAnchor editAs="oneCell">
    <xdr:from>
      <xdr:col>0</xdr:col>
      <xdr:colOff>1257301</xdr:colOff>
      <xdr:row>135</xdr:row>
      <xdr:rowOff>114300</xdr:rowOff>
    </xdr:from>
    <xdr:to>
      <xdr:col>0</xdr:col>
      <xdr:colOff>2743201</xdr:colOff>
      <xdr:row>135</xdr:row>
      <xdr:rowOff>2095500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301" y="259784850"/>
          <a:ext cx="1485900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135</xdr:row>
      <xdr:rowOff>9525</xdr:rowOff>
    </xdr:from>
    <xdr:to>
      <xdr:col>0</xdr:col>
      <xdr:colOff>1704552</xdr:colOff>
      <xdr:row>135</xdr:row>
      <xdr:rowOff>2047875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59680075"/>
          <a:ext cx="1675977" cy="2038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19050</xdr:rowOff>
    </xdr:from>
    <xdr:to>
      <xdr:col>0</xdr:col>
      <xdr:colOff>2446866</xdr:colOff>
      <xdr:row>77</xdr:row>
      <xdr:rowOff>2994968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863850"/>
          <a:ext cx="2446866" cy="2975918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83</xdr:row>
      <xdr:rowOff>28575</xdr:rowOff>
    </xdr:from>
    <xdr:to>
      <xdr:col>0</xdr:col>
      <xdr:colOff>2556723</xdr:colOff>
      <xdr:row>84</xdr:row>
      <xdr:rowOff>1485901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44751425"/>
          <a:ext cx="2404323" cy="2924176"/>
        </a:xfrm>
        <a:prstGeom prst="rect">
          <a:avLst/>
        </a:prstGeom>
      </xdr:spPr>
    </xdr:pic>
    <xdr:clientData/>
  </xdr:twoCellAnchor>
  <xdr:twoCellAnchor editAs="oneCell">
    <xdr:from>
      <xdr:col>0</xdr:col>
      <xdr:colOff>1028701</xdr:colOff>
      <xdr:row>130</xdr:row>
      <xdr:rowOff>1812150</xdr:rowOff>
    </xdr:from>
    <xdr:to>
      <xdr:col>0</xdr:col>
      <xdr:colOff>2741863</xdr:colOff>
      <xdr:row>130</xdr:row>
      <xdr:rowOff>3895725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8701" y="250976625"/>
          <a:ext cx="1713162" cy="2083575"/>
        </a:xfrm>
        <a:prstGeom prst="rect">
          <a:avLst/>
        </a:prstGeom>
      </xdr:spPr>
    </xdr:pic>
    <xdr:clientData/>
  </xdr:twoCellAnchor>
  <xdr:twoCellAnchor editAs="oneCell">
    <xdr:from>
      <xdr:col>0</xdr:col>
      <xdr:colOff>26176</xdr:colOff>
      <xdr:row>130</xdr:row>
      <xdr:rowOff>19051</xdr:rowOff>
    </xdr:from>
    <xdr:to>
      <xdr:col>0</xdr:col>
      <xdr:colOff>1858786</xdr:colOff>
      <xdr:row>130</xdr:row>
      <xdr:rowOff>2247901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76" y="249183526"/>
          <a:ext cx="1832610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1200150</xdr:colOff>
      <xdr:row>131</xdr:row>
      <xdr:rowOff>1123951</xdr:rowOff>
    </xdr:from>
    <xdr:to>
      <xdr:col>0</xdr:col>
      <xdr:colOff>2750819</xdr:colOff>
      <xdr:row>131</xdr:row>
      <xdr:rowOff>3009900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0150" y="254212726"/>
          <a:ext cx="1550669" cy="18859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131</xdr:row>
      <xdr:rowOff>22653</xdr:rowOff>
    </xdr:from>
    <xdr:to>
      <xdr:col>0</xdr:col>
      <xdr:colOff>1457326</xdr:colOff>
      <xdr:row>131</xdr:row>
      <xdr:rowOff>1760322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6" y="253111428"/>
          <a:ext cx="1428750" cy="1737669"/>
        </a:xfrm>
        <a:prstGeom prst="rect">
          <a:avLst/>
        </a:prstGeom>
      </xdr:spPr>
    </xdr:pic>
    <xdr:clientData/>
  </xdr:twoCellAnchor>
  <xdr:twoCellAnchor editAs="oneCell">
    <xdr:from>
      <xdr:col>0</xdr:col>
      <xdr:colOff>1162050</xdr:colOff>
      <xdr:row>133</xdr:row>
      <xdr:rowOff>1546653</xdr:rowOff>
    </xdr:from>
    <xdr:to>
      <xdr:col>0</xdr:col>
      <xdr:colOff>2748916</xdr:colOff>
      <xdr:row>134</xdr:row>
      <xdr:rowOff>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2050" y="259769403"/>
          <a:ext cx="1586866" cy="19299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2076450</xdr:rowOff>
    </xdr:from>
    <xdr:to>
      <xdr:col>0</xdr:col>
      <xdr:colOff>1652482</xdr:colOff>
      <xdr:row>133</xdr:row>
      <xdr:rowOff>1971675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8184650"/>
          <a:ext cx="1652482" cy="20097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28576</xdr:rowOff>
    </xdr:from>
    <xdr:to>
      <xdr:col>0</xdr:col>
      <xdr:colOff>1738631</xdr:colOff>
      <xdr:row>47</xdr:row>
      <xdr:rowOff>209551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477351"/>
          <a:ext cx="1738631" cy="2114550"/>
        </a:xfrm>
        <a:prstGeom prst="rect">
          <a:avLst/>
        </a:prstGeom>
      </xdr:spPr>
    </xdr:pic>
    <xdr:clientData/>
  </xdr:twoCellAnchor>
  <xdr:twoCellAnchor editAs="oneCell">
    <xdr:from>
      <xdr:col>0</xdr:col>
      <xdr:colOff>1076325</xdr:colOff>
      <xdr:row>46</xdr:row>
      <xdr:rowOff>1573768</xdr:rowOff>
    </xdr:from>
    <xdr:to>
      <xdr:col>0</xdr:col>
      <xdr:colOff>2746094</xdr:colOff>
      <xdr:row>47</xdr:row>
      <xdr:rowOff>1670992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6325" y="87022543"/>
          <a:ext cx="1669769" cy="2030799"/>
        </a:xfrm>
        <a:prstGeom prst="rect">
          <a:avLst/>
        </a:prstGeom>
      </xdr:spPr>
    </xdr:pic>
    <xdr:clientData/>
  </xdr:twoCellAnchor>
  <xdr:twoCellAnchor editAs="oneCell">
    <xdr:from>
      <xdr:col>0</xdr:col>
      <xdr:colOff>124461</xdr:colOff>
      <xdr:row>44</xdr:row>
      <xdr:rowOff>19050</xdr:rowOff>
    </xdr:from>
    <xdr:to>
      <xdr:col>0</xdr:col>
      <xdr:colOff>2544446</xdr:colOff>
      <xdr:row>44</xdr:row>
      <xdr:rowOff>2962275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461" y="80514825"/>
          <a:ext cx="2419985" cy="2943225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45</xdr:row>
      <xdr:rowOff>28574</xdr:rowOff>
    </xdr:from>
    <xdr:to>
      <xdr:col>0</xdr:col>
      <xdr:colOff>2571749</xdr:colOff>
      <xdr:row>45</xdr:row>
      <xdr:rowOff>2417899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83115149"/>
          <a:ext cx="2228849" cy="23893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222</xdr:row>
      <xdr:rowOff>19049</xdr:rowOff>
    </xdr:from>
    <xdr:to>
      <xdr:col>0</xdr:col>
      <xdr:colOff>2276475</xdr:colOff>
      <xdr:row>222</xdr:row>
      <xdr:rowOff>2695058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479278949"/>
          <a:ext cx="2200275" cy="267600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33</xdr:row>
      <xdr:rowOff>22174</xdr:rowOff>
    </xdr:from>
    <xdr:to>
      <xdr:col>0</xdr:col>
      <xdr:colOff>2552701</xdr:colOff>
      <xdr:row>34</xdr:row>
      <xdr:rowOff>1228115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63525349"/>
          <a:ext cx="2362200" cy="25299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28575</xdr:rowOff>
    </xdr:from>
    <xdr:to>
      <xdr:col>0</xdr:col>
      <xdr:colOff>1912124</xdr:colOff>
      <xdr:row>40</xdr:row>
      <xdr:rowOff>1940699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390125"/>
          <a:ext cx="1912124" cy="191212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40</xdr:row>
      <xdr:rowOff>1631175</xdr:rowOff>
    </xdr:from>
    <xdr:to>
      <xdr:col>0</xdr:col>
      <xdr:colOff>1940699</xdr:colOff>
      <xdr:row>40</xdr:row>
      <xdr:rowOff>3543299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74992725"/>
          <a:ext cx="1912124" cy="191212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178</xdr:row>
      <xdr:rowOff>19050</xdr:rowOff>
    </xdr:from>
    <xdr:to>
      <xdr:col>0</xdr:col>
      <xdr:colOff>2549933</xdr:colOff>
      <xdr:row>178</xdr:row>
      <xdr:rowOff>2637814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376837575"/>
          <a:ext cx="2445158" cy="2618764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177</xdr:row>
      <xdr:rowOff>19049</xdr:rowOff>
    </xdr:from>
    <xdr:to>
      <xdr:col>0</xdr:col>
      <xdr:colOff>2411943</xdr:colOff>
      <xdr:row>177</xdr:row>
      <xdr:rowOff>2286000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374884949"/>
          <a:ext cx="2116668" cy="2266951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138</xdr:row>
      <xdr:rowOff>19049</xdr:rowOff>
    </xdr:from>
    <xdr:to>
      <xdr:col>0</xdr:col>
      <xdr:colOff>2444230</xdr:colOff>
      <xdr:row>138</xdr:row>
      <xdr:rowOff>2343150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6" y="272472149"/>
          <a:ext cx="2168004" cy="23241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9</xdr:row>
      <xdr:rowOff>16838</xdr:rowOff>
    </xdr:from>
    <xdr:to>
      <xdr:col>0</xdr:col>
      <xdr:colOff>2674750</xdr:colOff>
      <xdr:row>9</xdr:row>
      <xdr:rowOff>2628899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6" y="19362113"/>
          <a:ext cx="2436624" cy="2612061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225</xdr:row>
      <xdr:rowOff>28575</xdr:rowOff>
    </xdr:from>
    <xdr:to>
      <xdr:col>0</xdr:col>
      <xdr:colOff>2175934</xdr:colOff>
      <xdr:row>225</xdr:row>
      <xdr:rowOff>2362200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6" y="489946950"/>
          <a:ext cx="1918758" cy="23336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49</xdr:row>
      <xdr:rowOff>28575</xdr:rowOff>
    </xdr:from>
    <xdr:to>
      <xdr:col>0</xdr:col>
      <xdr:colOff>2501264</xdr:colOff>
      <xdr:row>49</xdr:row>
      <xdr:rowOff>2966392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6" y="91821000"/>
          <a:ext cx="2415538" cy="293781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128</xdr:row>
      <xdr:rowOff>37555</xdr:rowOff>
    </xdr:from>
    <xdr:to>
      <xdr:col>0</xdr:col>
      <xdr:colOff>2571749</xdr:colOff>
      <xdr:row>128</xdr:row>
      <xdr:rowOff>2740892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" y="250621255"/>
          <a:ext cx="2524125" cy="270333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53</xdr:row>
      <xdr:rowOff>28575</xdr:rowOff>
    </xdr:from>
    <xdr:to>
      <xdr:col>0</xdr:col>
      <xdr:colOff>2238375</xdr:colOff>
      <xdr:row>53</xdr:row>
      <xdr:rowOff>2669830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6" y="97640775"/>
          <a:ext cx="2171699" cy="264125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54</xdr:row>
      <xdr:rowOff>28575</xdr:rowOff>
    </xdr:from>
    <xdr:to>
      <xdr:col>0</xdr:col>
      <xdr:colOff>2557144</xdr:colOff>
      <xdr:row>55</xdr:row>
      <xdr:rowOff>1480492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00355400"/>
          <a:ext cx="2509519" cy="3052117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56</xdr:row>
      <xdr:rowOff>19050</xdr:rowOff>
    </xdr:from>
    <xdr:to>
      <xdr:col>0</xdr:col>
      <xdr:colOff>2636097</xdr:colOff>
      <xdr:row>57</xdr:row>
      <xdr:rowOff>1485900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103441500"/>
          <a:ext cx="2521797" cy="30670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151</xdr:row>
      <xdr:rowOff>23317</xdr:rowOff>
    </xdr:from>
    <xdr:to>
      <xdr:col>0</xdr:col>
      <xdr:colOff>2384309</xdr:colOff>
      <xdr:row>151</xdr:row>
      <xdr:rowOff>2466975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6" y="306709267"/>
          <a:ext cx="2279533" cy="2443658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148</xdr:row>
      <xdr:rowOff>28576</xdr:rowOff>
    </xdr:from>
    <xdr:to>
      <xdr:col>0</xdr:col>
      <xdr:colOff>2562225</xdr:colOff>
      <xdr:row>148</xdr:row>
      <xdr:rowOff>2629900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1" y="299551726"/>
          <a:ext cx="2428874" cy="2601324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211</xdr:row>
      <xdr:rowOff>28576</xdr:rowOff>
    </xdr:from>
    <xdr:to>
      <xdr:col>0</xdr:col>
      <xdr:colOff>2628900</xdr:colOff>
      <xdr:row>211</xdr:row>
      <xdr:rowOff>2701310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456552301"/>
          <a:ext cx="2495550" cy="267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214</xdr:row>
      <xdr:rowOff>18173</xdr:rowOff>
    </xdr:from>
    <xdr:to>
      <xdr:col>0</xdr:col>
      <xdr:colOff>2657475</xdr:colOff>
      <xdr:row>214</xdr:row>
      <xdr:rowOff>2752115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464733398"/>
          <a:ext cx="2552700" cy="2733942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168</xdr:row>
      <xdr:rowOff>26850</xdr:rowOff>
    </xdr:from>
    <xdr:to>
      <xdr:col>0</xdr:col>
      <xdr:colOff>2452968</xdr:colOff>
      <xdr:row>168</xdr:row>
      <xdr:rowOff>2419350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49918200"/>
          <a:ext cx="2233893" cy="23925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169</xdr:row>
      <xdr:rowOff>16001</xdr:rowOff>
    </xdr:from>
    <xdr:to>
      <xdr:col>0</xdr:col>
      <xdr:colOff>2667000</xdr:colOff>
      <xdr:row>169</xdr:row>
      <xdr:rowOff>2578911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352355276"/>
          <a:ext cx="2390775" cy="256291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163</xdr:row>
      <xdr:rowOff>23393</xdr:rowOff>
    </xdr:from>
    <xdr:to>
      <xdr:col>0</xdr:col>
      <xdr:colOff>2628900</xdr:colOff>
      <xdr:row>163</xdr:row>
      <xdr:rowOff>2759887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341408918"/>
          <a:ext cx="2552700" cy="273649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181</xdr:row>
      <xdr:rowOff>6332</xdr:rowOff>
    </xdr:from>
    <xdr:to>
      <xdr:col>0</xdr:col>
      <xdr:colOff>2533064</xdr:colOff>
      <xdr:row>181</xdr:row>
      <xdr:rowOff>2423407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380253857"/>
          <a:ext cx="2256839" cy="24170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85726</xdr:colOff>
      <xdr:row>118</xdr:row>
      <xdr:rowOff>19050</xdr:rowOff>
    </xdr:from>
    <xdr:to>
      <xdr:col>0</xdr:col>
      <xdr:colOff>2667000</xdr:colOff>
      <xdr:row>118</xdr:row>
      <xdr:rowOff>2783594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6" y="226485450"/>
          <a:ext cx="2581274" cy="2764544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119</xdr:row>
      <xdr:rowOff>15445</xdr:rowOff>
    </xdr:from>
    <xdr:to>
      <xdr:col>0</xdr:col>
      <xdr:colOff>2363682</xdr:colOff>
      <xdr:row>119</xdr:row>
      <xdr:rowOff>2438400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229748920"/>
          <a:ext cx="1992207" cy="242295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12</xdr:row>
      <xdr:rowOff>19051</xdr:rowOff>
    </xdr:from>
    <xdr:to>
      <xdr:col>0</xdr:col>
      <xdr:colOff>2447925</xdr:colOff>
      <xdr:row>12</xdr:row>
      <xdr:rowOff>2706644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6" y="27336751"/>
          <a:ext cx="2209799" cy="2687593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866774</xdr:colOff>
      <xdr:row>188</xdr:row>
      <xdr:rowOff>23812</xdr:rowOff>
    </xdr:from>
    <xdr:to>
      <xdr:col>0</xdr:col>
      <xdr:colOff>2743199</xdr:colOff>
      <xdr:row>188</xdr:row>
      <xdr:rowOff>2838450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774" y="383576512"/>
          <a:ext cx="1876425" cy="28146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38101</xdr:rowOff>
    </xdr:from>
    <xdr:to>
      <xdr:col>0</xdr:col>
      <xdr:colOff>2447925</xdr:colOff>
      <xdr:row>106</xdr:row>
      <xdr:rowOff>2659829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9033151"/>
          <a:ext cx="2447925" cy="2621728"/>
        </a:xfrm>
        <a:prstGeom prst="rect">
          <a:avLst/>
        </a:prstGeom>
      </xdr:spPr>
    </xdr:pic>
    <xdr:clientData/>
  </xdr:twoCellAnchor>
  <xdr:twoCellAnchor editAs="oneCell">
    <xdr:from>
      <xdr:col>0</xdr:col>
      <xdr:colOff>1133475</xdr:colOff>
      <xdr:row>102</xdr:row>
      <xdr:rowOff>19050</xdr:rowOff>
    </xdr:from>
    <xdr:to>
      <xdr:col>0</xdr:col>
      <xdr:colOff>2752726</xdr:colOff>
      <xdr:row>102</xdr:row>
      <xdr:rowOff>2178050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3475" y="180746400"/>
          <a:ext cx="1619251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102</xdr:row>
      <xdr:rowOff>28575</xdr:rowOff>
    </xdr:from>
    <xdr:to>
      <xdr:col>0</xdr:col>
      <xdr:colOff>1381125</xdr:colOff>
      <xdr:row>102</xdr:row>
      <xdr:rowOff>1717674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80755925"/>
          <a:ext cx="1333499" cy="1689099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62</xdr:row>
      <xdr:rowOff>27202</xdr:rowOff>
    </xdr:from>
    <xdr:to>
      <xdr:col>0</xdr:col>
      <xdr:colOff>2488088</xdr:colOff>
      <xdr:row>62</xdr:row>
      <xdr:rowOff>2296210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6" y="108440752"/>
          <a:ext cx="2116612" cy="2269008"/>
        </a:xfrm>
        <a:prstGeom prst="rect">
          <a:avLst/>
        </a:prstGeom>
      </xdr:spPr>
    </xdr:pic>
    <xdr:clientData/>
  </xdr:twoCellAnchor>
  <xdr:twoCellAnchor editAs="oneCell">
    <xdr:from>
      <xdr:col>0</xdr:col>
      <xdr:colOff>197625</xdr:colOff>
      <xdr:row>66</xdr:row>
      <xdr:rowOff>38100</xdr:rowOff>
    </xdr:from>
    <xdr:to>
      <xdr:col>0</xdr:col>
      <xdr:colOff>2481225</xdr:colOff>
      <xdr:row>66</xdr:row>
      <xdr:rowOff>2321700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625" y="115871625"/>
          <a:ext cx="2283600" cy="22836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139</xdr:row>
      <xdr:rowOff>28576</xdr:rowOff>
    </xdr:from>
    <xdr:to>
      <xdr:col>0</xdr:col>
      <xdr:colOff>2600325</xdr:colOff>
      <xdr:row>139</xdr:row>
      <xdr:rowOff>2797262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265080751"/>
          <a:ext cx="2276475" cy="276868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150</xdr:row>
      <xdr:rowOff>14705</xdr:rowOff>
    </xdr:from>
    <xdr:to>
      <xdr:col>0</xdr:col>
      <xdr:colOff>2486025</xdr:colOff>
      <xdr:row>150</xdr:row>
      <xdr:rowOff>2455086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288403130"/>
          <a:ext cx="2276475" cy="2440381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87</xdr:row>
      <xdr:rowOff>38099</xdr:rowOff>
    </xdr:from>
    <xdr:to>
      <xdr:col>0</xdr:col>
      <xdr:colOff>2543174</xdr:colOff>
      <xdr:row>87</xdr:row>
      <xdr:rowOff>2486024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49" y="154200224"/>
          <a:ext cx="2447925" cy="244792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125</xdr:row>
      <xdr:rowOff>28575</xdr:rowOff>
    </xdr:from>
    <xdr:to>
      <xdr:col>0</xdr:col>
      <xdr:colOff>2374106</xdr:colOff>
      <xdr:row>125</xdr:row>
      <xdr:rowOff>2571749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233829225"/>
          <a:ext cx="1907381" cy="2543174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10</xdr:row>
      <xdr:rowOff>28575</xdr:rowOff>
    </xdr:from>
    <xdr:to>
      <xdr:col>0</xdr:col>
      <xdr:colOff>2657475</xdr:colOff>
      <xdr:row>10</xdr:row>
      <xdr:rowOff>2543175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22040850"/>
          <a:ext cx="2514600" cy="25146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14</xdr:row>
      <xdr:rowOff>0</xdr:rowOff>
    </xdr:from>
    <xdr:to>
      <xdr:col>0</xdr:col>
      <xdr:colOff>2708274</xdr:colOff>
      <xdr:row>15</xdr:row>
      <xdr:rowOff>1604317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30489525"/>
          <a:ext cx="2603499" cy="316641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16</xdr:row>
      <xdr:rowOff>28575</xdr:rowOff>
    </xdr:from>
    <xdr:to>
      <xdr:col>0</xdr:col>
      <xdr:colOff>1495425</xdr:colOff>
      <xdr:row>16</xdr:row>
      <xdr:rowOff>1824166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33708975"/>
          <a:ext cx="1476375" cy="1795591"/>
        </a:xfrm>
        <a:prstGeom prst="rect">
          <a:avLst/>
        </a:prstGeom>
      </xdr:spPr>
    </xdr:pic>
    <xdr:clientData/>
  </xdr:twoCellAnchor>
  <xdr:twoCellAnchor editAs="oneCell">
    <xdr:from>
      <xdr:col>0</xdr:col>
      <xdr:colOff>1247635</xdr:colOff>
      <xdr:row>16</xdr:row>
      <xdr:rowOff>28575</xdr:rowOff>
    </xdr:from>
    <xdr:to>
      <xdr:col>0</xdr:col>
      <xdr:colOff>2735651</xdr:colOff>
      <xdr:row>16</xdr:row>
      <xdr:rowOff>1838325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635" y="33708975"/>
          <a:ext cx="1488016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19</xdr:row>
      <xdr:rowOff>28574</xdr:rowOff>
    </xdr:from>
    <xdr:to>
      <xdr:col>0</xdr:col>
      <xdr:colOff>2724149</xdr:colOff>
      <xdr:row>20</xdr:row>
      <xdr:rowOff>1460905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4" y="41433749"/>
          <a:ext cx="2695575" cy="2889656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207</xdr:row>
      <xdr:rowOff>27413</xdr:rowOff>
    </xdr:from>
    <xdr:to>
      <xdr:col>0</xdr:col>
      <xdr:colOff>2383189</xdr:colOff>
      <xdr:row>207</xdr:row>
      <xdr:rowOff>2314575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417851063"/>
          <a:ext cx="2135539" cy="22871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57151</xdr:rowOff>
    </xdr:from>
    <xdr:to>
      <xdr:col>0</xdr:col>
      <xdr:colOff>1394037</xdr:colOff>
      <xdr:row>147</xdr:row>
      <xdr:rowOff>1752601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3321126"/>
          <a:ext cx="1394037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1273951</xdr:colOff>
      <xdr:row>147</xdr:row>
      <xdr:rowOff>28575</xdr:rowOff>
    </xdr:from>
    <xdr:to>
      <xdr:col>0</xdr:col>
      <xdr:colOff>2739885</xdr:colOff>
      <xdr:row>147</xdr:row>
      <xdr:rowOff>1811467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3951" y="283292550"/>
          <a:ext cx="1465934" cy="178289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210</xdr:row>
      <xdr:rowOff>26964</xdr:rowOff>
    </xdr:from>
    <xdr:to>
      <xdr:col>0</xdr:col>
      <xdr:colOff>2524125</xdr:colOff>
      <xdr:row>210</xdr:row>
      <xdr:rowOff>2628289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20127089"/>
          <a:ext cx="2428875" cy="2601325"/>
        </a:xfrm>
        <a:prstGeom prst="rect">
          <a:avLst/>
        </a:prstGeom>
      </xdr:spPr>
    </xdr:pic>
    <xdr:clientData/>
  </xdr:twoCellAnchor>
  <xdr:twoCellAnchor editAs="oneCell">
    <xdr:from>
      <xdr:col>0</xdr:col>
      <xdr:colOff>1286511</xdr:colOff>
      <xdr:row>165</xdr:row>
      <xdr:rowOff>38101</xdr:rowOff>
    </xdr:from>
    <xdr:to>
      <xdr:col>0</xdr:col>
      <xdr:colOff>2743201</xdr:colOff>
      <xdr:row>165</xdr:row>
      <xdr:rowOff>1809751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6511" y="322192651"/>
          <a:ext cx="1456690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165</xdr:row>
      <xdr:rowOff>21450</xdr:rowOff>
    </xdr:from>
    <xdr:to>
      <xdr:col>0</xdr:col>
      <xdr:colOff>1462549</xdr:colOff>
      <xdr:row>165</xdr:row>
      <xdr:rowOff>1800225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322176000"/>
          <a:ext cx="1462548" cy="177877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153</xdr:row>
      <xdr:rowOff>19050</xdr:rowOff>
    </xdr:from>
    <xdr:to>
      <xdr:col>0</xdr:col>
      <xdr:colOff>2412096</xdr:colOff>
      <xdr:row>153</xdr:row>
      <xdr:rowOff>2286000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6" y="292684200"/>
          <a:ext cx="2116820" cy="2266950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61</xdr:row>
      <xdr:rowOff>2093118</xdr:rowOff>
    </xdr:from>
    <xdr:to>
      <xdr:col>0</xdr:col>
      <xdr:colOff>2152650</xdr:colOff>
      <xdr:row>61</xdr:row>
      <xdr:rowOff>3286124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75" y="107706318"/>
          <a:ext cx="1590675" cy="119300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111</xdr:row>
      <xdr:rowOff>28575</xdr:rowOff>
    </xdr:from>
    <xdr:to>
      <xdr:col>0</xdr:col>
      <xdr:colOff>2418497</xdr:colOff>
      <xdr:row>111</xdr:row>
      <xdr:rowOff>2416987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99405875"/>
          <a:ext cx="2227997" cy="23884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21220</xdr:rowOff>
    </xdr:from>
    <xdr:to>
      <xdr:col>0</xdr:col>
      <xdr:colOff>1598030</xdr:colOff>
      <xdr:row>110</xdr:row>
      <xdr:rowOff>1619250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6541020"/>
          <a:ext cx="1598030" cy="1598030"/>
        </a:xfrm>
        <a:prstGeom prst="rect">
          <a:avLst/>
        </a:prstGeom>
      </xdr:spPr>
    </xdr:pic>
    <xdr:clientData/>
  </xdr:twoCellAnchor>
  <xdr:twoCellAnchor editAs="oneCell">
    <xdr:from>
      <xdr:col>0</xdr:col>
      <xdr:colOff>1140600</xdr:colOff>
      <xdr:row>110</xdr:row>
      <xdr:rowOff>1228725</xdr:rowOff>
    </xdr:from>
    <xdr:to>
      <xdr:col>0</xdr:col>
      <xdr:colOff>2738630</xdr:colOff>
      <xdr:row>110</xdr:row>
      <xdr:rowOff>2940215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0600" y="197748525"/>
          <a:ext cx="1598030" cy="171149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</xdr:row>
      <xdr:rowOff>38100</xdr:rowOff>
    </xdr:from>
    <xdr:to>
      <xdr:col>0</xdr:col>
      <xdr:colOff>2590801</xdr:colOff>
      <xdr:row>27</xdr:row>
      <xdr:rowOff>1367638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49225200"/>
          <a:ext cx="2590800" cy="2777338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35</xdr:row>
      <xdr:rowOff>38100</xdr:rowOff>
    </xdr:from>
    <xdr:to>
      <xdr:col>0</xdr:col>
      <xdr:colOff>2571750</xdr:colOff>
      <xdr:row>35</xdr:row>
      <xdr:rowOff>2476500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62979300"/>
          <a:ext cx="2438400" cy="243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224</xdr:row>
      <xdr:rowOff>26173</xdr:rowOff>
    </xdr:from>
    <xdr:to>
      <xdr:col>0</xdr:col>
      <xdr:colOff>2409825</xdr:colOff>
      <xdr:row>224</xdr:row>
      <xdr:rowOff>2352064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452177923"/>
          <a:ext cx="2171700" cy="23258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26174</xdr:rowOff>
    </xdr:from>
    <xdr:to>
      <xdr:col>0</xdr:col>
      <xdr:colOff>1726425</xdr:colOff>
      <xdr:row>172</xdr:row>
      <xdr:rowOff>1752599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8782799"/>
          <a:ext cx="1726425" cy="172642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1016775</xdr:colOff>
      <xdr:row>172</xdr:row>
      <xdr:rowOff>1328699</xdr:rowOff>
    </xdr:from>
    <xdr:to>
      <xdr:col>0</xdr:col>
      <xdr:colOff>2743200</xdr:colOff>
      <xdr:row>172</xdr:row>
      <xdr:rowOff>3055124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775" y="340085324"/>
          <a:ext cx="1726425" cy="17264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173</xdr:row>
      <xdr:rowOff>35136</xdr:rowOff>
    </xdr:from>
    <xdr:to>
      <xdr:col>0</xdr:col>
      <xdr:colOff>2562225</xdr:colOff>
      <xdr:row>173</xdr:row>
      <xdr:rowOff>2656864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341868336"/>
          <a:ext cx="2447925" cy="262172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166</xdr:row>
      <xdr:rowOff>19050</xdr:rowOff>
    </xdr:from>
    <xdr:to>
      <xdr:col>0</xdr:col>
      <xdr:colOff>2352676</xdr:colOff>
      <xdr:row>166</xdr:row>
      <xdr:rowOff>2590800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6" y="326526525"/>
          <a:ext cx="2114550" cy="25717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93</xdr:row>
      <xdr:rowOff>28726</xdr:rowOff>
    </xdr:from>
    <xdr:to>
      <xdr:col>0</xdr:col>
      <xdr:colOff>2657475</xdr:colOff>
      <xdr:row>93</xdr:row>
      <xdr:rowOff>2795852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163934926"/>
          <a:ext cx="2581275" cy="27671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194</xdr:row>
      <xdr:rowOff>47625</xdr:rowOff>
    </xdr:from>
    <xdr:to>
      <xdr:col>0</xdr:col>
      <xdr:colOff>2695575</xdr:colOff>
      <xdr:row>194</xdr:row>
      <xdr:rowOff>2686050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5886325"/>
          <a:ext cx="2638425" cy="26384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196</xdr:row>
      <xdr:rowOff>28573</xdr:rowOff>
    </xdr:from>
    <xdr:to>
      <xdr:col>0</xdr:col>
      <xdr:colOff>2266951</xdr:colOff>
      <xdr:row>196</xdr:row>
      <xdr:rowOff>2247900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" y="393887323"/>
          <a:ext cx="2219327" cy="2219327"/>
        </a:xfrm>
        <a:prstGeom prst="rect">
          <a:avLst/>
        </a:prstGeom>
      </xdr:spPr>
    </xdr:pic>
    <xdr:clientData/>
  </xdr:twoCellAnchor>
  <xdr:twoCellAnchor editAs="oneCell">
    <xdr:from>
      <xdr:col>0</xdr:col>
      <xdr:colOff>1390650</xdr:colOff>
      <xdr:row>196</xdr:row>
      <xdr:rowOff>1809750</xdr:rowOff>
    </xdr:from>
    <xdr:to>
      <xdr:col>0</xdr:col>
      <xdr:colOff>2724150</xdr:colOff>
      <xdr:row>196</xdr:row>
      <xdr:rowOff>3810000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0650" y="395668500"/>
          <a:ext cx="1333500" cy="2000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182</xdr:row>
      <xdr:rowOff>28575</xdr:rowOff>
    </xdr:from>
    <xdr:to>
      <xdr:col>0</xdr:col>
      <xdr:colOff>2714625</xdr:colOff>
      <xdr:row>182</xdr:row>
      <xdr:rowOff>2555677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359854500"/>
          <a:ext cx="2695575" cy="2527102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192</xdr:row>
      <xdr:rowOff>19050</xdr:rowOff>
    </xdr:from>
    <xdr:to>
      <xdr:col>0</xdr:col>
      <xdr:colOff>2686050</xdr:colOff>
      <xdr:row>192</xdr:row>
      <xdr:rowOff>2638425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382238250"/>
          <a:ext cx="2619375" cy="26193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183</xdr:row>
      <xdr:rowOff>28575</xdr:rowOff>
    </xdr:from>
    <xdr:to>
      <xdr:col>0</xdr:col>
      <xdr:colOff>2652640</xdr:colOff>
      <xdr:row>183</xdr:row>
      <xdr:rowOff>2759886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362445300"/>
          <a:ext cx="2547865" cy="273131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185</xdr:row>
      <xdr:rowOff>28575</xdr:rowOff>
    </xdr:from>
    <xdr:to>
      <xdr:col>0</xdr:col>
      <xdr:colOff>2638424</xdr:colOff>
      <xdr:row>185</xdr:row>
      <xdr:rowOff>2638424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67303050"/>
          <a:ext cx="2609849" cy="2609849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198</xdr:row>
      <xdr:rowOff>28575</xdr:rowOff>
    </xdr:from>
    <xdr:to>
      <xdr:col>0</xdr:col>
      <xdr:colOff>2400300</xdr:colOff>
      <xdr:row>198</xdr:row>
      <xdr:rowOff>3067325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399630900"/>
          <a:ext cx="2105025" cy="30387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200</xdr:row>
      <xdr:rowOff>25497</xdr:rowOff>
    </xdr:from>
    <xdr:to>
      <xdr:col>0</xdr:col>
      <xdr:colOff>2711567</xdr:colOff>
      <xdr:row>200</xdr:row>
      <xdr:rowOff>2847975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405038022"/>
          <a:ext cx="2635367" cy="28224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28575</xdr:rowOff>
    </xdr:from>
    <xdr:to>
      <xdr:col>0</xdr:col>
      <xdr:colOff>2733675</xdr:colOff>
      <xdr:row>202</xdr:row>
      <xdr:rowOff>2762250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0641800"/>
          <a:ext cx="2733675" cy="2733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28575</xdr:rowOff>
    </xdr:from>
    <xdr:to>
      <xdr:col>0</xdr:col>
      <xdr:colOff>1398365</xdr:colOff>
      <xdr:row>203</xdr:row>
      <xdr:rowOff>2047875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3442150"/>
          <a:ext cx="1398365" cy="2019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1291571</xdr:colOff>
      <xdr:row>203</xdr:row>
      <xdr:rowOff>28575</xdr:rowOff>
    </xdr:from>
    <xdr:to>
      <xdr:col>0</xdr:col>
      <xdr:colOff>2727851</xdr:colOff>
      <xdr:row>203</xdr:row>
      <xdr:rowOff>2102625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1571" y="413442150"/>
          <a:ext cx="1436280" cy="20740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215</xdr:row>
      <xdr:rowOff>28576</xdr:rowOff>
    </xdr:from>
    <xdr:to>
      <xdr:col>0</xdr:col>
      <xdr:colOff>2717799</xdr:colOff>
      <xdr:row>215</xdr:row>
      <xdr:rowOff>2066925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439683526"/>
          <a:ext cx="2717798" cy="2038349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123</xdr:row>
      <xdr:rowOff>28574</xdr:rowOff>
    </xdr:from>
    <xdr:to>
      <xdr:col>0</xdr:col>
      <xdr:colOff>2358390</xdr:colOff>
      <xdr:row>123</xdr:row>
      <xdr:rowOff>2537767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228838124"/>
          <a:ext cx="2063115" cy="2509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28575</xdr:rowOff>
    </xdr:from>
    <xdr:to>
      <xdr:col>0</xdr:col>
      <xdr:colOff>2733297</xdr:colOff>
      <xdr:row>144</xdr:row>
      <xdr:rowOff>2085975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615650"/>
          <a:ext cx="2733297" cy="2057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1226107</xdr:colOff>
      <xdr:row>143</xdr:row>
      <xdr:rowOff>38099</xdr:rowOff>
    </xdr:from>
    <xdr:to>
      <xdr:col>0</xdr:col>
      <xdr:colOff>2715274</xdr:colOff>
      <xdr:row>143</xdr:row>
      <xdr:rowOff>1847850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6107" y="275310599"/>
          <a:ext cx="1489167" cy="1809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32775</xdr:rowOff>
    </xdr:from>
    <xdr:to>
      <xdr:col>0</xdr:col>
      <xdr:colOff>1323975</xdr:colOff>
      <xdr:row>143</xdr:row>
      <xdr:rowOff>1640458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5305275"/>
          <a:ext cx="1323975" cy="160768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209549</xdr:colOff>
      <xdr:row>216</xdr:row>
      <xdr:rowOff>19054</xdr:rowOff>
    </xdr:from>
    <xdr:to>
      <xdr:col>0</xdr:col>
      <xdr:colOff>2590798</xdr:colOff>
      <xdr:row>216</xdr:row>
      <xdr:rowOff>3194053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187326" y="439480329"/>
          <a:ext cx="3174999" cy="2381249"/>
        </a:xfrm>
        <a:prstGeom prst="rect">
          <a:avLst/>
        </a:prstGeom>
      </xdr:spPr>
    </xdr:pic>
    <xdr:clientData/>
  </xdr:twoCellAnchor>
  <xdr:twoCellAnchor editAs="oneCell">
    <xdr:from>
      <xdr:col>0</xdr:col>
      <xdr:colOff>247649</xdr:colOff>
      <xdr:row>52</xdr:row>
      <xdr:rowOff>19049</xdr:rowOff>
    </xdr:from>
    <xdr:to>
      <xdr:col>0</xdr:col>
      <xdr:colOff>2466974</xdr:colOff>
      <xdr:row>52</xdr:row>
      <xdr:rowOff>2728134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49" y="91925774"/>
          <a:ext cx="2219325" cy="270908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142</xdr:row>
      <xdr:rowOff>19050</xdr:rowOff>
    </xdr:from>
    <xdr:to>
      <xdr:col>0</xdr:col>
      <xdr:colOff>2381250</xdr:colOff>
      <xdr:row>142</xdr:row>
      <xdr:rowOff>2611967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272605500"/>
          <a:ext cx="2133600" cy="2592917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71</xdr:row>
      <xdr:rowOff>19050</xdr:rowOff>
    </xdr:from>
    <xdr:to>
      <xdr:col>0</xdr:col>
      <xdr:colOff>2295525</xdr:colOff>
      <xdr:row>71</xdr:row>
      <xdr:rowOff>2200106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124044075"/>
          <a:ext cx="1971675" cy="2181056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74</xdr:row>
      <xdr:rowOff>19049</xdr:rowOff>
    </xdr:from>
    <xdr:to>
      <xdr:col>0</xdr:col>
      <xdr:colOff>2524125</xdr:colOff>
      <xdr:row>74</xdr:row>
      <xdr:rowOff>2238374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28882774"/>
          <a:ext cx="2219325" cy="2219325"/>
        </a:xfrm>
        <a:prstGeom prst="rect">
          <a:avLst/>
        </a:prstGeom>
      </xdr:spPr>
    </xdr:pic>
    <xdr:clientData/>
  </xdr:twoCellAnchor>
  <xdr:twoCellAnchor editAs="oneCell">
    <xdr:from>
      <xdr:col>0</xdr:col>
      <xdr:colOff>1114425</xdr:colOff>
      <xdr:row>105</xdr:row>
      <xdr:rowOff>809625</xdr:rowOff>
    </xdr:from>
    <xdr:to>
      <xdr:col>0</xdr:col>
      <xdr:colOff>2733675</xdr:colOff>
      <xdr:row>105</xdr:row>
      <xdr:rowOff>2428875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425" y="188956950"/>
          <a:ext cx="1619250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122</xdr:row>
      <xdr:rowOff>19049</xdr:rowOff>
    </xdr:from>
    <xdr:to>
      <xdr:col>0</xdr:col>
      <xdr:colOff>2645753</xdr:colOff>
      <xdr:row>122</xdr:row>
      <xdr:rowOff>2638424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226275899"/>
          <a:ext cx="2445728" cy="26193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105</xdr:row>
      <xdr:rowOff>19049</xdr:rowOff>
    </xdr:from>
    <xdr:to>
      <xdr:col>0</xdr:col>
      <xdr:colOff>2406602</xdr:colOff>
      <xdr:row>105</xdr:row>
      <xdr:rowOff>2428874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6" y="188166374"/>
          <a:ext cx="2397076" cy="2409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minotishop.ru/dealer/165/6436/" TargetMode="External"/><Relationship Id="rId18" Type="http://schemas.openxmlformats.org/officeDocument/2006/relationships/hyperlink" Target="http://www.minotishop.ru/dealer/165/6438/" TargetMode="External"/><Relationship Id="rId26" Type="http://schemas.openxmlformats.org/officeDocument/2006/relationships/hyperlink" Target="http://www.minotishop.ru/dealer/165/6441/" TargetMode="External"/><Relationship Id="rId39" Type="http://schemas.openxmlformats.org/officeDocument/2006/relationships/hyperlink" Target="http://www.minotishop.ru/dealer/165/6454/" TargetMode="External"/><Relationship Id="rId21" Type="http://schemas.openxmlformats.org/officeDocument/2006/relationships/hyperlink" Target="http://www.minotishop.ru/dealer/165/6438/" TargetMode="External"/><Relationship Id="rId34" Type="http://schemas.openxmlformats.org/officeDocument/2006/relationships/hyperlink" Target="http://www.minotishop.ru/dealer/165/6449/" TargetMode="External"/><Relationship Id="rId42" Type="http://schemas.openxmlformats.org/officeDocument/2006/relationships/hyperlink" Target="http://www.minotishop.ru/dealer/165/6434/" TargetMode="External"/><Relationship Id="rId47" Type="http://schemas.openxmlformats.org/officeDocument/2006/relationships/hyperlink" Target="http://www.minotishop.ru/dealer/165/6446/" TargetMode="External"/><Relationship Id="rId50" Type="http://schemas.openxmlformats.org/officeDocument/2006/relationships/hyperlink" Target="http://www.minotishop.ru/dealer/166/6461/" TargetMode="External"/><Relationship Id="rId55" Type="http://schemas.openxmlformats.org/officeDocument/2006/relationships/hyperlink" Target="http://www.minotishop.ru/dealer/166/6467/" TargetMode="External"/><Relationship Id="rId63" Type="http://schemas.openxmlformats.org/officeDocument/2006/relationships/printerSettings" Target="../printerSettings/printerSettings1.bin"/><Relationship Id="rId7" Type="http://schemas.openxmlformats.org/officeDocument/2006/relationships/hyperlink" Target="http://www.minotishop.ru/dealer/165/6436/" TargetMode="External"/><Relationship Id="rId2" Type="http://schemas.openxmlformats.org/officeDocument/2006/relationships/hyperlink" Target="http://www.minotishop.ru/dealer/165/6434/" TargetMode="External"/><Relationship Id="rId16" Type="http://schemas.openxmlformats.org/officeDocument/2006/relationships/hyperlink" Target="http://www.minotishop.ru/dealer/165/6438/" TargetMode="External"/><Relationship Id="rId20" Type="http://schemas.openxmlformats.org/officeDocument/2006/relationships/hyperlink" Target="http://www.minotishop.ru/dealer/165/6438/" TargetMode="External"/><Relationship Id="rId29" Type="http://schemas.openxmlformats.org/officeDocument/2006/relationships/hyperlink" Target="http://www.minotishop.ru/dealer/165/6443/" TargetMode="External"/><Relationship Id="rId41" Type="http://schemas.openxmlformats.org/officeDocument/2006/relationships/hyperlink" Target="http://www.minotishop.ru/dealer/166/6476/" TargetMode="External"/><Relationship Id="rId54" Type="http://schemas.openxmlformats.org/officeDocument/2006/relationships/hyperlink" Target="http://www.minotishop.ru/dealer/166/6465/" TargetMode="External"/><Relationship Id="rId62" Type="http://schemas.openxmlformats.org/officeDocument/2006/relationships/hyperlink" Target="http://www.minotishop.ru/dealer/166/6474/" TargetMode="External"/><Relationship Id="rId1" Type="http://schemas.openxmlformats.org/officeDocument/2006/relationships/hyperlink" Target="http://www.minotishop.ru/dealer/165/6434/" TargetMode="External"/><Relationship Id="rId6" Type="http://schemas.openxmlformats.org/officeDocument/2006/relationships/hyperlink" Target="http://www.minotishop.ru/dealer/165/6436/" TargetMode="External"/><Relationship Id="rId11" Type="http://schemas.openxmlformats.org/officeDocument/2006/relationships/hyperlink" Target="http://www.minotishop.ru/dealer/165/6436/" TargetMode="External"/><Relationship Id="rId24" Type="http://schemas.openxmlformats.org/officeDocument/2006/relationships/hyperlink" Target="http://www.minotishop.ru/dealer/165/6437/" TargetMode="External"/><Relationship Id="rId32" Type="http://schemas.openxmlformats.org/officeDocument/2006/relationships/hyperlink" Target="http://www.minotishop.ru/dealer/165/6447/" TargetMode="External"/><Relationship Id="rId37" Type="http://schemas.openxmlformats.org/officeDocument/2006/relationships/hyperlink" Target="http://www.minotishop.ru/dealer/165/6453/" TargetMode="External"/><Relationship Id="rId40" Type="http://schemas.openxmlformats.org/officeDocument/2006/relationships/hyperlink" Target="http://www.minotishop.ru/dealer/166/6475/" TargetMode="External"/><Relationship Id="rId45" Type="http://schemas.openxmlformats.org/officeDocument/2006/relationships/hyperlink" Target="http://www.minotishop.ru/dealer/165/6446/" TargetMode="External"/><Relationship Id="rId53" Type="http://schemas.openxmlformats.org/officeDocument/2006/relationships/hyperlink" Target="http://www.minotishop.ru/dealer/166/6464/" TargetMode="External"/><Relationship Id="rId58" Type="http://schemas.openxmlformats.org/officeDocument/2006/relationships/hyperlink" Target="http://www.minotishop.ru/dealer/166/6469/" TargetMode="External"/><Relationship Id="rId5" Type="http://schemas.openxmlformats.org/officeDocument/2006/relationships/hyperlink" Target="http://www.minotishop.ru/dealer/165/6435/" TargetMode="External"/><Relationship Id="rId15" Type="http://schemas.openxmlformats.org/officeDocument/2006/relationships/hyperlink" Target="http://www.minotishop.ru/dealer/165/6438/" TargetMode="External"/><Relationship Id="rId23" Type="http://schemas.openxmlformats.org/officeDocument/2006/relationships/hyperlink" Target="http://www.minotishop.ru/dealer/165/6438/" TargetMode="External"/><Relationship Id="rId28" Type="http://schemas.openxmlformats.org/officeDocument/2006/relationships/hyperlink" Target="http://www.minotishop.ru/dealer/165/6442/" TargetMode="External"/><Relationship Id="rId36" Type="http://schemas.openxmlformats.org/officeDocument/2006/relationships/hyperlink" Target="http://www.minotishop.ru/dealer/165/6452/" TargetMode="External"/><Relationship Id="rId49" Type="http://schemas.openxmlformats.org/officeDocument/2006/relationships/hyperlink" Target="http://www.minotishop.ru/dealer/166/6460/" TargetMode="External"/><Relationship Id="rId57" Type="http://schemas.openxmlformats.org/officeDocument/2006/relationships/hyperlink" Target="http://www.minotishop.ru/dealer/166/6466/" TargetMode="External"/><Relationship Id="rId61" Type="http://schemas.openxmlformats.org/officeDocument/2006/relationships/hyperlink" Target="http://www.minotishop.ru/dealer/166/6473/" TargetMode="External"/><Relationship Id="rId10" Type="http://schemas.openxmlformats.org/officeDocument/2006/relationships/hyperlink" Target="http://www.minotishop.ru/dealer/165/6436/" TargetMode="External"/><Relationship Id="rId19" Type="http://schemas.openxmlformats.org/officeDocument/2006/relationships/hyperlink" Target="http://www.minotishop.ru/dealer/165/6438/" TargetMode="External"/><Relationship Id="rId31" Type="http://schemas.openxmlformats.org/officeDocument/2006/relationships/hyperlink" Target="http://www.minotishop.ru/dealer/165/6445/" TargetMode="External"/><Relationship Id="rId44" Type="http://schemas.openxmlformats.org/officeDocument/2006/relationships/hyperlink" Target="http://www.minotishop.ru/upload/iblock/0ae/0ae04a6665e1bd75ae06fe182e86f384.jpg" TargetMode="External"/><Relationship Id="rId52" Type="http://schemas.openxmlformats.org/officeDocument/2006/relationships/hyperlink" Target="http://www.minotishop.ru/dealer/166/6463/" TargetMode="External"/><Relationship Id="rId60" Type="http://schemas.openxmlformats.org/officeDocument/2006/relationships/hyperlink" Target="http://www.minotishop.ru/dealer/166/6471/" TargetMode="External"/><Relationship Id="rId4" Type="http://schemas.openxmlformats.org/officeDocument/2006/relationships/hyperlink" Target="http://www.minotishop.ru/dealer/165/6435/" TargetMode="External"/><Relationship Id="rId9" Type="http://schemas.openxmlformats.org/officeDocument/2006/relationships/hyperlink" Target="http://www.minotishop.ru/dealer/165/6436/" TargetMode="External"/><Relationship Id="rId14" Type="http://schemas.openxmlformats.org/officeDocument/2006/relationships/hyperlink" Target="http://www.minotishop.ru/dealer/165/6436/" TargetMode="External"/><Relationship Id="rId22" Type="http://schemas.openxmlformats.org/officeDocument/2006/relationships/hyperlink" Target="http://www.minotishop.ru/dealer/165/6438/" TargetMode="External"/><Relationship Id="rId27" Type="http://schemas.openxmlformats.org/officeDocument/2006/relationships/hyperlink" Target="http://www.minotishop.ru/dealer/165/6440/" TargetMode="External"/><Relationship Id="rId30" Type="http://schemas.openxmlformats.org/officeDocument/2006/relationships/hyperlink" Target="http://www.minotishop.ru/dealer/165/6444/" TargetMode="External"/><Relationship Id="rId35" Type="http://schemas.openxmlformats.org/officeDocument/2006/relationships/hyperlink" Target="http://www.minotishop.ru/dealer/165/6451/" TargetMode="External"/><Relationship Id="rId43" Type="http://schemas.openxmlformats.org/officeDocument/2006/relationships/hyperlink" Target="http://www.minotishop.ru/upload/iblock/0ae/0ae04a6665e1bd75ae06fe182e86f384.jpg" TargetMode="External"/><Relationship Id="rId48" Type="http://schemas.openxmlformats.org/officeDocument/2006/relationships/hyperlink" Target="http://www.minotishop.ru/dealer/166/6459/" TargetMode="External"/><Relationship Id="rId56" Type="http://schemas.openxmlformats.org/officeDocument/2006/relationships/hyperlink" Target="http://www.minotishop.ru/dealer/166/6466/" TargetMode="External"/><Relationship Id="rId64" Type="http://schemas.openxmlformats.org/officeDocument/2006/relationships/drawing" Target="../drawings/drawing1.xml"/><Relationship Id="rId8" Type="http://schemas.openxmlformats.org/officeDocument/2006/relationships/hyperlink" Target="http://www.minotishop.ru/dealer/165/6436/" TargetMode="External"/><Relationship Id="rId51" Type="http://schemas.openxmlformats.org/officeDocument/2006/relationships/hyperlink" Target="http://www.minotishop.ru/dealer/166/6462/" TargetMode="External"/><Relationship Id="rId3" Type="http://schemas.openxmlformats.org/officeDocument/2006/relationships/hyperlink" Target="http://www.minotishop.ru/dealer/165/6434/" TargetMode="External"/><Relationship Id="rId12" Type="http://schemas.openxmlformats.org/officeDocument/2006/relationships/hyperlink" Target="http://www.minotishop.ru/dealer/165/6436/" TargetMode="External"/><Relationship Id="rId17" Type="http://schemas.openxmlformats.org/officeDocument/2006/relationships/hyperlink" Target="http://www.minotishop.ru/dealer/165/6438/" TargetMode="External"/><Relationship Id="rId25" Type="http://schemas.openxmlformats.org/officeDocument/2006/relationships/hyperlink" Target="http://www.minotishop.ru/upload/iblock/0ae/0ae04a6665e1bd75ae06fe182e86f384.jpg" TargetMode="External"/><Relationship Id="rId33" Type="http://schemas.openxmlformats.org/officeDocument/2006/relationships/hyperlink" Target="http://www.minotishop.ru/dealer/165/6448/" TargetMode="External"/><Relationship Id="rId38" Type="http://schemas.openxmlformats.org/officeDocument/2006/relationships/hyperlink" Target="http://www.minotishop.ru/dealer/165/6455/" TargetMode="External"/><Relationship Id="rId46" Type="http://schemas.openxmlformats.org/officeDocument/2006/relationships/hyperlink" Target="http://www.minotishop.ru/dealer/165/6446/" TargetMode="External"/><Relationship Id="rId59" Type="http://schemas.openxmlformats.org/officeDocument/2006/relationships/hyperlink" Target="http://www.minotishop.ru/dealer/166/647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0"/>
  <sheetViews>
    <sheetView tabSelected="1" topLeftCell="A108" zoomScaleNormal="100" workbookViewId="0">
      <selection activeCell="H109" sqref="H109"/>
    </sheetView>
  </sheetViews>
  <sheetFormatPr defaultRowHeight="15" x14ac:dyDescent="0.25"/>
  <cols>
    <col min="1" max="1" width="41.42578125" style="11" customWidth="1"/>
    <col min="2" max="2" width="12" style="39" customWidth="1"/>
    <col min="3" max="3" width="8.140625" style="10" hidden="1" customWidth="1"/>
    <col min="4" max="4" width="8.5703125" style="10" customWidth="1"/>
    <col min="5" max="5" width="5.28515625" style="10" customWidth="1"/>
    <col min="6" max="6" width="16.7109375" style="16" customWidth="1"/>
    <col min="7" max="7" width="11.5703125" style="10" customWidth="1"/>
    <col min="8" max="8" width="31.7109375" style="10" customWidth="1"/>
    <col min="9" max="10" width="13.140625" style="33" customWidth="1"/>
    <col min="11" max="11" width="10.28515625" style="34" customWidth="1"/>
    <col min="12" max="13" width="9" style="22" customWidth="1"/>
    <col min="14" max="14" width="9" style="19" customWidth="1"/>
    <col min="15" max="15" width="15.140625" style="19" customWidth="1"/>
    <col min="16" max="16384" width="9.140625" style="10"/>
  </cols>
  <sheetData>
    <row r="1" spans="1:15" s="1" customFormat="1" ht="49.5" customHeight="1" x14ac:dyDescent="0.25">
      <c r="A1" s="13" t="s">
        <v>380</v>
      </c>
      <c r="B1" s="29" t="s">
        <v>118</v>
      </c>
      <c r="C1" s="13" t="s">
        <v>1</v>
      </c>
      <c r="D1" s="13" t="s">
        <v>120</v>
      </c>
      <c r="E1" s="13" t="s">
        <v>119</v>
      </c>
      <c r="F1" s="13" t="s">
        <v>123</v>
      </c>
      <c r="G1" s="13" t="s">
        <v>121</v>
      </c>
      <c r="H1" s="13" t="s">
        <v>122</v>
      </c>
      <c r="I1" s="31" t="s">
        <v>392</v>
      </c>
      <c r="J1" s="31" t="s">
        <v>391</v>
      </c>
      <c r="K1" s="31" t="s">
        <v>493</v>
      </c>
      <c r="L1" s="13" t="s">
        <v>127</v>
      </c>
      <c r="M1" s="13" t="s">
        <v>128</v>
      </c>
      <c r="N1" s="13" t="s">
        <v>129</v>
      </c>
      <c r="O1" s="13" t="s">
        <v>130</v>
      </c>
    </row>
    <row r="2" spans="1:15" s="3" customFormat="1" ht="216" customHeight="1" x14ac:dyDescent="0.25">
      <c r="A2" s="11"/>
      <c r="B2" s="30" t="s">
        <v>53</v>
      </c>
      <c r="C2" s="2" t="s">
        <v>56</v>
      </c>
      <c r="D2" s="2">
        <v>1</v>
      </c>
      <c r="E2" s="2" t="s">
        <v>0</v>
      </c>
      <c r="F2" s="14" t="s">
        <v>416</v>
      </c>
      <c r="G2" s="2" t="s">
        <v>110</v>
      </c>
      <c r="H2" s="2" t="s">
        <v>124</v>
      </c>
      <c r="I2" s="32">
        <f>K2*1.2</f>
        <v>1198.8</v>
      </c>
      <c r="J2" s="32">
        <f>K2*1.1</f>
        <v>1098.9000000000001</v>
      </c>
      <c r="K2" s="32">
        <v>999</v>
      </c>
      <c r="L2" s="20">
        <v>3</v>
      </c>
      <c r="M2" s="20"/>
      <c r="N2" s="18">
        <f>M2*L2*K2</f>
        <v>0</v>
      </c>
      <c r="O2" s="18"/>
    </row>
    <row r="3" spans="1:15" s="3" customFormat="1" ht="213.75" customHeight="1" x14ac:dyDescent="0.25">
      <c r="A3" s="11"/>
      <c r="B3" s="30" t="s">
        <v>385</v>
      </c>
      <c r="C3" s="2" t="s">
        <v>56</v>
      </c>
      <c r="D3" s="2">
        <v>1</v>
      </c>
      <c r="E3" s="2" t="s">
        <v>0</v>
      </c>
      <c r="F3" s="14" t="s">
        <v>416</v>
      </c>
      <c r="G3" s="2" t="s">
        <v>110</v>
      </c>
      <c r="H3" s="2" t="s">
        <v>314</v>
      </c>
      <c r="I3" s="32">
        <f t="shared" ref="I3:I66" si="0">K3*1.2</f>
        <v>648</v>
      </c>
      <c r="J3" s="32">
        <f t="shared" ref="J3:J66" si="1">K3*1.1</f>
        <v>594</v>
      </c>
      <c r="K3" s="32">
        <v>540</v>
      </c>
      <c r="L3" s="20">
        <v>3</v>
      </c>
      <c r="M3" s="20"/>
      <c r="N3" s="18">
        <f t="shared" ref="N3:N66" si="2">M3*L3*K3</f>
        <v>0</v>
      </c>
      <c r="O3" s="18"/>
    </row>
    <row r="4" spans="1:15" s="3" customFormat="1" ht="165.75" customHeight="1" x14ac:dyDescent="0.25">
      <c r="A4" s="11"/>
      <c r="B4" s="30" t="s">
        <v>54</v>
      </c>
      <c r="C4" s="2" t="s">
        <v>56</v>
      </c>
      <c r="D4" s="2">
        <v>1</v>
      </c>
      <c r="E4" s="2" t="s">
        <v>0</v>
      </c>
      <c r="F4" s="14" t="s">
        <v>134</v>
      </c>
      <c r="G4" s="2" t="s">
        <v>110</v>
      </c>
      <c r="H4" s="2" t="s">
        <v>125</v>
      </c>
      <c r="I4" s="32">
        <v>599</v>
      </c>
      <c r="J4" s="32">
        <v>599</v>
      </c>
      <c r="K4" s="32">
        <v>599</v>
      </c>
      <c r="L4" s="20">
        <v>1</v>
      </c>
      <c r="M4" s="20"/>
      <c r="N4" s="18">
        <f t="shared" si="2"/>
        <v>0</v>
      </c>
      <c r="O4" s="18"/>
    </row>
    <row r="5" spans="1:15" s="3" customFormat="1" ht="225" customHeight="1" x14ac:dyDescent="0.25">
      <c r="A5" s="11"/>
      <c r="B5" s="30" t="s">
        <v>55</v>
      </c>
      <c r="C5" s="2" t="s">
        <v>56</v>
      </c>
      <c r="D5" s="2">
        <v>1</v>
      </c>
      <c r="E5" s="2" t="s">
        <v>0</v>
      </c>
      <c r="F5" s="14" t="s">
        <v>416</v>
      </c>
      <c r="G5" s="2" t="s">
        <v>110</v>
      </c>
      <c r="H5" s="2" t="s">
        <v>126</v>
      </c>
      <c r="I5" s="32">
        <f t="shared" si="0"/>
        <v>907.19999999999993</v>
      </c>
      <c r="J5" s="32">
        <f t="shared" si="1"/>
        <v>831.6</v>
      </c>
      <c r="K5" s="32">
        <v>756</v>
      </c>
      <c r="L5" s="20">
        <v>3</v>
      </c>
      <c r="M5" s="20"/>
      <c r="N5" s="18">
        <f t="shared" si="2"/>
        <v>0</v>
      </c>
      <c r="O5" s="18"/>
    </row>
    <row r="6" spans="1:15" s="5" customFormat="1" ht="12.75" customHeight="1" x14ac:dyDescent="0.25">
      <c r="A6" s="11"/>
      <c r="B6" s="29"/>
      <c r="C6" s="6"/>
      <c r="D6" s="6"/>
      <c r="E6" s="6"/>
      <c r="F6" s="6"/>
      <c r="G6" s="6"/>
      <c r="H6" s="6"/>
      <c r="I6" s="32">
        <f t="shared" si="0"/>
        <v>0</v>
      </c>
      <c r="J6" s="32">
        <f t="shared" si="1"/>
        <v>0</v>
      </c>
      <c r="K6" s="32">
        <v>0</v>
      </c>
      <c r="L6" s="21"/>
      <c r="M6" s="21"/>
      <c r="N6" s="18">
        <f t="shared" si="2"/>
        <v>0</v>
      </c>
      <c r="O6" s="6"/>
    </row>
    <row r="7" spans="1:15" s="3" customFormat="1" ht="254.25" customHeight="1" x14ac:dyDescent="0.25">
      <c r="A7" s="11"/>
      <c r="B7" s="30" t="s">
        <v>4</v>
      </c>
      <c r="C7" s="2" t="s">
        <v>6</v>
      </c>
      <c r="D7" s="2">
        <v>1</v>
      </c>
      <c r="E7" s="2" t="s">
        <v>0</v>
      </c>
      <c r="F7" s="14" t="s">
        <v>416</v>
      </c>
      <c r="G7" s="2" t="s">
        <v>111</v>
      </c>
      <c r="H7" s="2" t="s">
        <v>393</v>
      </c>
      <c r="I7" s="32">
        <f t="shared" si="0"/>
        <v>756</v>
      </c>
      <c r="J7" s="32">
        <f t="shared" si="1"/>
        <v>693</v>
      </c>
      <c r="K7" s="32">
        <v>630</v>
      </c>
      <c r="L7" s="20">
        <v>3</v>
      </c>
      <c r="M7" s="20"/>
      <c r="N7" s="18">
        <f t="shared" si="2"/>
        <v>0</v>
      </c>
      <c r="O7" s="18"/>
    </row>
    <row r="8" spans="1:15" s="3" customFormat="1" ht="217.5" customHeight="1" x14ac:dyDescent="0.25">
      <c r="A8" s="11"/>
      <c r="B8" s="30" t="s">
        <v>5</v>
      </c>
      <c r="C8" s="2" t="s">
        <v>6</v>
      </c>
      <c r="D8" s="2">
        <v>1</v>
      </c>
      <c r="E8" s="2" t="s">
        <v>0</v>
      </c>
      <c r="F8" s="14" t="s">
        <v>416</v>
      </c>
      <c r="G8" s="2" t="s">
        <v>111</v>
      </c>
      <c r="H8" s="2" t="s">
        <v>131</v>
      </c>
      <c r="I8" s="32">
        <f t="shared" si="0"/>
        <v>718.8</v>
      </c>
      <c r="J8" s="32">
        <f t="shared" si="1"/>
        <v>658.90000000000009</v>
      </c>
      <c r="K8" s="32">
        <v>599</v>
      </c>
      <c r="L8" s="20">
        <v>3</v>
      </c>
      <c r="M8" s="20"/>
      <c r="N8" s="18">
        <f t="shared" si="2"/>
        <v>0</v>
      </c>
      <c r="O8" s="18"/>
    </row>
    <row r="9" spans="1:15" s="3" customFormat="1" ht="168.75" customHeight="1" x14ac:dyDescent="0.25">
      <c r="A9" s="12"/>
      <c r="B9" s="30" t="s">
        <v>209</v>
      </c>
      <c r="C9" s="2" t="s">
        <v>210</v>
      </c>
      <c r="D9" s="2">
        <v>2</v>
      </c>
      <c r="E9" s="2" t="s">
        <v>0</v>
      </c>
      <c r="F9" s="14" t="s">
        <v>417</v>
      </c>
      <c r="G9" s="2" t="s">
        <v>112</v>
      </c>
      <c r="H9" s="2" t="s">
        <v>314</v>
      </c>
      <c r="I9" s="32">
        <f t="shared" si="0"/>
        <v>718.8</v>
      </c>
      <c r="J9" s="32">
        <f t="shared" si="1"/>
        <v>658.90000000000009</v>
      </c>
      <c r="K9" s="32">
        <v>599</v>
      </c>
      <c r="L9" s="20">
        <v>3</v>
      </c>
      <c r="M9" s="20"/>
      <c r="N9" s="18">
        <f t="shared" si="2"/>
        <v>0</v>
      </c>
      <c r="O9" s="18"/>
    </row>
    <row r="10" spans="1:15" s="3" customFormat="1" ht="210" customHeight="1" x14ac:dyDescent="0.25">
      <c r="A10" s="12"/>
      <c r="B10" s="30" t="s">
        <v>211</v>
      </c>
      <c r="C10" s="2" t="s">
        <v>210</v>
      </c>
      <c r="D10" s="2">
        <v>2</v>
      </c>
      <c r="E10" s="2" t="s">
        <v>0</v>
      </c>
      <c r="F10" s="14" t="s">
        <v>417</v>
      </c>
      <c r="G10" s="2" t="s">
        <v>112</v>
      </c>
      <c r="H10" s="2" t="s">
        <v>315</v>
      </c>
      <c r="I10" s="32">
        <f t="shared" si="0"/>
        <v>598.79999999999995</v>
      </c>
      <c r="J10" s="32">
        <f t="shared" si="1"/>
        <v>548.90000000000009</v>
      </c>
      <c r="K10" s="32">
        <v>499</v>
      </c>
      <c r="L10" s="20">
        <v>3</v>
      </c>
      <c r="M10" s="20"/>
      <c r="N10" s="18">
        <f t="shared" si="2"/>
        <v>0</v>
      </c>
      <c r="O10" s="18"/>
    </row>
    <row r="11" spans="1:15" s="3" customFormat="1" ht="203.25" customHeight="1" x14ac:dyDescent="0.25">
      <c r="A11" s="12"/>
      <c r="B11" s="30" t="s">
        <v>212</v>
      </c>
      <c r="C11" s="2" t="s">
        <v>210</v>
      </c>
      <c r="D11" s="2">
        <v>2</v>
      </c>
      <c r="E11" s="2" t="s">
        <v>0</v>
      </c>
      <c r="F11" s="14" t="s">
        <v>417</v>
      </c>
      <c r="G11" s="2" t="s">
        <v>112</v>
      </c>
      <c r="H11" s="2" t="s">
        <v>316</v>
      </c>
      <c r="I11" s="32">
        <f t="shared" si="0"/>
        <v>1308</v>
      </c>
      <c r="J11" s="32">
        <f t="shared" si="1"/>
        <v>1199</v>
      </c>
      <c r="K11" s="32">
        <v>1090</v>
      </c>
      <c r="L11" s="20">
        <v>3</v>
      </c>
      <c r="M11" s="20"/>
      <c r="N11" s="18">
        <f t="shared" si="2"/>
        <v>0</v>
      </c>
      <c r="O11" s="18"/>
    </row>
    <row r="12" spans="1:15" s="3" customFormat="1" ht="233.25" customHeight="1" x14ac:dyDescent="0.25">
      <c r="A12" s="12"/>
      <c r="B12" s="30" t="s">
        <v>213</v>
      </c>
      <c r="C12" s="2" t="s">
        <v>210</v>
      </c>
      <c r="D12" s="2">
        <v>2</v>
      </c>
      <c r="E12" s="2" t="s">
        <v>0</v>
      </c>
      <c r="F12" s="14" t="s">
        <v>417</v>
      </c>
      <c r="G12" s="2" t="s">
        <v>112</v>
      </c>
      <c r="H12" s="2" t="s">
        <v>317</v>
      </c>
      <c r="I12" s="32">
        <f t="shared" si="0"/>
        <v>876</v>
      </c>
      <c r="J12" s="32">
        <f t="shared" si="1"/>
        <v>803.00000000000011</v>
      </c>
      <c r="K12" s="32">
        <v>730</v>
      </c>
      <c r="L12" s="20">
        <v>3</v>
      </c>
      <c r="M12" s="20"/>
      <c r="N12" s="18">
        <f t="shared" si="2"/>
        <v>0</v>
      </c>
      <c r="O12" s="18"/>
    </row>
    <row r="13" spans="1:15" s="3" customFormat="1" ht="216" customHeight="1" x14ac:dyDescent="0.25">
      <c r="A13" s="12"/>
      <c r="B13" s="30" t="s">
        <v>215</v>
      </c>
      <c r="C13" s="2" t="s">
        <v>214</v>
      </c>
      <c r="D13" s="2">
        <v>2</v>
      </c>
      <c r="E13" s="2" t="s">
        <v>0</v>
      </c>
      <c r="F13" s="14" t="s">
        <v>417</v>
      </c>
      <c r="G13" s="2" t="s">
        <v>111</v>
      </c>
      <c r="H13" s="2" t="s">
        <v>318</v>
      </c>
      <c r="I13" s="32">
        <f t="shared" si="0"/>
        <v>1308</v>
      </c>
      <c r="J13" s="32">
        <f t="shared" si="1"/>
        <v>1199</v>
      </c>
      <c r="K13" s="32">
        <v>1090</v>
      </c>
      <c r="L13" s="20">
        <v>3</v>
      </c>
      <c r="M13" s="20"/>
      <c r="N13" s="18">
        <f t="shared" si="2"/>
        <v>0</v>
      </c>
      <c r="O13" s="18"/>
    </row>
    <row r="14" spans="1:15" s="5" customFormat="1" ht="15" customHeight="1" x14ac:dyDescent="0.25">
      <c r="A14" s="11"/>
      <c r="B14" s="29"/>
      <c r="C14" s="6"/>
      <c r="D14" s="6"/>
      <c r="E14" s="6"/>
      <c r="F14" s="6"/>
      <c r="G14" s="6"/>
      <c r="H14" s="6"/>
      <c r="I14" s="32">
        <f t="shared" si="0"/>
        <v>0</v>
      </c>
      <c r="J14" s="32">
        <f t="shared" si="1"/>
        <v>0</v>
      </c>
      <c r="K14" s="32"/>
      <c r="L14" s="21"/>
      <c r="M14" s="21"/>
      <c r="N14" s="18">
        <f t="shared" si="2"/>
        <v>0</v>
      </c>
      <c r="O14" s="6"/>
    </row>
    <row r="15" spans="1:15" s="3" customFormat="1" ht="123" customHeight="1" x14ac:dyDescent="0.25">
      <c r="A15" s="11"/>
      <c r="B15" s="30" t="s">
        <v>22</v>
      </c>
      <c r="C15" s="2" t="s">
        <v>27</v>
      </c>
      <c r="D15" s="2">
        <v>1</v>
      </c>
      <c r="E15" s="2" t="s">
        <v>3</v>
      </c>
      <c r="F15" s="14" t="s">
        <v>132</v>
      </c>
      <c r="G15" s="2" t="s">
        <v>110</v>
      </c>
      <c r="H15" s="2" t="s">
        <v>135</v>
      </c>
      <c r="I15" s="32">
        <f t="shared" si="0"/>
        <v>756</v>
      </c>
      <c r="J15" s="32">
        <f t="shared" si="1"/>
        <v>693</v>
      </c>
      <c r="K15" s="32">
        <v>630</v>
      </c>
      <c r="L15" s="20">
        <v>4</v>
      </c>
      <c r="M15" s="20"/>
      <c r="N15" s="18">
        <f t="shared" si="2"/>
        <v>0</v>
      </c>
      <c r="O15" s="18"/>
    </row>
    <row r="16" spans="1:15" s="3" customFormat="1" ht="128.25" customHeight="1" x14ac:dyDescent="0.25">
      <c r="A16" s="11"/>
      <c r="B16" s="30" t="s">
        <v>22</v>
      </c>
      <c r="C16" s="2" t="s">
        <v>27</v>
      </c>
      <c r="D16" s="2">
        <v>1</v>
      </c>
      <c r="E16" s="2" t="s">
        <v>3</v>
      </c>
      <c r="F16" s="7" t="s">
        <v>133</v>
      </c>
      <c r="G16" s="2" t="s">
        <v>110</v>
      </c>
      <c r="H16" s="2" t="s">
        <v>135</v>
      </c>
      <c r="I16" s="32">
        <f t="shared" si="0"/>
        <v>822</v>
      </c>
      <c r="J16" s="32">
        <f t="shared" si="1"/>
        <v>753.50000000000011</v>
      </c>
      <c r="K16" s="32">
        <v>685</v>
      </c>
      <c r="L16" s="20">
        <v>2</v>
      </c>
      <c r="M16" s="20"/>
      <c r="N16" s="18">
        <f t="shared" si="2"/>
        <v>0</v>
      </c>
      <c r="O16" s="18"/>
    </row>
    <row r="17" spans="1:15" s="3" customFormat="1" ht="146.25" customHeight="1" x14ac:dyDescent="0.25">
      <c r="A17" s="11"/>
      <c r="B17" s="30" t="s">
        <v>23</v>
      </c>
      <c r="C17" s="2" t="s">
        <v>27</v>
      </c>
      <c r="D17" s="2">
        <v>1</v>
      </c>
      <c r="E17" s="2" t="s">
        <v>3</v>
      </c>
      <c r="F17" s="7" t="s">
        <v>133</v>
      </c>
      <c r="G17" s="2" t="s">
        <v>110</v>
      </c>
      <c r="H17" s="2" t="s">
        <v>136</v>
      </c>
      <c r="I17" s="32">
        <f t="shared" si="0"/>
        <v>1020</v>
      </c>
      <c r="J17" s="32">
        <f t="shared" si="1"/>
        <v>935.00000000000011</v>
      </c>
      <c r="K17" s="32">
        <v>850</v>
      </c>
      <c r="L17" s="20">
        <v>2</v>
      </c>
      <c r="M17" s="20"/>
      <c r="N17" s="18">
        <f t="shared" si="2"/>
        <v>0</v>
      </c>
      <c r="O17" s="18"/>
    </row>
    <row r="18" spans="1:15" s="3" customFormat="1" ht="219" customHeight="1" x14ac:dyDescent="0.25">
      <c r="A18" s="11"/>
      <c r="B18" s="36" t="s">
        <v>492</v>
      </c>
      <c r="C18" s="2" t="s">
        <v>27</v>
      </c>
      <c r="D18" s="2">
        <v>1</v>
      </c>
      <c r="E18" s="2" t="s">
        <v>3</v>
      </c>
      <c r="F18" s="14" t="s">
        <v>491</v>
      </c>
      <c r="G18" s="2" t="s">
        <v>110</v>
      </c>
      <c r="H18" s="2" t="s">
        <v>137</v>
      </c>
      <c r="I18" s="35">
        <v>612</v>
      </c>
      <c r="J18" s="35">
        <v>612</v>
      </c>
      <c r="K18" s="35">
        <v>612</v>
      </c>
      <c r="L18" s="20">
        <v>1</v>
      </c>
      <c r="M18" s="20"/>
      <c r="N18" s="18">
        <f t="shared" si="2"/>
        <v>0</v>
      </c>
      <c r="O18" s="18"/>
    </row>
    <row r="19" spans="1:15" s="3" customFormat="1" ht="166.5" customHeight="1" x14ac:dyDescent="0.25">
      <c r="A19" s="11"/>
      <c r="B19" s="30" t="s">
        <v>24</v>
      </c>
      <c r="C19" s="2" t="s">
        <v>27</v>
      </c>
      <c r="D19" s="2">
        <v>1</v>
      </c>
      <c r="E19" s="2" t="s">
        <v>3</v>
      </c>
      <c r="F19" s="14" t="s">
        <v>132</v>
      </c>
      <c r="G19" s="2" t="s">
        <v>110</v>
      </c>
      <c r="H19" s="2" t="s">
        <v>138</v>
      </c>
      <c r="I19" s="32">
        <f t="shared" si="0"/>
        <v>1123.2</v>
      </c>
      <c r="J19" s="32">
        <f t="shared" si="1"/>
        <v>1029.6000000000001</v>
      </c>
      <c r="K19" s="32">
        <v>936</v>
      </c>
      <c r="L19" s="20">
        <v>4</v>
      </c>
      <c r="M19" s="20"/>
      <c r="N19" s="18">
        <f t="shared" si="2"/>
        <v>0</v>
      </c>
      <c r="O19" s="18"/>
    </row>
    <row r="20" spans="1:15" s="3" customFormat="1" ht="114.75" customHeight="1" x14ac:dyDescent="0.25">
      <c r="A20" s="11"/>
      <c r="B20" s="30" t="s">
        <v>25</v>
      </c>
      <c r="C20" s="2" t="s">
        <v>27</v>
      </c>
      <c r="D20" s="2">
        <v>1</v>
      </c>
      <c r="E20" s="2" t="s">
        <v>3</v>
      </c>
      <c r="F20" s="14" t="s">
        <v>132</v>
      </c>
      <c r="G20" s="2" t="s">
        <v>110</v>
      </c>
      <c r="H20" s="2" t="s">
        <v>139</v>
      </c>
      <c r="I20" s="32">
        <f t="shared" si="0"/>
        <v>1078.8</v>
      </c>
      <c r="J20" s="32">
        <f t="shared" si="1"/>
        <v>988.90000000000009</v>
      </c>
      <c r="K20" s="32">
        <v>899</v>
      </c>
      <c r="L20" s="20">
        <v>4</v>
      </c>
      <c r="M20" s="20"/>
      <c r="N20" s="18">
        <f t="shared" si="2"/>
        <v>0</v>
      </c>
      <c r="O20" s="18"/>
    </row>
    <row r="21" spans="1:15" s="3" customFormat="1" ht="117.75" customHeight="1" x14ac:dyDescent="0.25">
      <c r="A21" s="11"/>
      <c r="B21" s="30" t="s">
        <v>25</v>
      </c>
      <c r="C21" s="2" t="s">
        <v>27</v>
      </c>
      <c r="D21" s="2">
        <v>1</v>
      </c>
      <c r="E21" s="2" t="s">
        <v>3</v>
      </c>
      <c r="F21" s="7" t="s">
        <v>133</v>
      </c>
      <c r="G21" s="2" t="s">
        <v>110</v>
      </c>
      <c r="H21" s="2" t="s">
        <v>139</v>
      </c>
      <c r="I21" s="32">
        <f t="shared" si="0"/>
        <v>1152</v>
      </c>
      <c r="J21" s="32">
        <f t="shared" si="1"/>
        <v>1056</v>
      </c>
      <c r="K21" s="32">
        <v>960</v>
      </c>
      <c r="L21" s="20">
        <v>2</v>
      </c>
      <c r="M21" s="20"/>
      <c r="N21" s="18">
        <f t="shared" si="2"/>
        <v>0</v>
      </c>
      <c r="O21" s="18"/>
    </row>
    <row r="22" spans="1:15" s="3" customFormat="1" ht="130.5" customHeight="1" x14ac:dyDescent="0.25">
      <c r="A22" s="11"/>
      <c r="B22" s="30" t="s">
        <v>26</v>
      </c>
      <c r="C22" s="2" t="s">
        <v>27</v>
      </c>
      <c r="D22" s="2">
        <v>1</v>
      </c>
      <c r="E22" s="2" t="s">
        <v>3</v>
      </c>
      <c r="F22" s="14" t="s">
        <v>132</v>
      </c>
      <c r="G22" s="2" t="s">
        <v>110</v>
      </c>
      <c r="H22" s="2" t="s">
        <v>140</v>
      </c>
      <c r="I22" s="32">
        <f t="shared" si="0"/>
        <v>1274.3999999999999</v>
      </c>
      <c r="J22" s="32">
        <f t="shared" si="1"/>
        <v>1168.2</v>
      </c>
      <c r="K22" s="32">
        <v>1062</v>
      </c>
      <c r="L22" s="20">
        <v>4</v>
      </c>
      <c r="M22" s="20"/>
      <c r="N22" s="18">
        <f t="shared" si="2"/>
        <v>0</v>
      </c>
      <c r="O22" s="18"/>
    </row>
    <row r="23" spans="1:15" s="3" customFormat="1" ht="90.75" customHeight="1" x14ac:dyDescent="0.25">
      <c r="A23" s="11"/>
      <c r="B23" s="30" t="s">
        <v>26</v>
      </c>
      <c r="C23" s="2" t="s">
        <v>27</v>
      </c>
      <c r="D23" s="2">
        <v>1</v>
      </c>
      <c r="E23" s="2" t="s">
        <v>3</v>
      </c>
      <c r="F23" s="7" t="s">
        <v>133</v>
      </c>
      <c r="G23" s="2" t="s">
        <v>110</v>
      </c>
      <c r="H23" s="2" t="s">
        <v>140</v>
      </c>
      <c r="I23" s="32">
        <f t="shared" si="0"/>
        <v>1371.6</v>
      </c>
      <c r="J23" s="32">
        <f t="shared" si="1"/>
        <v>1257.3000000000002</v>
      </c>
      <c r="K23" s="32">
        <v>1143</v>
      </c>
      <c r="L23" s="20">
        <v>2</v>
      </c>
      <c r="M23" s="20"/>
      <c r="N23" s="18">
        <f t="shared" si="2"/>
        <v>0</v>
      </c>
      <c r="O23" s="18"/>
    </row>
    <row r="24" spans="1:15" s="5" customFormat="1" ht="12.75" customHeight="1" x14ac:dyDescent="0.25">
      <c r="A24" s="11"/>
      <c r="B24" s="29"/>
      <c r="C24" s="6"/>
      <c r="D24" s="6"/>
      <c r="E24" s="6"/>
      <c r="F24" s="6"/>
      <c r="G24" s="6"/>
      <c r="H24" s="6"/>
      <c r="I24" s="32">
        <f t="shared" si="0"/>
        <v>0</v>
      </c>
      <c r="J24" s="32">
        <f t="shared" si="1"/>
        <v>0</v>
      </c>
      <c r="K24" s="32"/>
      <c r="L24" s="21"/>
      <c r="M24" s="21"/>
      <c r="N24" s="18">
        <f t="shared" si="2"/>
        <v>0</v>
      </c>
      <c r="O24" s="6"/>
    </row>
    <row r="25" spans="1:15" s="3" customFormat="1" ht="111.75" customHeight="1" x14ac:dyDescent="0.25">
      <c r="A25" s="12"/>
      <c r="B25" s="30" t="s">
        <v>57</v>
      </c>
      <c r="C25" s="2" t="s">
        <v>64</v>
      </c>
      <c r="D25" s="2">
        <v>1</v>
      </c>
      <c r="E25" s="2" t="s">
        <v>3</v>
      </c>
      <c r="F25" s="14" t="s">
        <v>132</v>
      </c>
      <c r="G25" s="2" t="s">
        <v>112</v>
      </c>
      <c r="H25" s="2" t="s">
        <v>141</v>
      </c>
      <c r="I25" s="32">
        <f t="shared" si="0"/>
        <v>907.19999999999993</v>
      </c>
      <c r="J25" s="32">
        <f t="shared" si="1"/>
        <v>831.6</v>
      </c>
      <c r="K25" s="32">
        <v>756</v>
      </c>
      <c r="L25" s="20">
        <v>4</v>
      </c>
      <c r="M25" s="20"/>
      <c r="N25" s="18">
        <f t="shared" si="2"/>
        <v>0</v>
      </c>
      <c r="O25" s="18"/>
    </row>
    <row r="26" spans="1:15" s="3" customFormat="1" ht="111" customHeight="1" x14ac:dyDescent="0.25">
      <c r="A26" s="12"/>
      <c r="B26" s="30" t="s">
        <v>57</v>
      </c>
      <c r="C26" s="2" t="s">
        <v>64</v>
      </c>
      <c r="D26" s="2">
        <v>1</v>
      </c>
      <c r="E26" s="2" t="s">
        <v>3</v>
      </c>
      <c r="F26" s="7" t="s">
        <v>133</v>
      </c>
      <c r="G26" s="2" t="s">
        <v>112</v>
      </c>
      <c r="H26" s="2" t="s">
        <v>141</v>
      </c>
      <c r="I26" s="32">
        <f t="shared" si="0"/>
        <v>1008</v>
      </c>
      <c r="J26" s="32">
        <f t="shared" si="1"/>
        <v>924.00000000000011</v>
      </c>
      <c r="K26" s="32">
        <v>840</v>
      </c>
      <c r="L26" s="20">
        <v>2</v>
      </c>
      <c r="M26" s="20"/>
      <c r="N26" s="18">
        <f t="shared" si="2"/>
        <v>0</v>
      </c>
      <c r="O26" s="18"/>
    </row>
    <row r="27" spans="1:15" s="3" customFormat="1" ht="114" customHeight="1" x14ac:dyDescent="0.25">
      <c r="A27" s="12"/>
      <c r="B27" s="30" t="s">
        <v>58</v>
      </c>
      <c r="C27" s="2" t="s">
        <v>64</v>
      </c>
      <c r="D27" s="2">
        <v>1</v>
      </c>
      <c r="E27" s="2" t="s">
        <v>3</v>
      </c>
      <c r="F27" s="14" t="s">
        <v>488</v>
      </c>
      <c r="G27" s="2" t="s">
        <v>112</v>
      </c>
      <c r="H27" s="2" t="s">
        <v>142</v>
      </c>
      <c r="I27" s="32">
        <f t="shared" si="0"/>
        <v>1008</v>
      </c>
      <c r="J27" s="32">
        <f t="shared" si="1"/>
        <v>924.00000000000011</v>
      </c>
      <c r="K27" s="32">
        <v>840</v>
      </c>
      <c r="L27" s="20">
        <v>2</v>
      </c>
      <c r="M27" s="20"/>
      <c r="N27" s="18">
        <f t="shared" si="2"/>
        <v>0</v>
      </c>
      <c r="O27" s="18"/>
    </row>
    <row r="28" spans="1:15" s="3" customFormat="1" ht="109.5" customHeight="1" x14ac:dyDescent="0.25">
      <c r="A28" s="12"/>
      <c r="B28" s="36" t="s">
        <v>435</v>
      </c>
      <c r="C28" s="2" t="s">
        <v>64</v>
      </c>
      <c r="D28" s="2">
        <v>1</v>
      </c>
      <c r="E28" s="2" t="s">
        <v>3</v>
      </c>
      <c r="F28" s="7" t="s">
        <v>434</v>
      </c>
      <c r="G28" s="2" t="s">
        <v>112</v>
      </c>
      <c r="H28" s="2" t="s">
        <v>142</v>
      </c>
      <c r="I28" s="32">
        <f t="shared" si="0"/>
        <v>1188</v>
      </c>
      <c r="J28" s="32">
        <f t="shared" si="1"/>
        <v>1089</v>
      </c>
      <c r="K28" s="35">
        <v>990</v>
      </c>
      <c r="L28" s="20">
        <v>1</v>
      </c>
      <c r="M28" s="20"/>
      <c r="N28" s="18">
        <f t="shared" si="2"/>
        <v>0</v>
      </c>
      <c r="O28" s="18"/>
    </row>
    <row r="29" spans="1:15" s="3" customFormat="1" ht="270" customHeight="1" x14ac:dyDescent="0.25">
      <c r="A29" s="12"/>
      <c r="B29" s="30" t="s">
        <v>59</v>
      </c>
      <c r="C29" s="2" t="s">
        <v>64</v>
      </c>
      <c r="D29" s="2">
        <v>1</v>
      </c>
      <c r="E29" s="2" t="s">
        <v>3</v>
      </c>
      <c r="F29" s="7" t="s">
        <v>133</v>
      </c>
      <c r="G29" s="2" t="s">
        <v>112</v>
      </c>
      <c r="H29" s="2" t="s">
        <v>143</v>
      </c>
      <c r="I29" s="32">
        <f t="shared" si="0"/>
        <v>1008</v>
      </c>
      <c r="J29" s="32">
        <f t="shared" si="1"/>
        <v>924.00000000000011</v>
      </c>
      <c r="K29" s="32">
        <v>840</v>
      </c>
      <c r="L29" s="20">
        <v>2</v>
      </c>
      <c r="M29" s="20"/>
      <c r="N29" s="18">
        <f t="shared" si="2"/>
        <v>0</v>
      </c>
      <c r="O29" s="18"/>
    </row>
    <row r="30" spans="1:15" s="3" customFormat="1" ht="90.75" customHeight="1" x14ac:dyDescent="0.25">
      <c r="A30" s="12"/>
      <c r="B30" s="30" t="s">
        <v>60</v>
      </c>
      <c r="C30" s="2" t="s">
        <v>64</v>
      </c>
      <c r="D30" s="2">
        <v>1</v>
      </c>
      <c r="E30" s="2" t="s">
        <v>3</v>
      </c>
      <c r="F30" s="14" t="s">
        <v>132</v>
      </c>
      <c r="G30" s="2" t="s">
        <v>112</v>
      </c>
      <c r="H30" s="2" t="s">
        <v>144</v>
      </c>
      <c r="I30" s="32">
        <f t="shared" si="0"/>
        <v>358.8</v>
      </c>
      <c r="J30" s="32">
        <f t="shared" si="1"/>
        <v>328.90000000000003</v>
      </c>
      <c r="K30" s="32">
        <v>299</v>
      </c>
      <c r="L30" s="20">
        <v>4</v>
      </c>
      <c r="M30" s="20"/>
      <c r="N30" s="18">
        <f t="shared" si="2"/>
        <v>0</v>
      </c>
      <c r="O30" s="18"/>
    </row>
    <row r="31" spans="1:15" s="3" customFormat="1" ht="93.75" customHeight="1" x14ac:dyDescent="0.25">
      <c r="A31" s="12"/>
      <c r="B31" s="30" t="s">
        <v>60</v>
      </c>
      <c r="C31" s="2" t="s">
        <v>64</v>
      </c>
      <c r="D31" s="2">
        <v>1</v>
      </c>
      <c r="E31" s="2" t="s">
        <v>3</v>
      </c>
      <c r="F31" s="7" t="s">
        <v>133</v>
      </c>
      <c r="G31" s="2" t="s">
        <v>112</v>
      </c>
      <c r="H31" s="2" t="s">
        <v>144</v>
      </c>
      <c r="I31" s="32">
        <f t="shared" si="0"/>
        <v>402</v>
      </c>
      <c r="J31" s="32">
        <f t="shared" si="1"/>
        <v>368.50000000000006</v>
      </c>
      <c r="K31" s="32">
        <v>335</v>
      </c>
      <c r="L31" s="20">
        <v>2</v>
      </c>
      <c r="M31" s="20"/>
      <c r="N31" s="18">
        <f t="shared" si="2"/>
        <v>0</v>
      </c>
      <c r="O31" s="18"/>
    </row>
    <row r="32" spans="1:15" s="3" customFormat="1" ht="104.25" customHeight="1" x14ac:dyDescent="0.25">
      <c r="A32" s="12"/>
      <c r="B32" s="30" t="s">
        <v>61</v>
      </c>
      <c r="C32" s="2" t="s">
        <v>64</v>
      </c>
      <c r="D32" s="2">
        <v>1</v>
      </c>
      <c r="E32" s="2" t="s">
        <v>3</v>
      </c>
      <c r="F32" s="14" t="s">
        <v>132</v>
      </c>
      <c r="G32" s="2" t="s">
        <v>112</v>
      </c>
      <c r="H32" s="2" t="s">
        <v>145</v>
      </c>
      <c r="I32" s="32">
        <f t="shared" si="0"/>
        <v>780</v>
      </c>
      <c r="J32" s="32">
        <f t="shared" si="1"/>
        <v>715.00000000000011</v>
      </c>
      <c r="K32" s="32">
        <v>650</v>
      </c>
      <c r="L32" s="20">
        <v>4</v>
      </c>
      <c r="M32" s="20"/>
      <c r="N32" s="18">
        <f t="shared" si="2"/>
        <v>0</v>
      </c>
      <c r="O32" s="18"/>
    </row>
    <row r="33" spans="1:15" s="3" customFormat="1" ht="97.5" customHeight="1" x14ac:dyDescent="0.25">
      <c r="A33" s="12"/>
      <c r="B33" s="30" t="s">
        <v>61</v>
      </c>
      <c r="C33" s="2" t="s">
        <v>64</v>
      </c>
      <c r="D33" s="2">
        <v>1</v>
      </c>
      <c r="E33" s="2" t="s">
        <v>3</v>
      </c>
      <c r="F33" s="7" t="s">
        <v>133</v>
      </c>
      <c r="G33" s="2" t="s">
        <v>112</v>
      </c>
      <c r="H33" s="2" t="s">
        <v>145</v>
      </c>
      <c r="I33" s="32">
        <f t="shared" si="0"/>
        <v>876</v>
      </c>
      <c r="J33" s="32">
        <f t="shared" si="1"/>
        <v>803.00000000000011</v>
      </c>
      <c r="K33" s="32">
        <v>730</v>
      </c>
      <c r="L33" s="20">
        <v>2</v>
      </c>
      <c r="M33" s="20"/>
      <c r="N33" s="18">
        <f t="shared" si="2"/>
        <v>0</v>
      </c>
      <c r="O33" s="18"/>
    </row>
    <row r="34" spans="1:15" s="3" customFormat="1" ht="104.25" customHeight="1" x14ac:dyDescent="0.25">
      <c r="A34" s="12"/>
      <c r="B34" s="30" t="s">
        <v>62</v>
      </c>
      <c r="C34" s="2" t="s">
        <v>64</v>
      </c>
      <c r="D34" s="2">
        <v>1</v>
      </c>
      <c r="E34" s="2" t="s">
        <v>3</v>
      </c>
      <c r="F34" s="14" t="s">
        <v>132</v>
      </c>
      <c r="G34" s="2" t="s">
        <v>112</v>
      </c>
      <c r="H34" s="2" t="s">
        <v>146</v>
      </c>
      <c r="I34" s="32">
        <f t="shared" si="0"/>
        <v>660</v>
      </c>
      <c r="J34" s="32">
        <f t="shared" si="1"/>
        <v>605</v>
      </c>
      <c r="K34" s="32">
        <v>550</v>
      </c>
      <c r="L34" s="20">
        <v>4</v>
      </c>
      <c r="M34" s="20"/>
      <c r="N34" s="18">
        <f t="shared" si="2"/>
        <v>0</v>
      </c>
      <c r="O34" s="18"/>
    </row>
    <row r="35" spans="1:15" s="3" customFormat="1" ht="99" customHeight="1" x14ac:dyDescent="0.25">
      <c r="A35" s="12"/>
      <c r="B35" s="30" t="s">
        <v>62</v>
      </c>
      <c r="C35" s="2" t="s">
        <v>64</v>
      </c>
      <c r="D35" s="2">
        <v>1</v>
      </c>
      <c r="E35" s="2" t="s">
        <v>3</v>
      </c>
      <c r="F35" s="7" t="s">
        <v>133</v>
      </c>
      <c r="G35" s="2" t="s">
        <v>112</v>
      </c>
      <c r="H35" s="2" t="s">
        <v>146</v>
      </c>
      <c r="I35" s="32">
        <f t="shared" si="0"/>
        <v>744</v>
      </c>
      <c r="J35" s="32">
        <f t="shared" si="1"/>
        <v>682</v>
      </c>
      <c r="K35" s="32">
        <v>620</v>
      </c>
      <c r="L35" s="20">
        <v>2</v>
      </c>
      <c r="M35" s="20"/>
      <c r="N35" s="18">
        <f t="shared" si="2"/>
        <v>0</v>
      </c>
      <c r="O35" s="18"/>
    </row>
    <row r="36" spans="1:15" s="3" customFormat="1" ht="199.5" customHeight="1" x14ac:dyDescent="0.25">
      <c r="A36" s="12"/>
      <c r="B36" s="30" t="s">
        <v>63</v>
      </c>
      <c r="C36" s="2" t="s">
        <v>64</v>
      </c>
      <c r="D36" s="2">
        <v>1</v>
      </c>
      <c r="E36" s="2" t="s">
        <v>3</v>
      </c>
      <c r="F36" s="7" t="s">
        <v>133</v>
      </c>
      <c r="G36" s="2" t="s">
        <v>112</v>
      </c>
      <c r="H36" s="2" t="s">
        <v>147</v>
      </c>
      <c r="I36" s="32">
        <f t="shared" si="0"/>
        <v>907.19999999999993</v>
      </c>
      <c r="J36" s="32">
        <f t="shared" si="1"/>
        <v>831.6</v>
      </c>
      <c r="K36" s="32">
        <v>756</v>
      </c>
      <c r="L36" s="20">
        <v>2</v>
      </c>
      <c r="M36" s="20"/>
      <c r="N36" s="18">
        <f t="shared" si="2"/>
        <v>0</v>
      </c>
      <c r="O36" s="18"/>
    </row>
    <row r="37" spans="1:15" s="3" customFormat="1" ht="130.5" customHeight="1" x14ac:dyDescent="0.25">
      <c r="A37" s="12"/>
      <c r="B37" s="30" t="s">
        <v>216</v>
      </c>
      <c r="C37" s="2" t="s">
        <v>217</v>
      </c>
      <c r="D37" s="2">
        <v>2</v>
      </c>
      <c r="E37" s="2" t="s">
        <v>3</v>
      </c>
      <c r="F37" s="14" t="s">
        <v>132</v>
      </c>
      <c r="G37" s="2" t="s">
        <v>112</v>
      </c>
      <c r="H37" s="25" t="s">
        <v>430</v>
      </c>
      <c r="I37" s="32">
        <f t="shared" si="0"/>
        <v>1182.5999999999999</v>
      </c>
      <c r="J37" s="32">
        <f t="shared" si="1"/>
        <v>1084.0500000000002</v>
      </c>
      <c r="K37" s="32">
        <v>985.5</v>
      </c>
      <c r="L37" s="20">
        <v>4</v>
      </c>
      <c r="M37" s="20"/>
      <c r="N37" s="18">
        <f t="shared" si="2"/>
        <v>0</v>
      </c>
      <c r="O37" s="18"/>
    </row>
    <row r="38" spans="1:15" s="3" customFormat="1" ht="129" customHeight="1" x14ac:dyDescent="0.25">
      <c r="A38" s="12"/>
      <c r="B38" s="30" t="s">
        <v>216</v>
      </c>
      <c r="C38" s="2" t="s">
        <v>217</v>
      </c>
      <c r="D38" s="2">
        <v>2</v>
      </c>
      <c r="E38" s="2" t="s">
        <v>3</v>
      </c>
      <c r="F38" s="7" t="s">
        <v>133</v>
      </c>
      <c r="G38" s="2" t="s">
        <v>112</v>
      </c>
      <c r="H38" s="26" t="s">
        <v>319</v>
      </c>
      <c r="I38" s="32">
        <f t="shared" si="0"/>
        <v>1279.8</v>
      </c>
      <c r="J38" s="32">
        <f t="shared" si="1"/>
        <v>1173.1500000000001</v>
      </c>
      <c r="K38" s="32">
        <v>1066.5</v>
      </c>
      <c r="L38" s="20">
        <v>2</v>
      </c>
      <c r="M38" s="20"/>
      <c r="N38" s="18">
        <f t="shared" si="2"/>
        <v>0</v>
      </c>
      <c r="O38" s="18"/>
    </row>
    <row r="39" spans="1:15" s="3" customFormat="1" ht="66" customHeight="1" x14ac:dyDescent="0.25">
      <c r="A39" s="12"/>
      <c r="B39" s="30" t="s">
        <v>218</v>
      </c>
      <c r="C39" s="2" t="s">
        <v>217</v>
      </c>
      <c r="D39" s="2">
        <v>2</v>
      </c>
      <c r="E39" s="2" t="s">
        <v>3</v>
      </c>
      <c r="F39" s="14" t="s">
        <v>422</v>
      </c>
      <c r="G39" s="2" t="s">
        <v>112</v>
      </c>
      <c r="H39" s="25" t="s">
        <v>320</v>
      </c>
      <c r="I39" s="32">
        <f t="shared" si="0"/>
        <v>358.8</v>
      </c>
      <c r="J39" s="32">
        <f t="shared" si="1"/>
        <v>328.90000000000003</v>
      </c>
      <c r="K39" s="32">
        <v>299</v>
      </c>
      <c r="L39" s="20">
        <v>3</v>
      </c>
      <c r="M39" s="20"/>
      <c r="N39" s="18">
        <f t="shared" si="2"/>
        <v>0</v>
      </c>
      <c r="O39" s="18"/>
    </row>
    <row r="40" spans="1:15" s="3" customFormat="1" ht="58.5" customHeight="1" x14ac:dyDescent="0.25">
      <c r="A40" s="12"/>
      <c r="B40" s="30" t="s">
        <v>218</v>
      </c>
      <c r="C40" s="2" t="s">
        <v>217</v>
      </c>
      <c r="D40" s="2">
        <v>2</v>
      </c>
      <c r="E40" s="2" t="s">
        <v>3</v>
      </c>
      <c r="F40" s="7" t="s">
        <v>133</v>
      </c>
      <c r="G40" s="2" t="s">
        <v>112</v>
      </c>
      <c r="H40" s="25" t="s">
        <v>320</v>
      </c>
      <c r="I40" s="32">
        <f t="shared" si="0"/>
        <v>405.59999999999997</v>
      </c>
      <c r="J40" s="32">
        <f t="shared" si="1"/>
        <v>371.8</v>
      </c>
      <c r="K40" s="32">
        <v>338</v>
      </c>
      <c r="L40" s="20">
        <v>2</v>
      </c>
      <c r="M40" s="20"/>
      <c r="N40" s="18">
        <f t="shared" si="2"/>
        <v>0</v>
      </c>
      <c r="O40" s="18"/>
    </row>
    <row r="41" spans="1:15" s="3" customFormat="1" ht="281.25" customHeight="1" x14ac:dyDescent="0.25">
      <c r="A41" s="12"/>
      <c r="B41" s="30" t="s">
        <v>219</v>
      </c>
      <c r="C41" s="2" t="s">
        <v>217</v>
      </c>
      <c r="D41" s="2">
        <v>2</v>
      </c>
      <c r="E41" s="2" t="s">
        <v>3</v>
      </c>
      <c r="F41" s="7" t="s">
        <v>133</v>
      </c>
      <c r="G41" s="2" t="s">
        <v>112</v>
      </c>
      <c r="H41" s="25" t="s">
        <v>431</v>
      </c>
      <c r="I41" s="32">
        <f t="shared" si="0"/>
        <v>804</v>
      </c>
      <c r="J41" s="32">
        <f t="shared" si="1"/>
        <v>737.00000000000011</v>
      </c>
      <c r="K41" s="32">
        <v>670</v>
      </c>
      <c r="L41" s="20">
        <v>2</v>
      </c>
      <c r="M41" s="20"/>
      <c r="N41" s="18">
        <f t="shared" si="2"/>
        <v>0</v>
      </c>
      <c r="O41" s="18"/>
    </row>
    <row r="42" spans="1:15" s="3" customFormat="1" ht="114.75" customHeight="1" x14ac:dyDescent="0.25">
      <c r="A42" s="12"/>
      <c r="B42" s="30" t="s">
        <v>220</v>
      </c>
      <c r="C42" s="2" t="s">
        <v>217</v>
      </c>
      <c r="D42" s="2">
        <v>2</v>
      </c>
      <c r="E42" s="2" t="s">
        <v>3</v>
      </c>
      <c r="F42" s="7" t="s">
        <v>132</v>
      </c>
      <c r="G42" s="2" t="s">
        <v>112</v>
      </c>
      <c r="H42" s="25" t="s">
        <v>321</v>
      </c>
      <c r="I42" s="32">
        <f t="shared" si="0"/>
        <v>718.8</v>
      </c>
      <c r="J42" s="32">
        <f t="shared" si="1"/>
        <v>658.90000000000009</v>
      </c>
      <c r="K42" s="32">
        <v>599</v>
      </c>
      <c r="L42" s="20">
        <v>4</v>
      </c>
      <c r="M42" s="20"/>
      <c r="N42" s="18">
        <f t="shared" si="2"/>
        <v>0</v>
      </c>
      <c r="O42" s="18"/>
    </row>
    <row r="43" spans="1:15" s="3" customFormat="1" ht="95.25" customHeight="1" x14ac:dyDescent="0.25">
      <c r="A43" s="12"/>
      <c r="B43" s="30" t="s">
        <v>220</v>
      </c>
      <c r="C43" s="2" t="s">
        <v>217</v>
      </c>
      <c r="D43" s="2">
        <v>2</v>
      </c>
      <c r="E43" s="2" t="s">
        <v>3</v>
      </c>
      <c r="F43" s="7" t="s">
        <v>133</v>
      </c>
      <c r="G43" s="2" t="s">
        <v>112</v>
      </c>
      <c r="H43" s="25" t="s">
        <v>321</v>
      </c>
      <c r="I43" s="32">
        <f t="shared" si="0"/>
        <v>780</v>
      </c>
      <c r="J43" s="32">
        <f t="shared" si="1"/>
        <v>715.00000000000011</v>
      </c>
      <c r="K43" s="32">
        <v>650</v>
      </c>
      <c r="L43" s="20">
        <v>2</v>
      </c>
      <c r="M43" s="20"/>
      <c r="N43" s="18">
        <f t="shared" si="2"/>
        <v>0</v>
      </c>
      <c r="O43" s="18"/>
    </row>
    <row r="44" spans="1:15" s="3" customFormat="1" ht="239.25" customHeight="1" x14ac:dyDescent="0.25">
      <c r="A44" s="12"/>
      <c r="B44" s="30" t="s">
        <v>221</v>
      </c>
      <c r="C44" s="2" t="s">
        <v>217</v>
      </c>
      <c r="D44" s="2">
        <v>2</v>
      </c>
      <c r="E44" s="2" t="s">
        <v>3</v>
      </c>
      <c r="F44" s="7" t="s">
        <v>132</v>
      </c>
      <c r="G44" s="2" t="s">
        <v>112</v>
      </c>
      <c r="H44" s="25" t="s">
        <v>322</v>
      </c>
      <c r="I44" s="32">
        <f t="shared" si="0"/>
        <v>1284</v>
      </c>
      <c r="J44" s="32">
        <f t="shared" si="1"/>
        <v>1177</v>
      </c>
      <c r="K44" s="32">
        <v>1070</v>
      </c>
      <c r="L44" s="20">
        <v>4</v>
      </c>
      <c r="M44" s="20"/>
      <c r="N44" s="18">
        <f t="shared" si="2"/>
        <v>0</v>
      </c>
      <c r="O44" s="18"/>
    </row>
    <row r="45" spans="1:15" s="3" customFormat="1" ht="235.5" customHeight="1" x14ac:dyDescent="0.25">
      <c r="A45" s="12"/>
      <c r="B45" s="30" t="s">
        <v>222</v>
      </c>
      <c r="C45" s="2" t="s">
        <v>217</v>
      </c>
      <c r="D45" s="2">
        <v>2</v>
      </c>
      <c r="E45" s="2" t="s">
        <v>3</v>
      </c>
      <c r="F45" s="7" t="s">
        <v>132</v>
      </c>
      <c r="G45" s="2" t="s">
        <v>112</v>
      </c>
      <c r="H45" s="25" t="s">
        <v>452</v>
      </c>
      <c r="I45" s="32">
        <f t="shared" si="0"/>
        <v>744</v>
      </c>
      <c r="J45" s="32">
        <f t="shared" si="1"/>
        <v>682</v>
      </c>
      <c r="K45" s="32">
        <v>620</v>
      </c>
      <c r="L45" s="20">
        <v>4</v>
      </c>
      <c r="M45" s="20"/>
      <c r="N45" s="18">
        <f t="shared" si="2"/>
        <v>0</v>
      </c>
      <c r="O45" s="18"/>
    </row>
    <row r="46" spans="1:15" s="3" customFormat="1" ht="192.75" customHeight="1" x14ac:dyDescent="0.25">
      <c r="A46" s="12"/>
      <c r="B46" s="30" t="s">
        <v>223</v>
      </c>
      <c r="C46" s="2" t="s">
        <v>217</v>
      </c>
      <c r="D46" s="2">
        <v>2</v>
      </c>
      <c r="E46" s="2" t="s">
        <v>3</v>
      </c>
      <c r="F46" s="7" t="s">
        <v>133</v>
      </c>
      <c r="G46" s="2" t="s">
        <v>112</v>
      </c>
      <c r="H46" s="25" t="s">
        <v>323</v>
      </c>
      <c r="I46" s="32">
        <f t="shared" si="0"/>
        <v>1104</v>
      </c>
      <c r="J46" s="32">
        <f t="shared" si="1"/>
        <v>1012.0000000000001</v>
      </c>
      <c r="K46" s="32">
        <v>920</v>
      </c>
      <c r="L46" s="20">
        <v>2</v>
      </c>
      <c r="M46" s="20"/>
      <c r="N46" s="18">
        <f t="shared" si="2"/>
        <v>0</v>
      </c>
      <c r="O46" s="18"/>
    </row>
    <row r="47" spans="1:15" s="3" customFormat="1" ht="152.25" customHeight="1" x14ac:dyDescent="0.25">
      <c r="A47" s="12"/>
      <c r="B47" s="30" t="s">
        <v>224</v>
      </c>
      <c r="C47" s="2" t="s">
        <v>217</v>
      </c>
      <c r="D47" s="2">
        <v>2</v>
      </c>
      <c r="E47" s="2" t="s">
        <v>3</v>
      </c>
      <c r="F47" s="7" t="s">
        <v>132</v>
      </c>
      <c r="G47" s="2" t="s">
        <v>112</v>
      </c>
      <c r="H47" s="25" t="s">
        <v>432</v>
      </c>
      <c r="I47" s="32">
        <f t="shared" si="0"/>
        <v>1078.8</v>
      </c>
      <c r="J47" s="32">
        <f t="shared" si="1"/>
        <v>988.90000000000009</v>
      </c>
      <c r="K47" s="32">
        <v>899</v>
      </c>
      <c r="L47" s="20">
        <v>4</v>
      </c>
      <c r="M47" s="20"/>
      <c r="N47" s="18">
        <f t="shared" si="2"/>
        <v>0</v>
      </c>
      <c r="O47" s="18"/>
    </row>
    <row r="48" spans="1:15" s="3" customFormat="1" ht="133.5" customHeight="1" x14ac:dyDescent="0.25">
      <c r="A48" s="12"/>
      <c r="B48" s="30" t="s">
        <v>224</v>
      </c>
      <c r="C48" s="2" t="s">
        <v>217</v>
      </c>
      <c r="D48" s="2">
        <v>2</v>
      </c>
      <c r="E48" s="2" t="s">
        <v>3</v>
      </c>
      <c r="F48" s="7" t="s">
        <v>133</v>
      </c>
      <c r="G48" s="2" t="s">
        <v>112</v>
      </c>
      <c r="H48" s="25" t="s">
        <v>383</v>
      </c>
      <c r="I48" s="32">
        <f t="shared" si="0"/>
        <v>1198.8</v>
      </c>
      <c r="J48" s="32">
        <f t="shared" si="1"/>
        <v>1098.9000000000001</v>
      </c>
      <c r="K48" s="32">
        <v>999</v>
      </c>
      <c r="L48" s="20">
        <v>2</v>
      </c>
      <c r="M48" s="20"/>
      <c r="N48" s="18">
        <f t="shared" si="2"/>
        <v>0</v>
      </c>
      <c r="O48" s="18"/>
    </row>
    <row r="49" spans="1:16" s="5" customFormat="1" ht="15" customHeight="1" x14ac:dyDescent="0.25">
      <c r="A49" s="11"/>
      <c r="B49" s="29"/>
      <c r="C49" s="6"/>
      <c r="D49" s="6"/>
      <c r="E49" s="6"/>
      <c r="F49" s="6"/>
      <c r="G49" s="6"/>
      <c r="H49" s="6"/>
      <c r="I49" s="32">
        <f t="shared" si="0"/>
        <v>0</v>
      </c>
      <c r="J49" s="32">
        <f t="shared" si="1"/>
        <v>0</v>
      </c>
      <c r="K49" s="32">
        <v>0</v>
      </c>
      <c r="L49" s="6"/>
      <c r="M49" s="6"/>
      <c r="N49" s="18">
        <f t="shared" si="2"/>
        <v>0</v>
      </c>
      <c r="O49" s="6"/>
      <c r="P49" s="6"/>
    </row>
    <row r="50" spans="1:16" s="3" customFormat="1" ht="237.75" customHeight="1" x14ac:dyDescent="0.25">
      <c r="A50" s="12"/>
      <c r="B50" s="30" t="s">
        <v>225</v>
      </c>
      <c r="C50" s="2" t="s">
        <v>226</v>
      </c>
      <c r="D50" s="2">
        <v>2</v>
      </c>
      <c r="E50" s="2" t="s">
        <v>3</v>
      </c>
      <c r="F50" s="7" t="s">
        <v>132</v>
      </c>
      <c r="G50" s="2" t="s">
        <v>112</v>
      </c>
      <c r="H50" s="25" t="s">
        <v>324</v>
      </c>
      <c r="I50" s="32">
        <f t="shared" si="0"/>
        <v>1368</v>
      </c>
      <c r="J50" s="32">
        <f t="shared" si="1"/>
        <v>1254</v>
      </c>
      <c r="K50" s="32">
        <v>1140</v>
      </c>
      <c r="L50" s="20">
        <v>4</v>
      </c>
      <c r="M50" s="20"/>
      <c r="N50" s="18">
        <f t="shared" si="2"/>
        <v>0</v>
      </c>
      <c r="O50" s="18"/>
    </row>
    <row r="51" spans="1:16" s="3" customFormat="1" ht="0.75" hidden="1" customHeight="1" x14ac:dyDescent="0.25">
      <c r="A51" s="12"/>
      <c r="B51" s="30" t="s">
        <v>227</v>
      </c>
      <c r="C51" s="2" t="s">
        <v>226</v>
      </c>
      <c r="D51" s="2">
        <v>2</v>
      </c>
      <c r="E51" s="2" t="s">
        <v>3</v>
      </c>
      <c r="F51" s="7" t="s">
        <v>132</v>
      </c>
      <c r="G51" s="2" t="s">
        <v>112</v>
      </c>
      <c r="H51" s="25" t="s">
        <v>325</v>
      </c>
      <c r="I51" s="32">
        <f t="shared" si="0"/>
        <v>1026</v>
      </c>
      <c r="J51" s="32">
        <f t="shared" si="1"/>
        <v>940.50000000000011</v>
      </c>
      <c r="K51" s="32">
        <v>855</v>
      </c>
      <c r="L51" s="20">
        <v>4</v>
      </c>
      <c r="M51" s="20"/>
      <c r="N51" s="18">
        <f t="shared" si="2"/>
        <v>0</v>
      </c>
      <c r="O51" s="18"/>
    </row>
    <row r="52" spans="1:16" s="3" customFormat="1" ht="99" hidden="1" customHeight="1" x14ac:dyDescent="0.25">
      <c r="A52" s="12"/>
      <c r="B52" s="30" t="s">
        <v>227</v>
      </c>
      <c r="C52" s="2" t="s">
        <v>226</v>
      </c>
      <c r="D52" s="2">
        <v>2</v>
      </c>
      <c r="E52" s="2" t="s">
        <v>3</v>
      </c>
      <c r="F52" s="7" t="s">
        <v>133</v>
      </c>
      <c r="G52" s="2" t="s">
        <v>112</v>
      </c>
      <c r="H52" s="25" t="s">
        <v>325</v>
      </c>
      <c r="I52" s="32">
        <f t="shared" si="0"/>
        <v>1117.8</v>
      </c>
      <c r="J52" s="32">
        <f t="shared" si="1"/>
        <v>1024.6500000000001</v>
      </c>
      <c r="K52" s="32">
        <v>931.5</v>
      </c>
      <c r="L52" s="20">
        <v>2</v>
      </c>
      <c r="M52" s="20"/>
      <c r="N52" s="18">
        <f t="shared" si="2"/>
        <v>0</v>
      </c>
      <c r="O52" s="18"/>
    </row>
    <row r="53" spans="1:16" s="3" customFormat="1" ht="215.25" customHeight="1" x14ac:dyDescent="0.25">
      <c r="A53" s="12"/>
      <c r="B53" s="30" t="s">
        <v>228</v>
      </c>
      <c r="C53" s="2" t="s">
        <v>226</v>
      </c>
      <c r="D53" s="2">
        <v>2</v>
      </c>
      <c r="E53" s="2" t="s">
        <v>3</v>
      </c>
      <c r="F53" s="7" t="s">
        <v>133</v>
      </c>
      <c r="G53" s="2" t="s">
        <v>112</v>
      </c>
      <c r="H53" s="25" t="s">
        <v>326</v>
      </c>
      <c r="I53" s="32">
        <f t="shared" si="0"/>
        <v>598.79999999999995</v>
      </c>
      <c r="J53" s="32">
        <f t="shared" si="1"/>
        <v>548.90000000000009</v>
      </c>
      <c r="K53" s="32">
        <v>499</v>
      </c>
      <c r="L53" s="20">
        <v>2</v>
      </c>
      <c r="M53" s="20"/>
      <c r="N53" s="18">
        <f t="shared" si="2"/>
        <v>0</v>
      </c>
      <c r="O53" s="18"/>
    </row>
    <row r="54" spans="1:16" s="3" customFormat="1" ht="213.75" customHeight="1" x14ac:dyDescent="0.25">
      <c r="A54" s="12"/>
      <c r="B54" s="30" t="s">
        <v>229</v>
      </c>
      <c r="C54" s="2" t="s">
        <v>226</v>
      </c>
      <c r="D54" s="2">
        <v>2</v>
      </c>
      <c r="E54" s="2" t="s">
        <v>3</v>
      </c>
      <c r="F54" s="7" t="s">
        <v>132</v>
      </c>
      <c r="G54" s="2" t="s">
        <v>112</v>
      </c>
      <c r="H54" s="25" t="s">
        <v>327</v>
      </c>
      <c r="I54" s="32">
        <f t="shared" si="0"/>
        <v>907.19999999999993</v>
      </c>
      <c r="J54" s="32">
        <f t="shared" si="1"/>
        <v>831.6</v>
      </c>
      <c r="K54" s="32">
        <v>756</v>
      </c>
      <c r="L54" s="20">
        <v>4</v>
      </c>
      <c r="M54" s="20"/>
      <c r="N54" s="18">
        <f t="shared" si="2"/>
        <v>0</v>
      </c>
      <c r="O54" s="18"/>
    </row>
    <row r="55" spans="1:16" s="3" customFormat="1" ht="126" customHeight="1" x14ac:dyDescent="0.25">
      <c r="A55" s="12"/>
      <c r="B55" s="30" t="s">
        <v>230</v>
      </c>
      <c r="C55" s="2" t="s">
        <v>226</v>
      </c>
      <c r="D55" s="2">
        <v>2</v>
      </c>
      <c r="E55" s="2" t="s">
        <v>3</v>
      </c>
      <c r="F55" s="7" t="s">
        <v>132</v>
      </c>
      <c r="G55" s="2" t="s">
        <v>112</v>
      </c>
      <c r="H55" s="25" t="s">
        <v>328</v>
      </c>
      <c r="I55" s="32">
        <f t="shared" si="0"/>
        <v>1078.8</v>
      </c>
      <c r="J55" s="32">
        <f t="shared" si="1"/>
        <v>988.90000000000009</v>
      </c>
      <c r="K55" s="32">
        <v>899</v>
      </c>
      <c r="L55" s="20">
        <v>4</v>
      </c>
      <c r="M55" s="20"/>
      <c r="N55" s="18">
        <f t="shared" si="2"/>
        <v>0</v>
      </c>
      <c r="O55" s="18"/>
    </row>
    <row r="56" spans="1:16" s="3" customFormat="1" ht="117.75" customHeight="1" x14ac:dyDescent="0.25">
      <c r="A56" s="12"/>
      <c r="B56" s="30" t="s">
        <v>230</v>
      </c>
      <c r="C56" s="2" t="s">
        <v>226</v>
      </c>
      <c r="D56" s="2">
        <v>2</v>
      </c>
      <c r="E56" s="2" t="s">
        <v>3</v>
      </c>
      <c r="F56" s="7" t="s">
        <v>133</v>
      </c>
      <c r="G56" s="2" t="s">
        <v>112</v>
      </c>
      <c r="H56" s="25" t="s">
        <v>328</v>
      </c>
      <c r="I56" s="32">
        <f t="shared" si="0"/>
        <v>1198.8</v>
      </c>
      <c r="J56" s="32">
        <f t="shared" si="1"/>
        <v>1098.9000000000001</v>
      </c>
      <c r="K56" s="32">
        <v>999</v>
      </c>
      <c r="L56" s="20">
        <v>2</v>
      </c>
      <c r="M56" s="20"/>
      <c r="N56" s="18">
        <f t="shared" si="2"/>
        <v>0</v>
      </c>
      <c r="O56" s="18"/>
    </row>
    <row r="57" spans="1:16" s="3" customFormat="1" ht="126" customHeight="1" x14ac:dyDescent="0.25">
      <c r="A57" s="12"/>
      <c r="B57" s="30" t="s">
        <v>231</v>
      </c>
      <c r="C57" s="2" t="s">
        <v>226</v>
      </c>
      <c r="D57" s="2">
        <v>2</v>
      </c>
      <c r="E57" s="2" t="s">
        <v>3</v>
      </c>
      <c r="F57" s="7" t="s">
        <v>132</v>
      </c>
      <c r="G57" s="2" t="s">
        <v>112</v>
      </c>
      <c r="H57" s="25" t="s">
        <v>433</v>
      </c>
      <c r="I57" s="32">
        <f t="shared" si="0"/>
        <v>1272</v>
      </c>
      <c r="J57" s="32">
        <f t="shared" si="1"/>
        <v>1166</v>
      </c>
      <c r="K57" s="32">
        <v>1060</v>
      </c>
      <c r="L57" s="20">
        <v>4</v>
      </c>
      <c r="M57" s="20"/>
      <c r="N57" s="18">
        <f t="shared" si="2"/>
        <v>0</v>
      </c>
      <c r="O57" s="18"/>
    </row>
    <row r="58" spans="1:16" s="3" customFormat="1" ht="119.25" customHeight="1" x14ac:dyDescent="0.25">
      <c r="A58" s="12"/>
      <c r="B58" s="30" t="s">
        <v>231</v>
      </c>
      <c r="C58" s="2" t="s">
        <v>226</v>
      </c>
      <c r="D58" s="2">
        <v>2</v>
      </c>
      <c r="E58" s="2" t="s">
        <v>3</v>
      </c>
      <c r="F58" s="7" t="s">
        <v>133</v>
      </c>
      <c r="G58" s="2" t="s">
        <v>112</v>
      </c>
      <c r="H58" s="25" t="s">
        <v>433</v>
      </c>
      <c r="I58" s="32">
        <f t="shared" si="0"/>
        <v>1368</v>
      </c>
      <c r="J58" s="32">
        <f t="shared" si="1"/>
        <v>1254</v>
      </c>
      <c r="K58" s="32">
        <v>1140</v>
      </c>
      <c r="L58" s="20">
        <v>2</v>
      </c>
      <c r="M58" s="20"/>
      <c r="N58" s="18">
        <f t="shared" si="2"/>
        <v>0</v>
      </c>
      <c r="O58" s="18"/>
    </row>
    <row r="59" spans="1:16" s="5" customFormat="1" ht="12.75" customHeight="1" x14ac:dyDescent="0.25">
      <c r="A59" s="11"/>
      <c r="B59" s="29"/>
      <c r="C59" s="6"/>
      <c r="D59" s="6"/>
      <c r="E59" s="6"/>
      <c r="F59" s="6"/>
      <c r="G59" s="6"/>
      <c r="H59" s="6"/>
      <c r="I59" s="32">
        <f t="shared" si="0"/>
        <v>0</v>
      </c>
      <c r="J59" s="32">
        <f t="shared" si="1"/>
        <v>0</v>
      </c>
      <c r="K59" s="32">
        <v>0</v>
      </c>
      <c r="L59" s="21"/>
      <c r="M59" s="21"/>
      <c r="N59" s="18">
        <f t="shared" si="2"/>
        <v>0</v>
      </c>
      <c r="O59" s="6"/>
    </row>
    <row r="60" spans="1:16" s="3" customFormat="1" ht="93" customHeight="1" x14ac:dyDescent="0.25">
      <c r="A60" s="12"/>
      <c r="B60" s="36" t="s">
        <v>47</v>
      </c>
      <c r="C60" s="2" t="s">
        <v>46</v>
      </c>
      <c r="D60" s="2">
        <v>1</v>
      </c>
      <c r="E60" s="2" t="s">
        <v>14</v>
      </c>
      <c r="F60" s="14" t="s">
        <v>471</v>
      </c>
      <c r="G60" s="2" t="s">
        <v>112</v>
      </c>
      <c r="H60" s="2" t="s">
        <v>148</v>
      </c>
      <c r="I60" s="32">
        <f t="shared" si="0"/>
        <v>732</v>
      </c>
      <c r="J60" s="32">
        <f t="shared" si="1"/>
        <v>671</v>
      </c>
      <c r="K60" s="35">
        <v>610</v>
      </c>
      <c r="L60" s="20">
        <v>1</v>
      </c>
      <c r="M60" s="20"/>
      <c r="N60" s="18">
        <f t="shared" si="2"/>
        <v>0</v>
      </c>
      <c r="O60" s="18"/>
    </row>
    <row r="61" spans="1:16" s="3" customFormat="1" ht="71.25" customHeight="1" x14ac:dyDescent="0.25">
      <c r="A61" s="12"/>
      <c r="B61" s="36" t="s">
        <v>47</v>
      </c>
      <c r="C61" s="2" t="s">
        <v>46</v>
      </c>
      <c r="D61" s="2">
        <v>1</v>
      </c>
      <c r="E61" s="2" t="s">
        <v>14</v>
      </c>
      <c r="F61" s="7" t="s">
        <v>470</v>
      </c>
      <c r="G61" s="2" t="s">
        <v>112</v>
      </c>
      <c r="H61" s="2" t="s">
        <v>148</v>
      </c>
      <c r="I61" s="32">
        <f t="shared" si="0"/>
        <v>804</v>
      </c>
      <c r="J61" s="32">
        <f t="shared" si="1"/>
        <v>737.00000000000011</v>
      </c>
      <c r="K61" s="35">
        <v>670</v>
      </c>
      <c r="L61" s="20">
        <v>1</v>
      </c>
      <c r="M61" s="20"/>
      <c r="N61" s="18">
        <f t="shared" si="2"/>
        <v>0</v>
      </c>
      <c r="O61" s="18"/>
    </row>
    <row r="62" spans="1:16" s="3" customFormat="1" ht="261" customHeight="1" x14ac:dyDescent="0.25">
      <c r="A62" s="12"/>
      <c r="B62" s="30" t="s">
        <v>48</v>
      </c>
      <c r="C62" s="2" t="s">
        <v>46</v>
      </c>
      <c r="D62" s="2">
        <v>1</v>
      </c>
      <c r="E62" s="2" t="s">
        <v>14</v>
      </c>
      <c r="F62" s="14" t="s">
        <v>480</v>
      </c>
      <c r="G62" s="2" t="s">
        <v>112</v>
      </c>
      <c r="H62" s="2" t="s">
        <v>149</v>
      </c>
      <c r="I62" s="32">
        <f t="shared" si="0"/>
        <v>1284</v>
      </c>
      <c r="J62" s="32">
        <f t="shared" si="1"/>
        <v>1177</v>
      </c>
      <c r="K62" s="32">
        <v>1070</v>
      </c>
      <c r="L62" s="20">
        <v>3</v>
      </c>
      <c r="M62" s="20"/>
      <c r="N62" s="18">
        <f t="shared" si="2"/>
        <v>0</v>
      </c>
      <c r="O62" s="18"/>
    </row>
    <row r="63" spans="1:16" s="3" customFormat="1" ht="183" customHeight="1" x14ac:dyDescent="0.25">
      <c r="A63" s="12"/>
      <c r="B63" s="30" t="s">
        <v>49</v>
      </c>
      <c r="C63" s="2" t="s">
        <v>46</v>
      </c>
      <c r="D63" s="2">
        <v>1</v>
      </c>
      <c r="E63" s="2" t="s">
        <v>14</v>
      </c>
      <c r="F63" s="14" t="s">
        <v>132</v>
      </c>
      <c r="G63" s="2" t="s">
        <v>112</v>
      </c>
      <c r="H63" s="2" t="s">
        <v>150</v>
      </c>
      <c r="I63" s="32">
        <f t="shared" si="0"/>
        <v>1068</v>
      </c>
      <c r="J63" s="32">
        <f t="shared" si="1"/>
        <v>979.00000000000011</v>
      </c>
      <c r="K63" s="32">
        <v>890</v>
      </c>
      <c r="L63" s="20">
        <v>4</v>
      </c>
      <c r="M63" s="20"/>
      <c r="N63" s="18">
        <f t="shared" si="2"/>
        <v>0</v>
      </c>
      <c r="O63" s="18"/>
    </row>
    <row r="64" spans="1:16" s="3" customFormat="1" ht="234.75" customHeight="1" x14ac:dyDescent="0.25">
      <c r="A64" s="12"/>
      <c r="B64" s="30" t="s">
        <v>50</v>
      </c>
      <c r="C64" s="2" t="s">
        <v>46</v>
      </c>
      <c r="D64" s="2">
        <v>1</v>
      </c>
      <c r="E64" s="2" t="s">
        <v>14</v>
      </c>
      <c r="F64" s="7" t="s">
        <v>133</v>
      </c>
      <c r="G64" s="2" t="s">
        <v>112</v>
      </c>
      <c r="H64" s="2" t="s">
        <v>151</v>
      </c>
      <c r="I64" s="32">
        <f t="shared" si="0"/>
        <v>1008</v>
      </c>
      <c r="J64" s="32">
        <f t="shared" si="1"/>
        <v>924.00000000000011</v>
      </c>
      <c r="K64" s="32">
        <v>840</v>
      </c>
      <c r="L64" s="20">
        <v>2</v>
      </c>
      <c r="M64" s="20"/>
      <c r="N64" s="18">
        <f t="shared" si="2"/>
        <v>0</v>
      </c>
      <c r="O64" s="18"/>
    </row>
    <row r="65" spans="1:15" s="3" customFormat="1" ht="79.5" customHeight="1" x14ac:dyDescent="0.25">
      <c r="A65" s="12"/>
      <c r="B65" s="30" t="s">
        <v>51</v>
      </c>
      <c r="C65" s="2" t="s">
        <v>46</v>
      </c>
      <c r="D65" s="2">
        <v>1</v>
      </c>
      <c r="E65" s="2" t="s">
        <v>14</v>
      </c>
      <c r="F65" s="14" t="s">
        <v>132</v>
      </c>
      <c r="G65" s="2" t="s">
        <v>112</v>
      </c>
      <c r="H65" s="2" t="s">
        <v>152</v>
      </c>
      <c r="I65" s="32">
        <f t="shared" si="0"/>
        <v>660</v>
      </c>
      <c r="J65" s="32">
        <f t="shared" si="1"/>
        <v>605</v>
      </c>
      <c r="K65" s="32">
        <v>550</v>
      </c>
      <c r="L65" s="20">
        <v>4</v>
      </c>
      <c r="M65" s="20"/>
      <c r="N65" s="18">
        <f t="shared" si="2"/>
        <v>0</v>
      </c>
      <c r="O65" s="18"/>
    </row>
    <row r="66" spans="1:15" s="3" customFormat="1" ht="87" customHeight="1" x14ac:dyDescent="0.25">
      <c r="A66" s="12"/>
      <c r="B66" s="30" t="s">
        <v>51</v>
      </c>
      <c r="C66" s="2" t="s">
        <v>46</v>
      </c>
      <c r="D66" s="2">
        <v>1</v>
      </c>
      <c r="E66" s="2" t="s">
        <v>14</v>
      </c>
      <c r="F66" s="7" t="s">
        <v>133</v>
      </c>
      <c r="G66" s="2" t="s">
        <v>112</v>
      </c>
      <c r="H66" s="2" t="s">
        <v>152</v>
      </c>
      <c r="I66" s="32">
        <f t="shared" si="0"/>
        <v>718.8</v>
      </c>
      <c r="J66" s="32">
        <f t="shared" si="1"/>
        <v>658.90000000000009</v>
      </c>
      <c r="K66" s="32">
        <v>599</v>
      </c>
      <c r="L66" s="20">
        <v>2</v>
      </c>
      <c r="M66" s="20"/>
      <c r="N66" s="18">
        <f t="shared" si="2"/>
        <v>0</v>
      </c>
      <c r="O66" s="18"/>
    </row>
    <row r="67" spans="1:15" s="3" customFormat="1" ht="186.75" customHeight="1" x14ac:dyDescent="0.25">
      <c r="A67" s="12"/>
      <c r="B67" s="30" t="s">
        <v>52</v>
      </c>
      <c r="C67" s="2" t="s">
        <v>46</v>
      </c>
      <c r="D67" s="2">
        <v>1</v>
      </c>
      <c r="E67" s="2" t="s">
        <v>14</v>
      </c>
      <c r="F67" s="7" t="s">
        <v>154</v>
      </c>
      <c r="G67" s="2" t="s">
        <v>112</v>
      </c>
      <c r="H67" s="2" t="s">
        <v>153</v>
      </c>
      <c r="I67" s="32">
        <f t="shared" ref="I67:I130" si="3">K67*1.2</f>
        <v>718.8</v>
      </c>
      <c r="J67" s="32">
        <f t="shared" ref="J67:J130" si="4">K67*1.1</f>
        <v>658.90000000000009</v>
      </c>
      <c r="K67" s="32">
        <v>599</v>
      </c>
      <c r="L67" s="20">
        <v>1</v>
      </c>
      <c r="M67" s="20"/>
      <c r="N67" s="18">
        <f t="shared" ref="N67:N130" si="5">M67*L67*K67</f>
        <v>0</v>
      </c>
      <c r="O67" s="18"/>
    </row>
    <row r="68" spans="1:15" s="5" customFormat="1" ht="15" customHeight="1" x14ac:dyDescent="0.25">
      <c r="A68" s="11"/>
      <c r="B68" s="29"/>
      <c r="C68" s="6"/>
      <c r="D68" s="6"/>
      <c r="E68" s="6"/>
      <c r="F68" s="6"/>
      <c r="G68" s="6"/>
      <c r="H68" s="6"/>
      <c r="I68" s="32">
        <f t="shared" si="3"/>
        <v>0</v>
      </c>
      <c r="J68" s="32">
        <f t="shared" si="4"/>
        <v>0</v>
      </c>
      <c r="K68" s="32">
        <v>0</v>
      </c>
      <c r="L68" s="6"/>
      <c r="M68" s="6"/>
      <c r="N68" s="18">
        <f t="shared" si="5"/>
        <v>0</v>
      </c>
      <c r="O68" s="6"/>
    </row>
    <row r="69" spans="1:15" s="3" customFormat="1" ht="167.25" customHeight="1" x14ac:dyDescent="0.25">
      <c r="A69" s="12"/>
      <c r="B69" s="30" t="s">
        <v>200</v>
      </c>
      <c r="C69" s="2" t="s">
        <v>75</v>
      </c>
      <c r="D69" s="2">
        <v>1</v>
      </c>
      <c r="E69" s="2" t="s">
        <v>14</v>
      </c>
      <c r="F69" s="14" t="s">
        <v>132</v>
      </c>
      <c r="G69" s="2" t="s">
        <v>111</v>
      </c>
      <c r="H69" s="2" t="s">
        <v>201</v>
      </c>
      <c r="I69" s="32">
        <f t="shared" si="3"/>
        <v>636</v>
      </c>
      <c r="J69" s="32">
        <f t="shared" si="4"/>
        <v>583</v>
      </c>
      <c r="K69" s="32">
        <v>530</v>
      </c>
      <c r="L69" s="20">
        <v>4</v>
      </c>
      <c r="M69" s="20"/>
      <c r="N69" s="18">
        <f t="shared" si="5"/>
        <v>0</v>
      </c>
      <c r="O69" s="18"/>
    </row>
    <row r="70" spans="1:15" s="3" customFormat="1" ht="104.25" customHeight="1" x14ac:dyDescent="0.25">
      <c r="A70" s="12"/>
      <c r="B70" s="30" t="s">
        <v>71</v>
      </c>
      <c r="C70" s="2" t="s">
        <v>75</v>
      </c>
      <c r="D70" s="2">
        <v>1</v>
      </c>
      <c r="E70" s="2" t="s">
        <v>14</v>
      </c>
      <c r="F70" s="14" t="s">
        <v>132</v>
      </c>
      <c r="G70" s="2" t="s">
        <v>111</v>
      </c>
      <c r="H70" s="2" t="s">
        <v>155</v>
      </c>
      <c r="I70" s="32">
        <f t="shared" si="3"/>
        <v>1078.8</v>
      </c>
      <c r="J70" s="32">
        <f t="shared" si="4"/>
        <v>988.90000000000009</v>
      </c>
      <c r="K70" s="32">
        <v>899</v>
      </c>
      <c r="L70" s="20">
        <v>4</v>
      </c>
      <c r="M70" s="20"/>
      <c r="N70" s="18">
        <f t="shared" si="5"/>
        <v>0</v>
      </c>
      <c r="O70" s="18"/>
    </row>
    <row r="71" spans="1:15" s="3" customFormat="1" ht="115.5" customHeight="1" x14ac:dyDescent="0.25">
      <c r="A71" s="12"/>
      <c r="B71" s="30" t="s">
        <v>71</v>
      </c>
      <c r="C71" s="2" t="s">
        <v>75</v>
      </c>
      <c r="D71" s="2">
        <v>1</v>
      </c>
      <c r="E71" s="2" t="s">
        <v>14</v>
      </c>
      <c r="F71" s="7" t="s">
        <v>384</v>
      </c>
      <c r="G71" s="2" t="s">
        <v>111</v>
      </c>
      <c r="H71" s="2" t="s">
        <v>155</v>
      </c>
      <c r="I71" s="32">
        <f t="shared" si="3"/>
        <v>1198.8</v>
      </c>
      <c r="J71" s="32">
        <f t="shared" si="4"/>
        <v>1098.9000000000001</v>
      </c>
      <c r="K71" s="32">
        <v>999</v>
      </c>
      <c r="L71" s="20">
        <v>2</v>
      </c>
      <c r="M71" s="20"/>
      <c r="N71" s="18">
        <f t="shared" si="5"/>
        <v>0</v>
      </c>
      <c r="O71" s="18"/>
    </row>
    <row r="72" spans="1:15" s="3" customFormat="1" ht="174.75" customHeight="1" x14ac:dyDescent="0.25">
      <c r="A72" s="27"/>
      <c r="B72" s="30" t="s">
        <v>386</v>
      </c>
      <c r="C72" s="2" t="s">
        <v>75</v>
      </c>
      <c r="D72" s="2">
        <v>1</v>
      </c>
      <c r="E72" s="2" t="s">
        <v>14</v>
      </c>
      <c r="F72" s="7" t="s">
        <v>384</v>
      </c>
      <c r="G72" s="2" t="s">
        <v>111</v>
      </c>
      <c r="H72" s="2" t="s">
        <v>387</v>
      </c>
      <c r="I72" s="32">
        <f t="shared" si="3"/>
        <v>1188</v>
      </c>
      <c r="J72" s="32">
        <f t="shared" si="4"/>
        <v>1089</v>
      </c>
      <c r="K72" s="32">
        <v>990</v>
      </c>
      <c r="L72" s="20">
        <v>2</v>
      </c>
      <c r="M72" s="20"/>
      <c r="N72" s="18">
        <f t="shared" si="5"/>
        <v>0</v>
      </c>
      <c r="O72" s="18"/>
    </row>
    <row r="73" spans="1:15" s="3" customFormat="1" ht="98.25" customHeight="1" x14ac:dyDescent="0.25">
      <c r="A73" s="27"/>
      <c r="B73" s="30" t="s">
        <v>72</v>
      </c>
      <c r="C73" s="2" t="s">
        <v>75</v>
      </c>
      <c r="D73" s="2">
        <v>1</v>
      </c>
      <c r="E73" s="2" t="s">
        <v>14</v>
      </c>
      <c r="F73" s="14" t="s">
        <v>132</v>
      </c>
      <c r="G73" s="2" t="s">
        <v>111</v>
      </c>
      <c r="H73" s="2" t="s">
        <v>438</v>
      </c>
      <c r="I73" s="32">
        <f t="shared" si="3"/>
        <v>1032</v>
      </c>
      <c r="J73" s="32">
        <f t="shared" si="4"/>
        <v>946.00000000000011</v>
      </c>
      <c r="K73" s="32">
        <v>860</v>
      </c>
      <c r="L73" s="20">
        <v>4</v>
      </c>
      <c r="M73" s="20"/>
      <c r="N73" s="18">
        <f t="shared" si="5"/>
        <v>0</v>
      </c>
      <c r="O73" s="28"/>
    </row>
    <row r="74" spans="1:15" s="3" customFormat="1" ht="108" customHeight="1" x14ac:dyDescent="0.25">
      <c r="A74" s="12"/>
      <c r="B74" s="30" t="s">
        <v>72</v>
      </c>
      <c r="C74" s="2" t="s">
        <v>75</v>
      </c>
      <c r="D74" s="2">
        <v>1</v>
      </c>
      <c r="E74" s="2" t="s">
        <v>14</v>
      </c>
      <c r="F74" s="7" t="s">
        <v>384</v>
      </c>
      <c r="G74" s="2" t="s">
        <v>111</v>
      </c>
      <c r="H74" s="2" t="s">
        <v>438</v>
      </c>
      <c r="I74" s="32">
        <f t="shared" si="3"/>
        <v>1198.8</v>
      </c>
      <c r="J74" s="32">
        <f t="shared" si="4"/>
        <v>1098.9000000000001</v>
      </c>
      <c r="K74" s="32">
        <v>999</v>
      </c>
      <c r="L74" s="20">
        <v>2</v>
      </c>
      <c r="M74" s="20"/>
      <c r="N74" s="18">
        <f t="shared" si="5"/>
        <v>0</v>
      </c>
      <c r="O74" s="18"/>
    </row>
    <row r="75" spans="1:15" s="3" customFormat="1" ht="177.75" customHeight="1" x14ac:dyDescent="0.25">
      <c r="A75" s="12"/>
      <c r="B75" s="30" t="s">
        <v>73</v>
      </c>
      <c r="C75" s="2" t="s">
        <v>75</v>
      </c>
      <c r="D75" s="2">
        <v>1</v>
      </c>
      <c r="E75" s="2" t="s">
        <v>14</v>
      </c>
      <c r="F75" s="14" t="s">
        <v>401</v>
      </c>
      <c r="G75" s="2" t="s">
        <v>111</v>
      </c>
      <c r="H75" s="2" t="s">
        <v>156</v>
      </c>
      <c r="I75" s="32">
        <f t="shared" si="3"/>
        <v>642</v>
      </c>
      <c r="J75" s="32">
        <f t="shared" si="4"/>
        <v>588.5</v>
      </c>
      <c r="K75" s="32">
        <v>535</v>
      </c>
      <c r="L75" s="20">
        <v>3</v>
      </c>
      <c r="M75" s="20"/>
      <c r="N75" s="18">
        <f t="shared" si="5"/>
        <v>0</v>
      </c>
      <c r="O75" s="18"/>
    </row>
    <row r="76" spans="1:15" s="3" customFormat="1" ht="59.25" customHeight="1" x14ac:dyDescent="0.25">
      <c r="A76" s="12"/>
      <c r="B76" s="30" t="s">
        <v>74</v>
      </c>
      <c r="C76" s="2" t="s">
        <v>75</v>
      </c>
      <c r="D76" s="2">
        <v>1</v>
      </c>
      <c r="E76" s="2" t="s">
        <v>14</v>
      </c>
      <c r="F76" s="14" t="s">
        <v>132</v>
      </c>
      <c r="G76" s="2" t="s">
        <v>111</v>
      </c>
      <c r="H76" s="2" t="s">
        <v>381</v>
      </c>
      <c r="I76" s="32">
        <f t="shared" si="3"/>
        <v>838.8</v>
      </c>
      <c r="J76" s="32">
        <f t="shared" si="4"/>
        <v>768.90000000000009</v>
      </c>
      <c r="K76" s="32">
        <v>699</v>
      </c>
      <c r="L76" s="20">
        <v>4</v>
      </c>
      <c r="M76" s="20"/>
      <c r="N76" s="18">
        <f t="shared" si="5"/>
        <v>0</v>
      </c>
      <c r="O76" s="18"/>
    </row>
    <row r="77" spans="1:15" s="3" customFormat="1" ht="105.75" customHeight="1" x14ac:dyDescent="0.25">
      <c r="A77" s="12"/>
      <c r="B77" s="30" t="s">
        <v>74</v>
      </c>
      <c r="C77" s="2" t="s">
        <v>75</v>
      </c>
      <c r="D77" s="2">
        <v>1</v>
      </c>
      <c r="E77" s="2" t="s">
        <v>14</v>
      </c>
      <c r="F77" s="7" t="s">
        <v>133</v>
      </c>
      <c r="G77" s="2" t="s">
        <v>111</v>
      </c>
      <c r="H77" s="2" t="s">
        <v>381</v>
      </c>
      <c r="I77" s="32">
        <f t="shared" si="3"/>
        <v>958.8</v>
      </c>
      <c r="J77" s="32">
        <f t="shared" si="4"/>
        <v>878.90000000000009</v>
      </c>
      <c r="K77" s="32">
        <v>799</v>
      </c>
      <c r="L77" s="20">
        <v>2</v>
      </c>
      <c r="M77" s="20"/>
      <c r="N77" s="18">
        <f t="shared" si="5"/>
        <v>0</v>
      </c>
      <c r="O77" s="18"/>
    </row>
    <row r="78" spans="1:15" s="3" customFormat="1" ht="238.5" customHeight="1" x14ac:dyDescent="0.25">
      <c r="A78" s="12"/>
      <c r="B78" s="30" t="s">
        <v>232</v>
      </c>
      <c r="C78" s="2" t="s">
        <v>233</v>
      </c>
      <c r="D78" s="2">
        <v>2</v>
      </c>
      <c r="E78" s="2" t="s">
        <v>14</v>
      </c>
      <c r="F78" s="7" t="s">
        <v>401</v>
      </c>
      <c r="G78" s="2" t="s">
        <v>112</v>
      </c>
      <c r="H78" s="25" t="s">
        <v>329</v>
      </c>
      <c r="I78" s="32">
        <f t="shared" si="3"/>
        <v>636</v>
      </c>
      <c r="J78" s="32">
        <f t="shared" si="4"/>
        <v>583</v>
      </c>
      <c r="K78" s="32">
        <v>530</v>
      </c>
      <c r="L78" s="20">
        <v>4</v>
      </c>
      <c r="M78" s="20"/>
      <c r="N78" s="18">
        <f t="shared" si="5"/>
        <v>0</v>
      </c>
      <c r="O78" s="18"/>
    </row>
    <row r="79" spans="1:15" s="3" customFormat="1" ht="213.75" customHeight="1" x14ac:dyDescent="0.25">
      <c r="A79" s="12"/>
      <c r="B79" s="30" t="s">
        <v>234</v>
      </c>
      <c r="C79" s="2" t="s">
        <v>233</v>
      </c>
      <c r="D79" s="2">
        <v>2</v>
      </c>
      <c r="E79" s="2" t="s">
        <v>14</v>
      </c>
      <c r="F79" s="7" t="s">
        <v>132</v>
      </c>
      <c r="G79" s="2" t="s">
        <v>112</v>
      </c>
      <c r="H79" s="25" t="s">
        <v>330</v>
      </c>
      <c r="I79" s="32">
        <f t="shared" si="3"/>
        <v>540</v>
      </c>
      <c r="J79" s="32">
        <f t="shared" si="4"/>
        <v>495.00000000000006</v>
      </c>
      <c r="K79" s="32">
        <v>450</v>
      </c>
      <c r="L79" s="20">
        <v>4</v>
      </c>
      <c r="M79" s="20"/>
      <c r="N79" s="18">
        <f t="shared" si="5"/>
        <v>0</v>
      </c>
      <c r="O79" s="18"/>
    </row>
    <row r="80" spans="1:15" s="3" customFormat="1" ht="243" customHeight="1" x14ac:dyDescent="0.25">
      <c r="A80" s="12"/>
      <c r="B80" s="30" t="s">
        <v>235</v>
      </c>
      <c r="C80" s="2" t="s">
        <v>233</v>
      </c>
      <c r="D80" s="2">
        <v>2</v>
      </c>
      <c r="E80" s="2" t="s">
        <v>14</v>
      </c>
      <c r="F80" s="7" t="s">
        <v>490</v>
      </c>
      <c r="G80" s="2" t="s">
        <v>112</v>
      </c>
      <c r="H80" s="25" t="s">
        <v>331</v>
      </c>
      <c r="I80" s="32">
        <f t="shared" si="3"/>
        <v>907.19999999999993</v>
      </c>
      <c r="J80" s="32">
        <f t="shared" si="4"/>
        <v>831.6</v>
      </c>
      <c r="K80" s="32">
        <v>756</v>
      </c>
      <c r="L80" s="20">
        <v>3</v>
      </c>
      <c r="M80" s="20"/>
      <c r="N80" s="18">
        <f t="shared" si="5"/>
        <v>0</v>
      </c>
      <c r="O80" s="18"/>
    </row>
    <row r="81" spans="1:16" s="3" customFormat="1" ht="239.25" customHeight="1" x14ac:dyDescent="0.25">
      <c r="A81" s="12"/>
      <c r="B81" s="30" t="s">
        <v>236</v>
      </c>
      <c r="C81" s="2" t="s">
        <v>233</v>
      </c>
      <c r="D81" s="2">
        <v>2</v>
      </c>
      <c r="E81" s="2" t="s">
        <v>14</v>
      </c>
      <c r="F81" s="7" t="s">
        <v>132</v>
      </c>
      <c r="G81" s="2" t="s">
        <v>112</v>
      </c>
      <c r="H81" s="25" t="s">
        <v>450</v>
      </c>
      <c r="I81" s="32">
        <f t="shared" si="3"/>
        <v>1368</v>
      </c>
      <c r="J81" s="32">
        <f t="shared" si="4"/>
        <v>1254</v>
      </c>
      <c r="K81" s="32">
        <v>1140</v>
      </c>
      <c r="L81" s="20">
        <v>4</v>
      </c>
      <c r="M81" s="20"/>
      <c r="N81" s="18">
        <f t="shared" si="5"/>
        <v>0</v>
      </c>
      <c r="O81" s="18"/>
    </row>
    <row r="82" spans="1:16" s="5" customFormat="1" ht="15" customHeight="1" x14ac:dyDescent="0.25">
      <c r="A82" s="13"/>
      <c r="B82" s="29"/>
      <c r="C82" s="6"/>
      <c r="D82" s="6"/>
      <c r="E82" s="6"/>
      <c r="F82" s="6"/>
      <c r="G82" s="6"/>
      <c r="H82" s="6"/>
      <c r="I82" s="32">
        <f t="shared" si="3"/>
        <v>0</v>
      </c>
      <c r="J82" s="32">
        <f t="shared" si="4"/>
        <v>0</v>
      </c>
      <c r="K82" s="32">
        <v>0</v>
      </c>
      <c r="L82" s="6"/>
      <c r="M82" s="6"/>
      <c r="N82" s="18">
        <f t="shared" si="5"/>
        <v>0</v>
      </c>
      <c r="O82" s="6"/>
      <c r="P82" s="6"/>
    </row>
    <row r="83" spans="1:16" s="3" customFormat="1" ht="222" customHeight="1" x14ac:dyDescent="0.25">
      <c r="A83" s="12"/>
      <c r="B83" s="30" t="s">
        <v>237</v>
      </c>
      <c r="C83" s="2" t="s">
        <v>238</v>
      </c>
      <c r="D83" s="2">
        <v>2</v>
      </c>
      <c r="E83" s="2" t="s">
        <v>14</v>
      </c>
      <c r="F83" s="7" t="s">
        <v>133</v>
      </c>
      <c r="G83" s="2" t="s">
        <v>112</v>
      </c>
      <c r="H83" s="25" t="s">
        <v>333</v>
      </c>
      <c r="I83" s="32">
        <f t="shared" si="3"/>
        <v>1198.8</v>
      </c>
      <c r="J83" s="32">
        <f t="shared" si="4"/>
        <v>1098.9000000000001</v>
      </c>
      <c r="K83" s="32">
        <v>999</v>
      </c>
      <c r="L83" s="20">
        <v>2</v>
      </c>
      <c r="M83" s="20"/>
      <c r="N83" s="18">
        <f t="shared" si="5"/>
        <v>0</v>
      </c>
      <c r="O83" s="18"/>
    </row>
    <row r="84" spans="1:16" s="3" customFormat="1" ht="115.5" customHeight="1" x14ac:dyDescent="0.25">
      <c r="A84" s="12"/>
      <c r="B84" s="36" t="s">
        <v>239</v>
      </c>
      <c r="C84" s="2" t="s">
        <v>238</v>
      </c>
      <c r="D84" s="2">
        <v>2</v>
      </c>
      <c r="E84" s="2" t="s">
        <v>14</v>
      </c>
      <c r="F84" s="7" t="s">
        <v>479</v>
      </c>
      <c r="G84" s="2" t="s">
        <v>112</v>
      </c>
      <c r="H84" s="25" t="s">
        <v>334</v>
      </c>
      <c r="I84" s="35">
        <v>570</v>
      </c>
      <c r="J84" s="35">
        <v>570</v>
      </c>
      <c r="K84" s="35">
        <v>570</v>
      </c>
      <c r="L84" s="20">
        <v>1</v>
      </c>
      <c r="M84" s="20"/>
      <c r="N84" s="18">
        <f t="shared" si="5"/>
        <v>0</v>
      </c>
      <c r="O84" s="18"/>
    </row>
    <row r="85" spans="1:16" s="3" customFormat="1" ht="120.75" customHeight="1" x14ac:dyDescent="0.25">
      <c r="A85" s="12"/>
      <c r="B85" s="30" t="s">
        <v>239</v>
      </c>
      <c r="C85" s="2" t="s">
        <v>238</v>
      </c>
      <c r="D85" s="2">
        <v>2</v>
      </c>
      <c r="E85" s="2" t="s">
        <v>14</v>
      </c>
      <c r="F85" s="7" t="s">
        <v>133</v>
      </c>
      <c r="G85" s="2" t="s">
        <v>112</v>
      </c>
      <c r="H85" s="25" t="s">
        <v>334</v>
      </c>
      <c r="I85" s="32">
        <f t="shared" si="3"/>
        <v>756</v>
      </c>
      <c r="J85" s="32">
        <f t="shared" si="4"/>
        <v>693</v>
      </c>
      <c r="K85" s="32">
        <v>630</v>
      </c>
      <c r="L85" s="20">
        <v>2</v>
      </c>
      <c r="M85" s="20"/>
      <c r="N85" s="18">
        <f t="shared" si="5"/>
        <v>0</v>
      </c>
      <c r="O85" s="18"/>
    </row>
    <row r="86" spans="1:16" s="3" customFormat="1" ht="194.25" customHeight="1" x14ac:dyDescent="0.25">
      <c r="A86" s="12"/>
      <c r="B86" s="30" t="s">
        <v>240</v>
      </c>
      <c r="C86" s="2" t="s">
        <v>238</v>
      </c>
      <c r="D86" s="2">
        <v>2</v>
      </c>
      <c r="E86" s="2" t="s">
        <v>14</v>
      </c>
      <c r="F86" s="7" t="s">
        <v>132</v>
      </c>
      <c r="G86" s="2" t="s">
        <v>112</v>
      </c>
      <c r="H86" s="25" t="s">
        <v>335</v>
      </c>
      <c r="I86" s="32">
        <f t="shared" si="3"/>
        <v>642</v>
      </c>
      <c r="J86" s="32">
        <f t="shared" si="4"/>
        <v>588.5</v>
      </c>
      <c r="K86" s="32">
        <v>535</v>
      </c>
      <c r="L86" s="20">
        <v>4</v>
      </c>
      <c r="M86" s="20"/>
      <c r="N86" s="18">
        <f t="shared" si="5"/>
        <v>0</v>
      </c>
      <c r="O86" s="18"/>
    </row>
    <row r="87" spans="1:16" s="3" customFormat="1" ht="120.75" customHeight="1" x14ac:dyDescent="0.25">
      <c r="A87" s="12"/>
      <c r="B87" s="30" t="s">
        <v>241</v>
      </c>
      <c r="C87" s="2" t="s">
        <v>238</v>
      </c>
      <c r="D87" s="2">
        <v>2</v>
      </c>
      <c r="E87" s="2" t="s">
        <v>14</v>
      </c>
      <c r="F87" s="7" t="s">
        <v>133</v>
      </c>
      <c r="G87" s="2" t="s">
        <v>112</v>
      </c>
      <c r="H87" s="25" t="s">
        <v>336</v>
      </c>
      <c r="I87" s="32">
        <f t="shared" si="3"/>
        <v>1014</v>
      </c>
      <c r="J87" s="32">
        <f t="shared" si="4"/>
        <v>929.50000000000011</v>
      </c>
      <c r="K87" s="32">
        <v>845</v>
      </c>
      <c r="L87" s="20">
        <v>2</v>
      </c>
      <c r="M87" s="20"/>
      <c r="N87" s="18">
        <f t="shared" si="5"/>
        <v>0</v>
      </c>
      <c r="O87" s="18"/>
    </row>
    <row r="88" spans="1:16" s="3" customFormat="1" ht="199.5" customHeight="1" x14ac:dyDescent="0.25">
      <c r="A88" s="12"/>
      <c r="B88" s="30" t="s">
        <v>242</v>
      </c>
      <c r="C88" s="2" t="s">
        <v>238</v>
      </c>
      <c r="D88" s="2">
        <v>2</v>
      </c>
      <c r="E88" s="2" t="s">
        <v>14</v>
      </c>
      <c r="F88" s="7" t="s">
        <v>132</v>
      </c>
      <c r="G88" s="2" t="s">
        <v>112</v>
      </c>
      <c r="H88" s="25" t="s">
        <v>332</v>
      </c>
      <c r="I88" s="32">
        <f t="shared" si="3"/>
        <v>1368</v>
      </c>
      <c r="J88" s="32">
        <f t="shared" si="4"/>
        <v>1254</v>
      </c>
      <c r="K88" s="32">
        <v>1140</v>
      </c>
      <c r="L88" s="20">
        <v>4</v>
      </c>
      <c r="M88" s="20"/>
      <c r="N88" s="18">
        <f t="shared" si="5"/>
        <v>0</v>
      </c>
      <c r="O88" s="18"/>
    </row>
    <row r="89" spans="1:16" s="3" customFormat="1" ht="120.75" customHeight="1" x14ac:dyDescent="0.25">
      <c r="A89" s="12"/>
      <c r="B89" s="30" t="s">
        <v>243</v>
      </c>
      <c r="C89" s="2" t="s">
        <v>238</v>
      </c>
      <c r="D89" s="2">
        <v>2</v>
      </c>
      <c r="E89" s="2" t="s">
        <v>14</v>
      </c>
      <c r="F89" s="7" t="s">
        <v>422</v>
      </c>
      <c r="G89" s="2" t="s">
        <v>112</v>
      </c>
      <c r="H89" s="25" t="s">
        <v>337</v>
      </c>
      <c r="I89" s="32">
        <f t="shared" si="3"/>
        <v>1078.8</v>
      </c>
      <c r="J89" s="32">
        <f t="shared" si="4"/>
        <v>988.90000000000009</v>
      </c>
      <c r="K89" s="32">
        <v>899</v>
      </c>
      <c r="L89" s="20">
        <v>3</v>
      </c>
      <c r="M89" s="20"/>
      <c r="N89" s="18">
        <f t="shared" si="5"/>
        <v>0</v>
      </c>
      <c r="O89" s="18"/>
    </row>
    <row r="90" spans="1:16" s="3" customFormat="1" ht="120.75" customHeight="1" x14ac:dyDescent="0.25">
      <c r="A90" s="12"/>
      <c r="B90" s="36" t="s">
        <v>485</v>
      </c>
      <c r="C90" s="2" t="s">
        <v>238</v>
      </c>
      <c r="D90" s="2">
        <v>2</v>
      </c>
      <c r="E90" s="2" t="s">
        <v>14</v>
      </c>
      <c r="F90" s="7" t="s">
        <v>434</v>
      </c>
      <c r="G90" s="2" t="s">
        <v>112</v>
      </c>
      <c r="H90" s="25" t="s">
        <v>337</v>
      </c>
      <c r="I90" s="35">
        <v>999</v>
      </c>
      <c r="J90" s="35">
        <v>999</v>
      </c>
      <c r="K90" s="35">
        <v>999</v>
      </c>
      <c r="L90" s="20">
        <v>1</v>
      </c>
      <c r="M90" s="20"/>
      <c r="N90" s="18">
        <f t="shared" si="5"/>
        <v>0</v>
      </c>
      <c r="O90" s="18"/>
    </row>
    <row r="91" spans="1:16" s="3" customFormat="1" ht="126.75" customHeight="1" x14ac:dyDescent="0.25">
      <c r="A91" s="12"/>
      <c r="B91" s="30" t="s">
        <v>244</v>
      </c>
      <c r="C91" s="2" t="s">
        <v>238</v>
      </c>
      <c r="D91" s="2">
        <v>2</v>
      </c>
      <c r="E91" s="2" t="s">
        <v>14</v>
      </c>
      <c r="F91" s="7" t="s">
        <v>132</v>
      </c>
      <c r="G91" s="2" t="s">
        <v>112</v>
      </c>
      <c r="H91" s="25" t="s">
        <v>451</v>
      </c>
      <c r="I91" s="32">
        <f t="shared" si="3"/>
        <v>1078.8</v>
      </c>
      <c r="J91" s="32">
        <f t="shared" si="4"/>
        <v>988.90000000000009</v>
      </c>
      <c r="K91" s="32">
        <v>899</v>
      </c>
      <c r="L91" s="20">
        <v>4</v>
      </c>
      <c r="M91" s="20"/>
      <c r="N91" s="18">
        <f t="shared" si="5"/>
        <v>0</v>
      </c>
      <c r="O91" s="18"/>
    </row>
    <row r="92" spans="1:16" s="3" customFormat="1" ht="126.75" customHeight="1" x14ac:dyDescent="0.25">
      <c r="A92" s="12"/>
      <c r="B92" s="30" t="s">
        <v>244</v>
      </c>
      <c r="C92" s="2" t="s">
        <v>238</v>
      </c>
      <c r="D92" s="2">
        <v>2</v>
      </c>
      <c r="E92" s="2" t="s">
        <v>14</v>
      </c>
      <c r="F92" s="7" t="s">
        <v>133</v>
      </c>
      <c r="G92" s="2" t="s">
        <v>112</v>
      </c>
      <c r="H92" s="25" t="s">
        <v>338</v>
      </c>
      <c r="I92" s="32">
        <f t="shared" si="3"/>
        <v>1198.8</v>
      </c>
      <c r="J92" s="32">
        <f t="shared" si="4"/>
        <v>1098.9000000000001</v>
      </c>
      <c r="K92" s="32">
        <v>999</v>
      </c>
      <c r="L92" s="20">
        <v>2</v>
      </c>
      <c r="M92" s="20"/>
      <c r="N92" s="18">
        <f t="shared" si="5"/>
        <v>0</v>
      </c>
      <c r="O92" s="18"/>
    </row>
    <row r="93" spans="1:16" s="5" customFormat="1" ht="15" customHeight="1" x14ac:dyDescent="0.25">
      <c r="A93" s="11"/>
      <c r="B93" s="29"/>
      <c r="C93" s="6"/>
      <c r="D93" s="6"/>
      <c r="E93" s="6"/>
      <c r="F93" s="6"/>
      <c r="G93" s="6"/>
      <c r="H93" s="6"/>
      <c r="I93" s="32">
        <f t="shared" si="3"/>
        <v>0</v>
      </c>
      <c r="J93" s="32">
        <f t="shared" si="4"/>
        <v>0</v>
      </c>
      <c r="K93" s="32">
        <v>0</v>
      </c>
      <c r="L93" s="6"/>
      <c r="M93" s="6"/>
      <c r="N93" s="18">
        <f t="shared" si="5"/>
        <v>0</v>
      </c>
      <c r="O93" s="6"/>
    </row>
    <row r="94" spans="1:16" s="3" customFormat="1" ht="224.25" customHeight="1" x14ac:dyDescent="0.25">
      <c r="A94" s="12"/>
      <c r="B94" s="30" t="s">
        <v>16</v>
      </c>
      <c r="C94" s="2" t="s">
        <v>15</v>
      </c>
      <c r="D94" s="2">
        <v>1</v>
      </c>
      <c r="E94" s="2" t="s">
        <v>3</v>
      </c>
      <c r="F94" s="14" t="s">
        <v>403</v>
      </c>
      <c r="G94" s="2" t="s">
        <v>117</v>
      </c>
      <c r="H94" s="2" t="s">
        <v>157</v>
      </c>
      <c r="I94" s="32">
        <f t="shared" si="3"/>
        <v>430.8</v>
      </c>
      <c r="J94" s="32">
        <f t="shared" si="4"/>
        <v>394.90000000000003</v>
      </c>
      <c r="K94" s="32">
        <v>359</v>
      </c>
      <c r="L94" s="20">
        <v>3</v>
      </c>
      <c r="M94" s="20"/>
      <c r="N94" s="18">
        <f t="shared" si="5"/>
        <v>0</v>
      </c>
      <c r="O94" s="18"/>
    </row>
    <row r="95" spans="1:16" s="3" customFormat="1" ht="166.5" customHeight="1" x14ac:dyDescent="0.25">
      <c r="A95" s="12"/>
      <c r="B95" s="30" t="s">
        <v>17</v>
      </c>
      <c r="C95" s="2" t="s">
        <v>15</v>
      </c>
      <c r="D95" s="2">
        <v>1</v>
      </c>
      <c r="E95" s="2" t="s">
        <v>3</v>
      </c>
      <c r="F95" s="14" t="s">
        <v>158</v>
      </c>
      <c r="G95" s="2" t="s">
        <v>117</v>
      </c>
      <c r="H95" s="2" t="s">
        <v>159</v>
      </c>
      <c r="I95" s="32">
        <f t="shared" si="3"/>
        <v>777.6</v>
      </c>
      <c r="J95" s="32">
        <f t="shared" si="4"/>
        <v>712.80000000000007</v>
      </c>
      <c r="K95" s="32">
        <v>648</v>
      </c>
      <c r="L95" s="20">
        <v>4</v>
      </c>
      <c r="M95" s="20"/>
      <c r="N95" s="18">
        <f t="shared" si="5"/>
        <v>0</v>
      </c>
      <c r="O95" s="18"/>
    </row>
    <row r="96" spans="1:16" s="3" customFormat="1" ht="182.25" customHeight="1" x14ac:dyDescent="0.25">
      <c r="A96" s="12"/>
      <c r="B96" s="30" t="s">
        <v>18</v>
      </c>
      <c r="C96" s="2" t="s">
        <v>15</v>
      </c>
      <c r="D96" s="2">
        <v>1</v>
      </c>
      <c r="E96" s="2" t="s">
        <v>3</v>
      </c>
      <c r="F96" s="14" t="s">
        <v>158</v>
      </c>
      <c r="G96" s="2" t="s">
        <v>117</v>
      </c>
      <c r="H96" s="2" t="s">
        <v>160</v>
      </c>
      <c r="I96" s="32">
        <f t="shared" si="3"/>
        <v>415.2</v>
      </c>
      <c r="J96" s="32">
        <f t="shared" si="4"/>
        <v>380.6</v>
      </c>
      <c r="K96" s="32">
        <v>346</v>
      </c>
      <c r="L96" s="20">
        <v>4</v>
      </c>
      <c r="M96" s="20"/>
      <c r="N96" s="18">
        <f t="shared" si="5"/>
        <v>0</v>
      </c>
      <c r="O96" s="18"/>
    </row>
    <row r="97" spans="1:15" s="3" customFormat="1" ht="177" customHeight="1" x14ac:dyDescent="0.25">
      <c r="A97" s="12"/>
      <c r="B97" s="30" t="s">
        <v>19</v>
      </c>
      <c r="C97" s="2" t="s">
        <v>15</v>
      </c>
      <c r="D97" s="2">
        <v>1</v>
      </c>
      <c r="E97" s="2" t="s">
        <v>3</v>
      </c>
      <c r="F97" s="14" t="s">
        <v>158</v>
      </c>
      <c r="G97" s="2" t="s">
        <v>117</v>
      </c>
      <c r="H97" s="2" t="s">
        <v>161</v>
      </c>
      <c r="I97" s="32">
        <f t="shared" si="3"/>
        <v>642</v>
      </c>
      <c r="J97" s="32">
        <f t="shared" si="4"/>
        <v>588.5</v>
      </c>
      <c r="K97" s="32">
        <v>535</v>
      </c>
      <c r="L97" s="20">
        <v>4</v>
      </c>
      <c r="M97" s="20"/>
      <c r="N97" s="18">
        <f t="shared" si="5"/>
        <v>0</v>
      </c>
      <c r="O97" s="18"/>
    </row>
    <row r="98" spans="1:15" s="3" customFormat="1" ht="212.25" customHeight="1" x14ac:dyDescent="0.25">
      <c r="A98" s="12"/>
      <c r="B98" s="30" t="s">
        <v>20</v>
      </c>
      <c r="C98" s="2" t="s">
        <v>15</v>
      </c>
      <c r="D98" s="2">
        <v>1</v>
      </c>
      <c r="E98" s="2" t="s">
        <v>3</v>
      </c>
      <c r="F98" s="14" t="s">
        <v>454</v>
      </c>
      <c r="G98" s="2" t="s">
        <v>117</v>
      </c>
      <c r="H98" s="2" t="s">
        <v>455</v>
      </c>
      <c r="I98" s="32">
        <f t="shared" ref="I98" si="6">K98*1.2</f>
        <v>1198.8</v>
      </c>
      <c r="J98" s="32">
        <f t="shared" si="4"/>
        <v>1098.9000000000001</v>
      </c>
      <c r="K98" s="32">
        <v>999</v>
      </c>
      <c r="L98" s="20">
        <v>2</v>
      </c>
      <c r="M98" s="20"/>
      <c r="N98" s="18">
        <f t="shared" si="5"/>
        <v>0</v>
      </c>
      <c r="O98" s="18"/>
    </row>
    <row r="99" spans="1:15" s="3" customFormat="1" ht="165" customHeight="1" x14ac:dyDescent="0.25">
      <c r="A99" s="12"/>
      <c r="B99" s="30" t="s">
        <v>21</v>
      </c>
      <c r="C99" s="2" t="s">
        <v>15</v>
      </c>
      <c r="D99" s="2">
        <v>1</v>
      </c>
      <c r="E99" s="2" t="s">
        <v>3</v>
      </c>
      <c r="F99" s="14" t="s">
        <v>424</v>
      </c>
      <c r="G99" s="2" t="s">
        <v>117</v>
      </c>
      <c r="H99" s="2" t="s">
        <v>162</v>
      </c>
      <c r="I99" s="32">
        <f t="shared" si="3"/>
        <v>816</v>
      </c>
      <c r="J99" s="32">
        <f t="shared" si="4"/>
        <v>748.00000000000011</v>
      </c>
      <c r="K99" s="32">
        <v>680</v>
      </c>
      <c r="L99" s="20">
        <v>2</v>
      </c>
      <c r="M99" s="20"/>
      <c r="N99" s="18">
        <f t="shared" si="5"/>
        <v>0</v>
      </c>
      <c r="O99" s="18"/>
    </row>
    <row r="100" spans="1:15" x14ac:dyDescent="0.25">
      <c r="B100" s="37"/>
      <c r="C100" s="8"/>
      <c r="D100" s="8"/>
      <c r="E100" s="8"/>
      <c r="F100" s="15"/>
      <c r="G100" s="8"/>
      <c r="H100" s="8"/>
      <c r="I100" s="32">
        <f t="shared" si="3"/>
        <v>0</v>
      </c>
      <c r="J100" s="32">
        <f t="shared" si="4"/>
        <v>0</v>
      </c>
      <c r="K100" s="32">
        <v>0</v>
      </c>
      <c r="L100" s="9"/>
      <c r="M100" s="9"/>
      <c r="N100" s="18">
        <f t="shared" si="5"/>
        <v>0</v>
      </c>
      <c r="O100" s="9"/>
    </row>
    <row r="101" spans="1:15" s="3" customFormat="1" ht="165.75" customHeight="1" x14ac:dyDescent="0.25">
      <c r="A101" s="12"/>
      <c r="B101" s="30" t="s">
        <v>28</v>
      </c>
      <c r="C101" s="2" t="s">
        <v>31</v>
      </c>
      <c r="D101" s="2">
        <v>1</v>
      </c>
      <c r="E101" s="2" t="s">
        <v>3</v>
      </c>
      <c r="F101" s="14" t="s">
        <v>458</v>
      </c>
      <c r="G101" s="2" t="s">
        <v>117</v>
      </c>
      <c r="H101" s="2" t="s">
        <v>163</v>
      </c>
      <c r="I101" s="32">
        <f t="shared" si="3"/>
        <v>543.6</v>
      </c>
      <c r="J101" s="32">
        <f t="shared" si="4"/>
        <v>498.30000000000007</v>
      </c>
      <c r="K101" s="32">
        <v>453</v>
      </c>
      <c r="L101" s="20">
        <v>3</v>
      </c>
      <c r="M101" s="20"/>
      <c r="N101" s="18">
        <f t="shared" si="5"/>
        <v>0</v>
      </c>
      <c r="O101" s="18"/>
    </row>
    <row r="102" spans="1:15" s="3" customFormat="1" ht="143.25" customHeight="1" x14ac:dyDescent="0.25">
      <c r="A102" s="12"/>
      <c r="B102" s="30" t="s">
        <v>29</v>
      </c>
      <c r="C102" s="2" t="s">
        <v>31</v>
      </c>
      <c r="D102" s="2">
        <v>1</v>
      </c>
      <c r="E102" s="2" t="s">
        <v>3</v>
      </c>
      <c r="F102" s="14" t="s">
        <v>158</v>
      </c>
      <c r="G102" s="2" t="s">
        <v>117</v>
      </c>
      <c r="H102" s="2" t="s">
        <v>164</v>
      </c>
      <c r="I102" s="32">
        <f t="shared" si="3"/>
        <v>907.19999999999993</v>
      </c>
      <c r="J102" s="32">
        <f t="shared" si="4"/>
        <v>831.6</v>
      </c>
      <c r="K102" s="32">
        <v>756</v>
      </c>
      <c r="L102" s="20">
        <v>4</v>
      </c>
      <c r="M102" s="20"/>
      <c r="N102" s="18">
        <f t="shared" si="5"/>
        <v>0</v>
      </c>
      <c r="O102" s="18"/>
    </row>
    <row r="103" spans="1:15" s="3" customFormat="1" ht="173.25" customHeight="1" x14ac:dyDescent="0.25">
      <c r="A103" s="12"/>
      <c r="B103" s="30" t="s">
        <v>202</v>
      </c>
      <c r="C103" s="2" t="s">
        <v>31</v>
      </c>
      <c r="D103" s="2">
        <v>1</v>
      </c>
      <c r="E103" s="2" t="s">
        <v>3</v>
      </c>
      <c r="F103" s="14" t="s">
        <v>158</v>
      </c>
      <c r="G103" s="2" t="s">
        <v>117</v>
      </c>
      <c r="H103" s="2" t="s">
        <v>203</v>
      </c>
      <c r="I103" s="32">
        <f t="shared" si="3"/>
        <v>777.6</v>
      </c>
      <c r="J103" s="32">
        <f t="shared" si="4"/>
        <v>712.80000000000007</v>
      </c>
      <c r="K103" s="32">
        <v>648</v>
      </c>
      <c r="L103" s="20">
        <v>4</v>
      </c>
      <c r="M103" s="20"/>
      <c r="N103" s="18">
        <f t="shared" si="5"/>
        <v>0</v>
      </c>
      <c r="O103" s="18"/>
    </row>
    <row r="104" spans="1:15" s="3" customFormat="1" ht="268.5" customHeight="1" x14ac:dyDescent="0.25">
      <c r="A104" s="12"/>
      <c r="B104" s="30" t="s">
        <v>30</v>
      </c>
      <c r="C104" s="2" t="s">
        <v>31</v>
      </c>
      <c r="D104" s="2">
        <v>1</v>
      </c>
      <c r="E104" s="2" t="s">
        <v>3</v>
      </c>
      <c r="F104" s="14" t="s">
        <v>436</v>
      </c>
      <c r="G104" s="2" t="s">
        <v>117</v>
      </c>
      <c r="H104" s="2" t="s">
        <v>165</v>
      </c>
      <c r="I104" s="32">
        <f t="shared" si="3"/>
        <v>734.4</v>
      </c>
      <c r="J104" s="32">
        <f t="shared" si="4"/>
        <v>673.2</v>
      </c>
      <c r="K104" s="32">
        <v>612</v>
      </c>
      <c r="L104" s="20">
        <v>3</v>
      </c>
      <c r="M104" s="20"/>
      <c r="N104" s="18">
        <f t="shared" si="5"/>
        <v>0</v>
      </c>
      <c r="O104" s="18"/>
    </row>
    <row r="105" spans="1:15" s="3" customFormat="1" ht="139.5" hidden="1" customHeight="1" x14ac:dyDescent="0.25">
      <c r="A105" s="12"/>
      <c r="B105" s="36" t="s">
        <v>463</v>
      </c>
      <c r="C105" s="2" t="s">
        <v>45</v>
      </c>
      <c r="D105" s="2">
        <v>1</v>
      </c>
      <c r="E105" s="2" t="s">
        <v>3</v>
      </c>
      <c r="F105" s="14" t="s">
        <v>461</v>
      </c>
      <c r="G105" s="2" t="s">
        <v>117</v>
      </c>
      <c r="H105" s="2" t="s">
        <v>462</v>
      </c>
      <c r="I105" s="32">
        <f t="shared" si="3"/>
        <v>907.19999999999993</v>
      </c>
      <c r="J105" s="32">
        <f t="shared" si="4"/>
        <v>831.6</v>
      </c>
      <c r="K105" s="32">
        <v>756</v>
      </c>
      <c r="L105" s="20">
        <v>1</v>
      </c>
      <c r="M105" s="20"/>
      <c r="N105" s="18">
        <f t="shared" si="5"/>
        <v>0</v>
      </c>
      <c r="O105" s="18"/>
    </row>
    <row r="106" spans="1:15" s="3" customFormat="1" ht="194.25" customHeight="1" x14ac:dyDescent="0.25">
      <c r="A106" s="12"/>
      <c r="B106" s="30" t="s">
        <v>42</v>
      </c>
      <c r="C106" s="2" t="s">
        <v>45</v>
      </c>
      <c r="D106" s="2">
        <v>1</v>
      </c>
      <c r="E106" s="2" t="s">
        <v>3</v>
      </c>
      <c r="F106" s="14" t="s">
        <v>158</v>
      </c>
      <c r="G106" s="2" t="s">
        <v>117</v>
      </c>
      <c r="H106" s="2" t="s">
        <v>166</v>
      </c>
      <c r="I106" s="32">
        <f t="shared" si="3"/>
        <v>777.6</v>
      </c>
      <c r="J106" s="32">
        <f t="shared" si="4"/>
        <v>712.80000000000007</v>
      </c>
      <c r="K106" s="32">
        <v>648</v>
      </c>
      <c r="L106" s="20">
        <v>4</v>
      </c>
      <c r="M106" s="20"/>
      <c r="N106" s="18">
        <f t="shared" si="5"/>
        <v>0</v>
      </c>
      <c r="O106" s="18"/>
    </row>
    <row r="107" spans="1:15" s="3" customFormat="1" ht="212.25" customHeight="1" x14ac:dyDescent="0.25">
      <c r="A107" s="12"/>
      <c r="B107" s="30" t="s">
        <v>43</v>
      </c>
      <c r="C107" s="2" t="s">
        <v>45</v>
      </c>
      <c r="D107" s="2">
        <v>1</v>
      </c>
      <c r="E107" s="2" t="s">
        <v>3</v>
      </c>
      <c r="F107" s="14" t="s">
        <v>158</v>
      </c>
      <c r="G107" s="2" t="s">
        <v>117</v>
      </c>
      <c r="H107" s="2" t="s">
        <v>167</v>
      </c>
      <c r="I107" s="32">
        <f t="shared" si="3"/>
        <v>828</v>
      </c>
      <c r="J107" s="32">
        <f t="shared" si="4"/>
        <v>759.00000000000011</v>
      </c>
      <c r="K107" s="32">
        <v>690</v>
      </c>
      <c r="L107" s="20">
        <v>4</v>
      </c>
      <c r="M107" s="20"/>
      <c r="N107" s="18">
        <f t="shared" si="5"/>
        <v>0</v>
      </c>
      <c r="O107" s="18"/>
    </row>
    <row r="108" spans="1:15" s="3" customFormat="1" ht="178.5" customHeight="1" x14ac:dyDescent="0.25">
      <c r="A108" s="12"/>
      <c r="B108" s="36" t="s">
        <v>487</v>
      </c>
      <c r="C108" s="2" t="s">
        <v>45</v>
      </c>
      <c r="D108" s="2">
        <v>1</v>
      </c>
      <c r="E108" s="2" t="s">
        <v>3</v>
      </c>
      <c r="F108" s="14" t="s">
        <v>486</v>
      </c>
      <c r="G108" s="2" t="s">
        <v>117</v>
      </c>
      <c r="H108" s="2" t="s">
        <v>453</v>
      </c>
      <c r="I108" s="32">
        <f t="shared" si="3"/>
        <v>1285.2</v>
      </c>
      <c r="J108" s="32">
        <f t="shared" si="4"/>
        <v>1178.1000000000001</v>
      </c>
      <c r="K108" s="35">
        <v>1071</v>
      </c>
      <c r="L108" s="20">
        <v>1</v>
      </c>
      <c r="M108" s="20"/>
      <c r="N108" s="18">
        <f t="shared" si="5"/>
        <v>0</v>
      </c>
      <c r="O108" s="18"/>
    </row>
    <row r="109" spans="1:15" s="3" customFormat="1" ht="180.75" customHeight="1" x14ac:dyDescent="0.25">
      <c r="A109" s="12"/>
      <c r="B109" s="30" t="s">
        <v>44</v>
      </c>
      <c r="C109" s="2" t="s">
        <v>45</v>
      </c>
      <c r="D109" s="2">
        <v>1</v>
      </c>
      <c r="E109" s="2" t="s">
        <v>3</v>
      </c>
      <c r="F109" s="14" t="s">
        <v>421</v>
      </c>
      <c r="G109" s="2" t="s">
        <v>117</v>
      </c>
      <c r="H109" s="2" t="s">
        <v>168</v>
      </c>
      <c r="I109" s="32">
        <f t="shared" si="3"/>
        <v>777.6</v>
      </c>
      <c r="J109" s="32">
        <f t="shared" si="4"/>
        <v>712.80000000000007</v>
      </c>
      <c r="K109" s="32">
        <v>648</v>
      </c>
      <c r="L109" s="20">
        <v>3</v>
      </c>
      <c r="M109" s="20"/>
      <c r="N109" s="18">
        <f t="shared" si="5"/>
        <v>0</v>
      </c>
      <c r="O109" s="18"/>
    </row>
    <row r="110" spans="1:15" s="5" customFormat="1" ht="13.5" customHeight="1" x14ac:dyDescent="0.25">
      <c r="A110" s="11"/>
      <c r="B110" s="29"/>
      <c r="C110" s="6"/>
      <c r="D110" s="6"/>
      <c r="E110" s="6"/>
      <c r="F110" s="6"/>
      <c r="G110" s="6"/>
      <c r="H110" s="6"/>
      <c r="I110" s="32">
        <f t="shared" si="3"/>
        <v>0</v>
      </c>
      <c r="J110" s="32">
        <f t="shared" si="4"/>
        <v>0</v>
      </c>
      <c r="K110" s="32">
        <v>0</v>
      </c>
      <c r="L110" s="6"/>
      <c r="M110" s="6"/>
      <c r="N110" s="18">
        <f t="shared" si="5"/>
        <v>0</v>
      </c>
      <c r="O110" s="6"/>
    </row>
    <row r="111" spans="1:15" s="3" customFormat="1" ht="232.5" customHeight="1" x14ac:dyDescent="0.25">
      <c r="A111" s="12"/>
      <c r="B111" s="30" t="s">
        <v>104</v>
      </c>
      <c r="C111" s="2" t="s">
        <v>107</v>
      </c>
      <c r="D111" s="2">
        <v>1</v>
      </c>
      <c r="E111" s="2" t="s">
        <v>3</v>
      </c>
      <c r="F111" s="14" t="s">
        <v>158</v>
      </c>
      <c r="G111" s="2" t="s">
        <v>117</v>
      </c>
      <c r="H111" s="2" t="s">
        <v>477</v>
      </c>
      <c r="I111" s="32">
        <f t="shared" si="3"/>
        <v>543.6</v>
      </c>
      <c r="J111" s="32">
        <f t="shared" si="4"/>
        <v>498.30000000000007</v>
      </c>
      <c r="K111" s="32">
        <v>453</v>
      </c>
      <c r="L111" s="20">
        <v>4</v>
      </c>
      <c r="M111" s="20"/>
      <c r="N111" s="18">
        <f t="shared" si="5"/>
        <v>0</v>
      </c>
      <c r="O111" s="18"/>
    </row>
    <row r="112" spans="1:15" s="3" customFormat="1" ht="194.25" customHeight="1" x14ac:dyDescent="0.25">
      <c r="A112" s="12"/>
      <c r="B112" s="30" t="s">
        <v>105</v>
      </c>
      <c r="C112" s="2" t="s">
        <v>107</v>
      </c>
      <c r="D112" s="2">
        <v>1</v>
      </c>
      <c r="E112" s="2" t="s">
        <v>3</v>
      </c>
      <c r="F112" s="14" t="s">
        <v>158</v>
      </c>
      <c r="G112" s="2" t="s">
        <v>117</v>
      </c>
      <c r="H112" s="2" t="s">
        <v>169</v>
      </c>
      <c r="I112" s="32">
        <f t="shared" si="3"/>
        <v>820.8</v>
      </c>
      <c r="J112" s="32">
        <f t="shared" si="4"/>
        <v>752.40000000000009</v>
      </c>
      <c r="K112" s="32">
        <v>684</v>
      </c>
      <c r="L112" s="20">
        <v>4</v>
      </c>
      <c r="M112" s="20"/>
      <c r="N112" s="18">
        <f t="shared" si="5"/>
        <v>0</v>
      </c>
      <c r="O112" s="18"/>
    </row>
    <row r="113" spans="1:15" s="3" customFormat="1" ht="183.75" customHeight="1" x14ac:dyDescent="0.25">
      <c r="A113" s="12"/>
      <c r="B113" s="30" t="s">
        <v>108</v>
      </c>
      <c r="C113" s="2" t="s">
        <v>107</v>
      </c>
      <c r="D113" s="2">
        <v>1</v>
      </c>
      <c r="E113" s="2" t="s">
        <v>3</v>
      </c>
      <c r="F113" s="14" t="s">
        <v>464</v>
      </c>
      <c r="G113" s="2" t="s">
        <v>117</v>
      </c>
      <c r="H113" s="2" t="s">
        <v>465</v>
      </c>
      <c r="I113" s="32">
        <f t="shared" si="3"/>
        <v>777.6</v>
      </c>
      <c r="J113" s="32">
        <f t="shared" si="4"/>
        <v>712.80000000000007</v>
      </c>
      <c r="K113" s="32">
        <v>648</v>
      </c>
      <c r="L113" s="20">
        <v>3</v>
      </c>
      <c r="M113" s="20"/>
      <c r="N113" s="18">
        <f t="shared" si="5"/>
        <v>0</v>
      </c>
      <c r="O113" s="18"/>
    </row>
    <row r="114" spans="1:15" s="3" customFormat="1" ht="212.25" customHeight="1" x14ac:dyDescent="0.25">
      <c r="A114" s="12"/>
      <c r="B114" s="30" t="s">
        <v>109</v>
      </c>
      <c r="C114" s="2" t="s">
        <v>107</v>
      </c>
      <c r="D114" s="2">
        <v>1</v>
      </c>
      <c r="E114" s="2" t="s">
        <v>3</v>
      </c>
      <c r="F114" s="14" t="s">
        <v>158</v>
      </c>
      <c r="G114" s="2" t="s">
        <v>117</v>
      </c>
      <c r="H114" s="2" t="s">
        <v>460</v>
      </c>
      <c r="I114" s="32">
        <f t="shared" si="3"/>
        <v>734.4</v>
      </c>
      <c r="J114" s="32">
        <f t="shared" si="4"/>
        <v>673.2</v>
      </c>
      <c r="K114" s="32">
        <v>612</v>
      </c>
      <c r="L114" s="20">
        <v>4</v>
      </c>
      <c r="M114" s="20"/>
      <c r="N114" s="18">
        <f t="shared" si="5"/>
        <v>0</v>
      </c>
      <c r="O114" s="18"/>
    </row>
    <row r="115" spans="1:15" s="3" customFormat="1" ht="183.75" customHeight="1" x14ac:dyDescent="0.25">
      <c r="A115" s="12"/>
      <c r="B115" s="30" t="s">
        <v>106</v>
      </c>
      <c r="C115" s="2" t="s">
        <v>107</v>
      </c>
      <c r="D115" s="2">
        <v>1</v>
      </c>
      <c r="E115" s="2" t="s">
        <v>3</v>
      </c>
      <c r="F115" s="14" t="s">
        <v>478</v>
      </c>
      <c r="G115" s="2" t="s">
        <v>117</v>
      </c>
      <c r="H115" s="2" t="s">
        <v>170</v>
      </c>
      <c r="I115" s="32">
        <f t="shared" si="3"/>
        <v>456</v>
      </c>
      <c r="J115" s="32">
        <f t="shared" si="4"/>
        <v>418.00000000000006</v>
      </c>
      <c r="K115" s="32">
        <v>380</v>
      </c>
      <c r="L115" s="20">
        <v>3</v>
      </c>
      <c r="M115" s="20"/>
      <c r="N115" s="18">
        <f t="shared" si="5"/>
        <v>0</v>
      </c>
      <c r="O115" s="18"/>
    </row>
    <row r="116" spans="1:15" s="3" customFormat="1" ht="200.25" customHeight="1" x14ac:dyDescent="0.25">
      <c r="A116" s="12"/>
      <c r="B116" s="30" t="s">
        <v>246</v>
      </c>
      <c r="C116" s="2" t="s">
        <v>245</v>
      </c>
      <c r="D116" s="2">
        <v>2</v>
      </c>
      <c r="E116" s="2" t="s">
        <v>3</v>
      </c>
      <c r="F116" s="14" t="s">
        <v>158</v>
      </c>
      <c r="G116" s="2" t="s">
        <v>117</v>
      </c>
      <c r="H116" s="25" t="s">
        <v>339</v>
      </c>
      <c r="I116" s="32">
        <f t="shared" si="3"/>
        <v>718.8</v>
      </c>
      <c r="J116" s="32">
        <f t="shared" si="4"/>
        <v>658.90000000000009</v>
      </c>
      <c r="K116" s="32">
        <v>599</v>
      </c>
      <c r="L116" s="20">
        <v>4</v>
      </c>
      <c r="M116" s="20"/>
      <c r="N116" s="18">
        <f t="shared" si="5"/>
        <v>0</v>
      </c>
      <c r="O116" s="18"/>
    </row>
    <row r="117" spans="1:15" s="3" customFormat="1" ht="183" customHeight="1" x14ac:dyDescent="0.25">
      <c r="A117" s="12"/>
      <c r="B117" s="30" t="s">
        <v>247</v>
      </c>
      <c r="C117" s="2" t="s">
        <v>245</v>
      </c>
      <c r="D117" s="2">
        <v>2</v>
      </c>
      <c r="E117" s="2" t="s">
        <v>3</v>
      </c>
      <c r="F117" s="14" t="s">
        <v>158</v>
      </c>
      <c r="G117" s="2" t="s">
        <v>117</v>
      </c>
      <c r="H117" s="25" t="s">
        <v>420</v>
      </c>
      <c r="I117" s="32">
        <f t="shared" si="3"/>
        <v>457.92</v>
      </c>
      <c r="J117" s="32">
        <f t="shared" si="4"/>
        <v>419.76000000000005</v>
      </c>
      <c r="K117" s="32">
        <v>381.6</v>
      </c>
      <c r="L117" s="20">
        <v>4</v>
      </c>
      <c r="M117" s="20"/>
      <c r="N117" s="18">
        <f t="shared" si="5"/>
        <v>0</v>
      </c>
      <c r="O117" s="18"/>
    </row>
    <row r="118" spans="1:15" s="3" customFormat="1" ht="206.25" customHeight="1" x14ac:dyDescent="0.25">
      <c r="A118" s="12"/>
      <c r="B118" s="30" t="s">
        <v>248</v>
      </c>
      <c r="C118" s="2" t="s">
        <v>245</v>
      </c>
      <c r="D118" s="2">
        <v>2</v>
      </c>
      <c r="E118" s="2" t="s">
        <v>3</v>
      </c>
      <c r="F118" s="14" t="s">
        <v>158</v>
      </c>
      <c r="G118" s="2" t="s">
        <v>117</v>
      </c>
      <c r="H118" s="25" t="s">
        <v>340</v>
      </c>
      <c r="I118" s="32">
        <f t="shared" si="3"/>
        <v>1371.6</v>
      </c>
      <c r="J118" s="32">
        <f t="shared" si="4"/>
        <v>1257.3000000000002</v>
      </c>
      <c r="K118" s="32">
        <v>1143</v>
      </c>
      <c r="L118" s="20">
        <v>4</v>
      </c>
      <c r="M118" s="20"/>
      <c r="N118" s="18">
        <f t="shared" si="5"/>
        <v>0</v>
      </c>
      <c r="O118" s="18"/>
    </row>
    <row r="119" spans="1:15" s="3" customFormat="1" ht="221.25" customHeight="1" x14ac:dyDescent="0.25">
      <c r="A119" s="12"/>
      <c r="B119" s="30" t="s">
        <v>249</v>
      </c>
      <c r="C119" s="2" t="s">
        <v>245</v>
      </c>
      <c r="D119" s="2">
        <v>2</v>
      </c>
      <c r="E119" s="2" t="s">
        <v>3</v>
      </c>
      <c r="F119" s="14" t="s">
        <v>475</v>
      </c>
      <c r="G119" s="2" t="s">
        <v>117</v>
      </c>
      <c r="H119" s="25" t="s">
        <v>341</v>
      </c>
      <c r="I119" s="32">
        <f t="shared" si="3"/>
        <v>777.6</v>
      </c>
      <c r="J119" s="32">
        <f t="shared" si="4"/>
        <v>712.80000000000007</v>
      </c>
      <c r="K119" s="32">
        <v>648</v>
      </c>
      <c r="L119" s="20">
        <v>3</v>
      </c>
      <c r="M119" s="20"/>
      <c r="N119" s="18">
        <f t="shared" si="5"/>
        <v>0</v>
      </c>
      <c r="O119" s="18"/>
    </row>
    <row r="120" spans="1:15" s="3" customFormat="1" ht="194.25" customHeight="1" x14ac:dyDescent="0.25">
      <c r="A120" s="12"/>
      <c r="B120" s="30" t="s">
        <v>250</v>
      </c>
      <c r="C120" s="2" t="s">
        <v>245</v>
      </c>
      <c r="D120" s="2">
        <v>2</v>
      </c>
      <c r="E120" s="2" t="s">
        <v>3</v>
      </c>
      <c r="F120" s="14" t="s">
        <v>158</v>
      </c>
      <c r="G120" s="2" t="s">
        <v>117</v>
      </c>
      <c r="H120" s="25" t="s">
        <v>342</v>
      </c>
      <c r="I120" s="32">
        <f t="shared" si="3"/>
        <v>777.6</v>
      </c>
      <c r="J120" s="32">
        <f t="shared" si="4"/>
        <v>712.80000000000007</v>
      </c>
      <c r="K120" s="32">
        <v>648</v>
      </c>
      <c r="L120" s="20">
        <v>4</v>
      </c>
      <c r="M120" s="20"/>
      <c r="N120" s="18">
        <f t="shared" si="5"/>
        <v>0</v>
      </c>
      <c r="O120" s="18"/>
    </row>
    <row r="121" spans="1:15" s="3" customFormat="1" ht="45" hidden="1" customHeight="1" x14ac:dyDescent="0.25">
      <c r="A121" s="12"/>
      <c r="B121" s="30" t="s">
        <v>251</v>
      </c>
      <c r="C121" s="2" t="s">
        <v>245</v>
      </c>
      <c r="D121" s="2">
        <v>2</v>
      </c>
      <c r="E121" s="2" t="s">
        <v>3</v>
      </c>
      <c r="F121" s="14" t="s">
        <v>474</v>
      </c>
      <c r="G121" s="2" t="s">
        <v>117</v>
      </c>
      <c r="H121" s="25" t="s">
        <v>343</v>
      </c>
      <c r="I121" s="32">
        <f t="shared" si="3"/>
        <v>820.8</v>
      </c>
      <c r="J121" s="32">
        <f t="shared" si="4"/>
        <v>752.40000000000009</v>
      </c>
      <c r="K121" s="32">
        <v>684</v>
      </c>
      <c r="L121" s="20">
        <v>4</v>
      </c>
      <c r="M121" s="20"/>
      <c r="N121" s="18">
        <f t="shared" si="5"/>
        <v>0</v>
      </c>
      <c r="O121" s="18"/>
    </row>
    <row r="122" spans="1:15" s="3" customFormat="1" ht="216" customHeight="1" x14ac:dyDescent="0.25">
      <c r="A122" s="12"/>
      <c r="B122" s="30" t="s">
        <v>253</v>
      </c>
      <c r="C122" s="2" t="s">
        <v>252</v>
      </c>
      <c r="D122" s="2">
        <v>2</v>
      </c>
      <c r="E122" s="2" t="s">
        <v>3</v>
      </c>
      <c r="F122" s="14" t="s">
        <v>400</v>
      </c>
      <c r="G122" s="2" t="s">
        <v>117</v>
      </c>
      <c r="H122" s="25" t="s">
        <v>410</v>
      </c>
      <c r="I122" s="32">
        <f t="shared" si="3"/>
        <v>820.8</v>
      </c>
      <c r="J122" s="32">
        <f t="shared" si="4"/>
        <v>752.40000000000009</v>
      </c>
      <c r="K122" s="32">
        <v>684</v>
      </c>
      <c r="L122" s="20">
        <v>3</v>
      </c>
      <c r="M122" s="20"/>
      <c r="N122" s="18">
        <f t="shared" si="5"/>
        <v>0</v>
      </c>
      <c r="O122" s="18"/>
    </row>
    <row r="123" spans="1:15" s="3" customFormat="1" ht="210" customHeight="1" x14ac:dyDescent="0.25">
      <c r="A123" s="12"/>
      <c r="B123" s="30" t="s">
        <v>254</v>
      </c>
      <c r="C123" s="2" t="s">
        <v>252</v>
      </c>
      <c r="D123" s="2">
        <v>2</v>
      </c>
      <c r="E123" s="2" t="s">
        <v>3</v>
      </c>
      <c r="F123" s="14" t="s">
        <v>403</v>
      </c>
      <c r="G123" s="2" t="s">
        <v>117</v>
      </c>
      <c r="H123" s="25" t="s">
        <v>344</v>
      </c>
      <c r="I123" s="32">
        <f t="shared" si="3"/>
        <v>718.8</v>
      </c>
      <c r="J123" s="32">
        <f t="shared" si="4"/>
        <v>658.90000000000009</v>
      </c>
      <c r="K123" s="32">
        <v>599</v>
      </c>
      <c r="L123" s="20">
        <v>3</v>
      </c>
      <c r="M123" s="20"/>
      <c r="N123" s="18">
        <f t="shared" si="5"/>
        <v>0</v>
      </c>
      <c r="O123" s="18"/>
    </row>
    <row r="124" spans="1:15" s="3" customFormat="1" ht="201" customHeight="1" x14ac:dyDescent="0.25">
      <c r="A124" s="27"/>
      <c r="B124" s="30" t="s">
        <v>389</v>
      </c>
      <c r="C124" s="2" t="s">
        <v>252</v>
      </c>
      <c r="D124" s="2">
        <v>2</v>
      </c>
      <c r="E124" s="2" t="s">
        <v>3</v>
      </c>
      <c r="F124" s="14" t="s">
        <v>158</v>
      </c>
      <c r="G124" s="2" t="s">
        <v>117</v>
      </c>
      <c r="H124" s="25" t="s">
        <v>390</v>
      </c>
      <c r="I124" s="32">
        <f t="shared" si="3"/>
        <v>718.8</v>
      </c>
      <c r="J124" s="32">
        <f t="shared" si="4"/>
        <v>658.90000000000009</v>
      </c>
      <c r="K124" s="32">
        <v>599</v>
      </c>
      <c r="L124" s="20">
        <v>4</v>
      </c>
      <c r="M124" s="20"/>
      <c r="N124" s="18">
        <f t="shared" si="5"/>
        <v>0</v>
      </c>
      <c r="O124" s="28"/>
    </row>
    <row r="125" spans="1:15" s="3" customFormat="1" ht="195.75" customHeight="1" x14ac:dyDescent="0.25">
      <c r="A125" s="12"/>
      <c r="B125" s="36" t="s">
        <v>255</v>
      </c>
      <c r="C125" s="2" t="s">
        <v>252</v>
      </c>
      <c r="D125" s="2">
        <v>2</v>
      </c>
      <c r="E125" s="2" t="s">
        <v>3</v>
      </c>
      <c r="F125" s="14" t="s">
        <v>469</v>
      </c>
      <c r="G125" s="2" t="s">
        <v>117</v>
      </c>
      <c r="H125" s="25" t="s">
        <v>345</v>
      </c>
      <c r="I125" s="32">
        <f t="shared" si="3"/>
        <v>820.8</v>
      </c>
      <c r="J125" s="32">
        <f t="shared" si="4"/>
        <v>752.40000000000009</v>
      </c>
      <c r="K125" s="35">
        <v>684</v>
      </c>
      <c r="L125" s="20">
        <v>1</v>
      </c>
      <c r="M125" s="20"/>
      <c r="N125" s="18">
        <f t="shared" si="5"/>
        <v>0</v>
      </c>
      <c r="O125" s="18"/>
    </row>
    <row r="126" spans="1:15" s="3" customFormat="1" ht="205.5" customHeight="1" x14ac:dyDescent="0.25">
      <c r="A126" s="12"/>
      <c r="B126" s="30" t="s">
        <v>256</v>
      </c>
      <c r="C126" s="2" t="s">
        <v>252</v>
      </c>
      <c r="D126" s="2">
        <v>2</v>
      </c>
      <c r="E126" s="2" t="s">
        <v>3</v>
      </c>
      <c r="F126" s="14" t="s">
        <v>158</v>
      </c>
      <c r="G126" s="2" t="s">
        <v>117</v>
      </c>
      <c r="H126" s="25" t="s">
        <v>411</v>
      </c>
      <c r="I126" s="32">
        <f t="shared" si="3"/>
        <v>1608</v>
      </c>
      <c r="J126" s="32">
        <f t="shared" si="4"/>
        <v>1474.0000000000002</v>
      </c>
      <c r="K126" s="32">
        <v>1340</v>
      </c>
      <c r="L126" s="20">
        <v>4</v>
      </c>
      <c r="M126" s="20"/>
      <c r="N126" s="18">
        <f t="shared" si="5"/>
        <v>0</v>
      </c>
      <c r="O126" s="18"/>
    </row>
    <row r="127" spans="1:15" s="3" customFormat="1" ht="164.25" customHeight="1" x14ac:dyDescent="0.25">
      <c r="A127" s="12"/>
      <c r="B127" s="30" t="s">
        <v>409</v>
      </c>
      <c r="C127" s="2" t="s">
        <v>252</v>
      </c>
      <c r="D127" s="2">
        <v>2</v>
      </c>
      <c r="E127" s="2" t="s">
        <v>3</v>
      </c>
      <c r="F127" s="14" t="s">
        <v>158</v>
      </c>
      <c r="G127" s="2" t="s">
        <v>117</v>
      </c>
      <c r="H127" s="25" t="s">
        <v>412</v>
      </c>
      <c r="I127" s="32">
        <f t="shared" si="3"/>
        <v>838.8</v>
      </c>
      <c r="J127" s="32">
        <f t="shared" si="4"/>
        <v>768.90000000000009</v>
      </c>
      <c r="K127" s="32">
        <v>699</v>
      </c>
      <c r="L127" s="20">
        <v>4</v>
      </c>
      <c r="M127" s="20"/>
      <c r="N127" s="18">
        <f t="shared" si="5"/>
        <v>0</v>
      </c>
      <c r="O127" s="18"/>
    </row>
    <row r="128" spans="1:15" s="3" customFormat="1" ht="219" customHeight="1" x14ac:dyDescent="0.25">
      <c r="A128" s="12"/>
      <c r="B128" s="30" t="s">
        <v>257</v>
      </c>
      <c r="C128" s="2" t="s">
        <v>252</v>
      </c>
      <c r="D128" s="2">
        <v>2</v>
      </c>
      <c r="E128" s="2" t="s">
        <v>3</v>
      </c>
      <c r="F128" s="14" t="s">
        <v>158</v>
      </c>
      <c r="G128" s="2" t="s">
        <v>117</v>
      </c>
      <c r="H128" s="25" t="s">
        <v>413</v>
      </c>
      <c r="I128" s="32">
        <f t="shared" si="3"/>
        <v>777.6</v>
      </c>
      <c r="J128" s="32">
        <f t="shared" si="4"/>
        <v>712.80000000000007</v>
      </c>
      <c r="K128" s="32">
        <v>648</v>
      </c>
      <c r="L128" s="20">
        <v>4</v>
      </c>
      <c r="M128" s="20"/>
      <c r="N128" s="18">
        <f t="shared" si="5"/>
        <v>0</v>
      </c>
      <c r="O128" s="18"/>
    </row>
    <row r="129" spans="1:16" s="3" customFormat="1" ht="222" customHeight="1" x14ac:dyDescent="0.25">
      <c r="A129" s="12"/>
      <c r="B129" s="30" t="s">
        <v>258</v>
      </c>
      <c r="C129" s="2" t="s">
        <v>252</v>
      </c>
      <c r="D129" s="2">
        <v>2</v>
      </c>
      <c r="E129" s="2" t="s">
        <v>3</v>
      </c>
      <c r="F129" s="14" t="s">
        <v>158</v>
      </c>
      <c r="G129" s="2" t="s">
        <v>117</v>
      </c>
      <c r="H129" s="25" t="s">
        <v>346</v>
      </c>
      <c r="I129" s="32">
        <f t="shared" si="3"/>
        <v>543.6</v>
      </c>
      <c r="J129" s="32">
        <f t="shared" si="4"/>
        <v>498.30000000000007</v>
      </c>
      <c r="K129" s="32">
        <v>453</v>
      </c>
      <c r="L129" s="20">
        <v>4</v>
      </c>
      <c r="M129" s="20"/>
      <c r="N129" s="18">
        <f t="shared" si="5"/>
        <v>0</v>
      </c>
      <c r="O129" s="18"/>
    </row>
    <row r="130" spans="1:16" s="5" customFormat="1" ht="15" customHeight="1" x14ac:dyDescent="0.25">
      <c r="A130" s="13"/>
      <c r="B130" s="29"/>
      <c r="C130" s="6"/>
      <c r="D130" s="6"/>
      <c r="E130" s="6"/>
      <c r="F130" s="6"/>
      <c r="G130" s="6"/>
      <c r="H130" s="6"/>
      <c r="I130" s="32">
        <f t="shared" si="3"/>
        <v>0</v>
      </c>
      <c r="J130" s="32">
        <f t="shared" si="4"/>
        <v>0</v>
      </c>
      <c r="K130" s="32">
        <v>0</v>
      </c>
      <c r="L130" s="6"/>
      <c r="M130" s="6"/>
      <c r="N130" s="18">
        <f t="shared" si="5"/>
        <v>0</v>
      </c>
      <c r="O130" s="6"/>
      <c r="P130" s="6"/>
    </row>
    <row r="131" spans="1:16" s="3" customFormat="1" ht="309" customHeight="1" x14ac:dyDescent="0.25">
      <c r="A131" s="12"/>
      <c r="B131" s="30" t="s">
        <v>259</v>
      </c>
      <c r="C131" s="2" t="s">
        <v>260</v>
      </c>
      <c r="D131" s="2">
        <v>2</v>
      </c>
      <c r="E131" s="2" t="s">
        <v>3</v>
      </c>
      <c r="F131" s="14" t="s">
        <v>158</v>
      </c>
      <c r="G131" s="2" t="s">
        <v>117</v>
      </c>
      <c r="H131" s="25" t="s">
        <v>347</v>
      </c>
      <c r="I131" s="32">
        <f t="shared" ref="I131:I194" si="7">K131*1.2</f>
        <v>543.6</v>
      </c>
      <c r="J131" s="32">
        <f t="shared" ref="J131:J194" si="8">K131*1.1</f>
        <v>498.30000000000007</v>
      </c>
      <c r="K131" s="32">
        <v>453</v>
      </c>
      <c r="L131" s="20">
        <v>4</v>
      </c>
      <c r="M131" s="20"/>
      <c r="N131" s="18">
        <f t="shared" ref="N131:N194" si="9">M131*L131*K131</f>
        <v>0</v>
      </c>
      <c r="O131" s="18"/>
    </row>
    <row r="132" spans="1:16" s="3" customFormat="1" ht="237.75" customHeight="1" x14ac:dyDescent="0.25">
      <c r="A132" s="12"/>
      <c r="B132" s="30" t="s">
        <v>261</v>
      </c>
      <c r="C132" s="2" t="s">
        <v>260</v>
      </c>
      <c r="D132" s="2">
        <v>2</v>
      </c>
      <c r="E132" s="2" t="s">
        <v>3</v>
      </c>
      <c r="F132" s="14" t="s">
        <v>158</v>
      </c>
      <c r="G132" s="2" t="s">
        <v>117</v>
      </c>
      <c r="H132" s="25" t="s">
        <v>348</v>
      </c>
      <c r="I132" s="32">
        <f t="shared" si="7"/>
        <v>543.6</v>
      </c>
      <c r="J132" s="32">
        <f t="shared" si="8"/>
        <v>498.30000000000007</v>
      </c>
      <c r="K132" s="32">
        <v>453</v>
      </c>
      <c r="L132" s="20">
        <v>4</v>
      </c>
      <c r="M132" s="20"/>
      <c r="N132" s="18">
        <f t="shared" si="9"/>
        <v>0</v>
      </c>
      <c r="O132" s="18"/>
    </row>
    <row r="133" spans="1:16" s="3" customFormat="1" ht="166.5" customHeight="1" x14ac:dyDescent="0.25">
      <c r="A133" s="12"/>
      <c r="B133" s="30" t="s">
        <v>262</v>
      </c>
      <c r="C133" s="2" t="s">
        <v>260</v>
      </c>
      <c r="D133" s="2">
        <v>2</v>
      </c>
      <c r="E133" s="2" t="s">
        <v>3</v>
      </c>
      <c r="F133" s="14" t="s">
        <v>489</v>
      </c>
      <c r="G133" s="2" t="s">
        <v>117</v>
      </c>
      <c r="H133" s="25" t="s">
        <v>349</v>
      </c>
      <c r="I133" s="32">
        <f t="shared" si="7"/>
        <v>734.4</v>
      </c>
      <c r="J133" s="32">
        <f t="shared" si="8"/>
        <v>673.2</v>
      </c>
      <c r="K133" s="32">
        <v>612</v>
      </c>
      <c r="L133" s="20">
        <v>2</v>
      </c>
      <c r="M133" s="20"/>
      <c r="N133" s="18">
        <f t="shared" si="9"/>
        <v>0</v>
      </c>
      <c r="O133" s="18"/>
    </row>
    <row r="134" spans="1:16" s="3" customFormat="1" ht="273.75" customHeight="1" x14ac:dyDescent="0.25">
      <c r="A134" s="12"/>
      <c r="B134" s="30" t="s">
        <v>263</v>
      </c>
      <c r="C134" s="2" t="s">
        <v>260</v>
      </c>
      <c r="D134" s="2">
        <v>2</v>
      </c>
      <c r="E134" s="2" t="s">
        <v>3</v>
      </c>
      <c r="F134" s="14" t="s">
        <v>475</v>
      </c>
      <c r="G134" s="2" t="s">
        <v>117</v>
      </c>
      <c r="H134" s="25" t="s">
        <v>350</v>
      </c>
      <c r="I134" s="32">
        <f t="shared" si="7"/>
        <v>734.4</v>
      </c>
      <c r="J134" s="32">
        <f t="shared" si="8"/>
        <v>673.2</v>
      </c>
      <c r="K134" s="32">
        <v>612</v>
      </c>
      <c r="L134" s="20">
        <v>3</v>
      </c>
      <c r="M134" s="20"/>
      <c r="N134" s="18">
        <f t="shared" si="9"/>
        <v>0</v>
      </c>
      <c r="O134" s="18"/>
    </row>
    <row r="135" spans="1:16" s="3" customFormat="1" ht="165" customHeight="1" x14ac:dyDescent="0.25">
      <c r="A135" s="12"/>
      <c r="B135" s="30" t="s">
        <v>264</v>
      </c>
      <c r="C135" s="2" t="s">
        <v>260</v>
      </c>
      <c r="D135" s="2">
        <v>2</v>
      </c>
      <c r="E135" s="2" t="s">
        <v>3</v>
      </c>
      <c r="F135" s="14" t="s">
        <v>158</v>
      </c>
      <c r="G135" s="2" t="s">
        <v>117</v>
      </c>
      <c r="H135" s="25" t="s">
        <v>429</v>
      </c>
      <c r="I135" s="32">
        <f t="shared" si="7"/>
        <v>734.4</v>
      </c>
      <c r="J135" s="32">
        <f t="shared" si="8"/>
        <v>673.2</v>
      </c>
      <c r="K135" s="32">
        <v>612</v>
      </c>
      <c r="L135" s="20">
        <v>4</v>
      </c>
      <c r="M135" s="20"/>
      <c r="N135" s="18">
        <f t="shared" si="9"/>
        <v>0</v>
      </c>
      <c r="O135" s="18"/>
    </row>
    <row r="136" spans="1:16" s="3" customFormat="1" ht="167.25" customHeight="1" x14ac:dyDescent="0.25">
      <c r="A136" s="12"/>
      <c r="B136" s="30" t="s">
        <v>265</v>
      </c>
      <c r="C136" s="2" t="s">
        <v>260</v>
      </c>
      <c r="D136" s="2">
        <v>2</v>
      </c>
      <c r="E136" s="2" t="s">
        <v>3</v>
      </c>
      <c r="F136" s="14" t="s">
        <v>457</v>
      </c>
      <c r="G136" s="2" t="s">
        <v>117</v>
      </c>
      <c r="H136" s="25" t="s">
        <v>352</v>
      </c>
      <c r="I136" s="32">
        <f t="shared" si="7"/>
        <v>410.4</v>
      </c>
      <c r="J136" s="32">
        <f t="shared" si="8"/>
        <v>376.20000000000005</v>
      </c>
      <c r="K136" s="32">
        <v>342</v>
      </c>
      <c r="L136" s="20">
        <v>2</v>
      </c>
      <c r="M136" s="20"/>
      <c r="N136" s="18">
        <f t="shared" si="9"/>
        <v>0</v>
      </c>
      <c r="O136" s="18"/>
    </row>
    <row r="137" spans="1:16" s="3" customFormat="1" ht="146.25" customHeight="1" x14ac:dyDescent="0.25">
      <c r="A137" s="12"/>
      <c r="B137" s="30" t="s">
        <v>266</v>
      </c>
      <c r="C137" s="2" t="s">
        <v>260</v>
      </c>
      <c r="D137" s="2">
        <v>2</v>
      </c>
      <c r="E137" s="2" t="s">
        <v>3</v>
      </c>
      <c r="F137" s="14" t="s">
        <v>158</v>
      </c>
      <c r="G137" s="2" t="s">
        <v>117</v>
      </c>
      <c r="H137" s="25" t="s">
        <v>351</v>
      </c>
      <c r="I137" s="32">
        <f t="shared" si="7"/>
        <v>777.6</v>
      </c>
      <c r="J137" s="32">
        <f t="shared" si="8"/>
        <v>712.80000000000007</v>
      </c>
      <c r="K137" s="32">
        <v>648</v>
      </c>
      <c r="L137" s="20">
        <v>4</v>
      </c>
      <c r="M137" s="20"/>
      <c r="N137" s="18">
        <f t="shared" si="9"/>
        <v>0</v>
      </c>
      <c r="O137" s="18"/>
    </row>
    <row r="138" spans="1:16" s="5" customFormat="1" ht="15" customHeight="1" x14ac:dyDescent="0.25">
      <c r="A138" s="11"/>
      <c r="B138" s="29"/>
      <c r="C138" s="6"/>
      <c r="D138" s="6"/>
      <c r="E138" s="6"/>
      <c r="F138" s="6"/>
      <c r="G138" s="6"/>
      <c r="H138" s="6"/>
      <c r="I138" s="32">
        <f t="shared" si="7"/>
        <v>0</v>
      </c>
      <c r="J138" s="32">
        <f t="shared" si="8"/>
        <v>0</v>
      </c>
      <c r="K138" s="32">
        <v>0</v>
      </c>
      <c r="L138" s="6"/>
      <c r="M138" s="6"/>
      <c r="N138" s="18">
        <f t="shared" si="9"/>
        <v>0</v>
      </c>
      <c r="O138" s="6"/>
    </row>
    <row r="139" spans="1:16" s="5" customFormat="1" ht="186" customHeight="1" x14ac:dyDescent="0.25">
      <c r="A139" s="11"/>
      <c r="B139" s="30" t="s">
        <v>65</v>
      </c>
      <c r="C139" s="2" t="s">
        <v>70</v>
      </c>
      <c r="D139" s="2">
        <v>1</v>
      </c>
      <c r="E139" s="2" t="s">
        <v>14</v>
      </c>
      <c r="F139" s="14" t="s">
        <v>158</v>
      </c>
      <c r="G139" s="2" t="s">
        <v>117</v>
      </c>
      <c r="H139" s="2" t="s">
        <v>204</v>
      </c>
      <c r="I139" s="32">
        <f t="shared" si="7"/>
        <v>444</v>
      </c>
      <c r="J139" s="32">
        <f t="shared" si="8"/>
        <v>407.00000000000006</v>
      </c>
      <c r="K139" s="32">
        <v>370</v>
      </c>
      <c r="L139" s="20">
        <v>4</v>
      </c>
      <c r="M139" s="20"/>
      <c r="N139" s="18">
        <f t="shared" si="9"/>
        <v>0</v>
      </c>
      <c r="O139" s="18"/>
    </row>
    <row r="140" spans="1:16" s="3" customFormat="1" ht="222.75" customHeight="1" x14ac:dyDescent="0.25">
      <c r="A140" s="12"/>
      <c r="B140" s="30" t="s">
        <v>66</v>
      </c>
      <c r="C140" s="2" t="s">
        <v>70</v>
      </c>
      <c r="D140" s="2">
        <v>1</v>
      </c>
      <c r="E140" s="2" t="s">
        <v>14</v>
      </c>
      <c r="F140" s="14" t="s">
        <v>158</v>
      </c>
      <c r="G140" s="2" t="s">
        <v>117</v>
      </c>
      <c r="H140" s="2" t="s">
        <v>407</v>
      </c>
      <c r="I140" s="32">
        <f t="shared" si="7"/>
        <v>1260</v>
      </c>
      <c r="J140" s="32">
        <f t="shared" si="8"/>
        <v>1155</v>
      </c>
      <c r="K140" s="32">
        <v>1050</v>
      </c>
      <c r="L140" s="20">
        <v>4</v>
      </c>
      <c r="M140" s="20"/>
      <c r="N140" s="18">
        <f t="shared" si="9"/>
        <v>0</v>
      </c>
      <c r="O140" s="18"/>
    </row>
    <row r="141" spans="1:16" s="3" customFormat="1" ht="159.75" customHeight="1" x14ac:dyDescent="0.25">
      <c r="A141" s="12"/>
      <c r="B141" s="30" t="s">
        <v>67</v>
      </c>
      <c r="C141" s="2" t="s">
        <v>70</v>
      </c>
      <c r="D141" s="2">
        <v>1</v>
      </c>
      <c r="E141" s="2" t="s">
        <v>14</v>
      </c>
      <c r="F141" s="14" t="s">
        <v>158</v>
      </c>
      <c r="G141" s="2" t="s">
        <v>117</v>
      </c>
      <c r="H141" s="2" t="s">
        <v>171</v>
      </c>
      <c r="I141" s="32">
        <f t="shared" si="7"/>
        <v>367.2</v>
      </c>
      <c r="J141" s="32">
        <f t="shared" si="8"/>
        <v>336.6</v>
      </c>
      <c r="K141" s="32">
        <v>306</v>
      </c>
      <c r="L141" s="20">
        <v>4</v>
      </c>
      <c r="M141" s="20"/>
      <c r="N141" s="18">
        <f t="shared" si="9"/>
        <v>0</v>
      </c>
      <c r="O141" s="18"/>
    </row>
    <row r="142" spans="1:16" s="3" customFormat="1" ht="180.75" customHeight="1" x14ac:dyDescent="0.25">
      <c r="A142" s="12"/>
      <c r="B142" s="30" t="s">
        <v>68</v>
      </c>
      <c r="C142" s="2" t="s">
        <v>70</v>
      </c>
      <c r="D142" s="2">
        <v>1</v>
      </c>
      <c r="E142" s="2" t="s">
        <v>14</v>
      </c>
      <c r="F142" s="14" t="s">
        <v>481</v>
      </c>
      <c r="G142" s="2" t="s">
        <v>117</v>
      </c>
      <c r="H142" s="2" t="s">
        <v>402</v>
      </c>
      <c r="I142" s="32">
        <f t="shared" si="7"/>
        <v>396</v>
      </c>
      <c r="J142" s="32">
        <f t="shared" si="8"/>
        <v>363.00000000000006</v>
      </c>
      <c r="K142" s="32">
        <v>330</v>
      </c>
      <c r="L142" s="20">
        <v>4</v>
      </c>
      <c r="M142" s="20"/>
      <c r="N142" s="18">
        <f t="shared" si="9"/>
        <v>0</v>
      </c>
      <c r="O142" s="18"/>
    </row>
    <row r="143" spans="1:16" s="3" customFormat="1" ht="206.25" customHeight="1" x14ac:dyDescent="0.25">
      <c r="A143" s="12"/>
      <c r="B143" s="30" t="s">
        <v>69</v>
      </c>
      <c r="C143" s="2" t="s">
        <v>70</v>
      </c>
      <c r="D143" s="2">
        <v>1</v>
      </c>
      <c r="E143" s="2" t="s">
        <v>14</v>
      </c>
      <c r="F143" s="14" t="s">
        <v>158</v>
      </c>
      <c r="G143" s="2" t="s">
        <v>117</v>
      </c>
      <c r="H143" s="2" t="s">
        <v>172</v>
      </c>
      <c r="I143" s="32">
        <f t="shared" si="7"/>
        <v>780</v>
      </c>
      <c r="J143" s="32">
        <f t="shared" si="8"/>
        <v>715.00000000000011</v>
      </c>
      <c r="K143" s="32">
        <v>650</v>
      </c>
      <c r="L143" s="20">
        <v>4</v>
      </c>
      <c r="M143" s="20"/>
      <c r="N143" s="18">
        <f t="shared" si="9"/>
        <v>0</v>
      </c>
      <c r="O143" s="18"/>
    </row>
    <row r="144" spans="1:16" s="3" customFormat="1" ht="147" customHeight="1" x14ac:dyDescent="0.25">
      <c r="A144" s="12"/>
      <c r="B144" s="30" t="s">
        <v>388</v>
      </c>
      <c r="C144" s="2"/>
      <c r="D144" s="2">
        <v>1</v>
      </c>
      <c r="E144" s="2" t="s">
        <v>14</v>
      </c>
      <c r="F144" s="14" t="s">
        <v>158</v>
      </c>
      <c r="G144" s="2" t="s">
        <v>117</v>
      </c>
      <c r="H144" s="2" t="s">
        <v>484</v>
      </c>
      <c r="I144" s="32">
        <f t="shared" si="7"/>
        <v>718.8</v>
      </c>
      <c r="J144" s="32">
        <f t="shared" si="8"/>
        <v>658.90000000000009</v>
      </c>
      <c r="K144" s="32">
        <v>599</v>
      </c>
      <c r="L144" s="20">
        <v>4</v>
      </c>
      <c r="M144" s="20"/>
      <c r="N144" s="18">
        <f t="shared" si="9"/>
        <v>0</v>
      </c>
      <c r="O144" s="18"/>
    </row>
    <row r="145" spans="1:15" s="3" customFormat="1" ht="168" customHeight="1" x14ac:dyDescent="0.25">
      <c r="A145" s="12"/>
      <c r="B145" s="38" t="s">
        <v>86</v>
      </c>
      <c r="C145" s="2" t="s">
        <v>85</v>
      </c>
      <c r="D145" s="2">
        <v>1</v>
      </c>
      <c r="E145" s="2" t="s">
        <v>14</v>
      </c>
      <c r="F145" s="14" t="s">
        <v>158</v>
      </c>
      <c r="G145" s="2" t="s">
        <v>117</v>
      </c>
      <c r="H145" s="2" t="s">
        <v>449</v>
      </c>
      <c r="I145" s="32">
        <f t="shared" si="7"/>
        <v>1008</v>
      </c>
      <c r="J145" s="32">
        <f t="shared" si="8"/>
        <v>924.00000000000011</v>
      </c>
      <c r="K145" s="32">
        <v>840</v>
      </c>
      <c r="L145" s="20">
        <v>4</v>
      </c>
      <c r="M145" s="20"/>
      <c r="N145" s="18">
        <f t="shared" si="9"/>
        <v>0</v>
      </c>
      <c r="O145" s="18"/>
    </row>
    <row r="146" spans="1:15" s="3" customFormat="1" ht="161.25" customHeight="1" x14ac:dyDescent="0.25">
      <c r="A146" s="12"/>
      <c r="B146" s="38" t="s">
        <v>205</v>
      </c>
      <c r="C146" s="2" t="s">
        <v>85</v>
      </c>
      <c r="D146" s="2">
        <v>1</v>
      </c>
      <c r="E146" s="2" t="s">
        <v>14</v>
      </c>
      <c r="F146" s="14" t="s">
        <v>158</v>
      </c>
      <c r="G146" s="2" t="s">
        <v>117</v>
      </c>
      <c r="H146" s="2" t="s">
        <v>206</v>
      </c>
      <c r="I146" s="32">
        <f t="shared" si="7"/>
        <v>1800</v>
      </c>
      <c r="J146" s="32">
        <f t="shared" si="8"/>
        <v>1650.0000000000002</v>
      </c>
      <c r="K146" s="32">
        <v>1500</v>
      </c>
      <c r="L146" s="20">
        <v>4</v>
      </c>
      <c r="M146" s="20"/>
      <c r="N146" s="18">
        <f t="shared" si="9"/>
        <v>0</v>
      </c>
      <c r="O146" s="18"/>
    </row>
    <row r="147" spans="1:15" s="3" customFormat="1" ht="174" customHeight="1" x14ac:dyDescent="0.25">
      <c r="A147" s="12"/>
      <c r="B147" s="30" t="s">
        <v>83</v>
      </c>
      <c r="C147" s="2" t="s">
        <v>84</v>
      </c>
      <c r="D147" s="2">
        <v>1</v>
      </c>
      <c r="E147" s="2" t="s">
        <v>14</v>
      </c>
      <c r="F147" s="14" t="s">
        <v>395</v>
      </c>
      <c r="G147" s="2" t="s">
        <v>117</v>
      </c>
      <c r="H147" s="2" t="s">
        <v>173</v>
      </c>
      <c r="I147" s="32">
        <f t="shared" si="7"/>
        <v>1078.8</v>
      </c>
      <c r="J147" s="32">
        <f t="shared" si="8"/>
        <v>988.90000000000009</v>
      </c>
      <c r="K147" s="32">
        <v>899</v>
      </c>
      <c r="L147" s="20">
        <v>2</v>
      </c>
      <c r="M147" s="20"/>
      <c r="N147" s="18">
        <f t="shared" si="9"/>
        <v>0</v>
      </c>
      <c r="O147" s="18"/>
    </row>
    <row r="148" spans="1:15" s="3" customFormat="1" ht="146.25" customHeight="1" x14ac:dyDescent="0.25">
      <c r="A148" s="12"/>
      <c r="B148" s="36" t="s">
        <v>476</v>
      </c>
      <c r="C148" s="2" t="s">
        <v>84</v>
      </c>
      <c r="D148" s="2">
        <v>1</v>
      </c>
      <c r="E148" s="2" t="s">
        <v>14</v>
      </c>
      <c r="F148" s="14" t="s">
        <v>158</v>
      </c>
      <c r="G148" s="2" t="s">
        <v>117</v>
      </c>
      <c r="H148" s="2" t="s">
        <v>174</v>
      </c>
      <c r="I148" s="32">
        <f t="shared" si="7"/>
        <v>900</v>
      </c>
      <c r="J148" s="32">
        <f t="shared" si="8"/>
        <v>825.00000000000011</v>
      </c>
      <c r="K148" s="35">
        <v>750</v>
      </c>
      <c r="L148" s="20">
        <v>4</v>
      </c>
      <c r="M148" s="20"/>
      <c r="N148" s="18">
        <f t="shared" si="9"/>
        <v>0</v>
      </c>
      <c r="O148" s="18"/>
    </row>
    <row r="149" spans="1:15" s="3" customFormat="1" ht="208.5" customHeight="1" x14ac:dyDescent="0.25">
      <c r="A149" s="12"/>
      <c r="B149" s="30" t="s">
        <v>97</v>
      </c>
      <c r="C149" s="2" t="s">
        <v>84</v>
      </c>
      <c r="D149" s="2">
        <v>1</v>
      </c>
      <c r="E149" s="2" t="s">
        <v>14</v>
      </c>
      <c r="F149" s="14" t="s">
        <v>158</v>
      </c>
      <c r="G149" s="2" t="s">
        <v>117</v>
      </c>
      <c r="H149" s="2" t="s">
        <v>456</v>
      </c>
      <c r="I149" s="32">
        <f t="shared" si="7"/>
        <v>1078.8</v>
      </c>
      <c r="J149" s="32">
        <f t="shared" si="8"/>
        <v>988.90000000000009</v>
      </c>
      <c r="K149" s="32">
        <v>899</v>
      </c>
      <c r="L149" s="20">
        <v>4</v>
      </c>
      <c r="M149" s="20"/>
      <c r="N149" s="18">
        <f t="shared" si="9"/>
        <v>0</v>
      </c>
      <c r="O149" s="18"/>
    </row>
    <row r="150" spans="1:15" s="5" customFormat="1" ht="15" customHeight="1" x14ac:dyDescent="0.25">
      <c r="A150" s="11"/>
      <c r="B150" s="29"/>
      <c r="C150" s="6"/>
      <c r="D150" s="6"/>
      <c r="E150" s="6"/>
      <c r="F150" s="6"/>
      <c r="G150" s="6"/>
      <c r="H150" s="6"/>
      <c r="I150" s="32">
        <f t="shared" si="7"/>
        <v>0</v>
      </c>
      <c r="J150" s="32">
        <f t="shared" si="8"/>
        <v>0</v>
      </c>
      <c r="K150" s="32">
        <v>0</v>
      </c>
      <c r="L150" s="6"/>
      <c r="M150" s="6"/>
      <c r="N150" s="18">
        <f t="shared" si="9"/>
        <v>0</v>
      </c>
      <c r="O150" s="6"/>
    </row>
    <row r="151" spans="1:15" s="3" customFormat="1" ht="196.5" customHeight="1" x14ac:dyDescent="0.25">
      <c r="A151" s="12"/>
      <c r="B151" s="30" t="s">
        <v>88</v>
      </c>
      <c r="C151" s="2" t="s">
        <v>87</v>
      </c>
      <c r="D151" s="2">
        <v>1</v>
      </c>
      <c r="E151" s="2" t="s">
        <v>14</v>
      </c>
      <c r="F151" s="14" t="s">
        <v>158</v>
      </c>
      <c r="G151" s="2" t="s">
        <v>117</v>
      </c>
      <c r="H151" s="2" t="s">
        <v>175</v>
      </c>
      <c r="I151" s="32">
        <f t="shared" si="7"/>
        <v>456</v>
      </c>
      <c r="J151" s="32">
        <f t="shared" si="8"/>
        <v>418.00000000000006</v>
      </c>
      <c r="K151" s="32">
        <v>380</v>
      </c>
      <c r="L151" s="20">
        <v>4</v>
      </c>
      <c r="M151" s="20"/>
      <c r="N151" s="18">
        <f t="shared" si="9"/>
        <v>0</v>
      </c>
      <c r="O151" s="18"/>
    </row>
    <row r="152" spans="1:15" s="5" customFormat="1" ht="196.5" customHeight="1" x14ac:dyDescent="0.25">
      <c r="A152" s="11"/>
      <c r="B152" s="36" t="s">
        <v>89</v>
      </c>
      <c r="C152" s="4" t="s">
        <v>87</v>
      </c>
      <c r="D152" s="4">
        <v>1</v>
      </c>
      <c r="E152" s="4" t="s">
        <v>14</v>
      </c>
      <c r="F152" s="14" t="s">
        <v>461</v>
      </c>
      <c r="G152" s="4" t="s">
        <v>117</v>
      </c>
      <c r="H152" s="4" t="s">
        <v>207</v>
      </c>
      <c r="I152" s="32">
        <f t="shared" si="7"/>
        <v>777.6</v>
      </c>
      <c r="J152" s="32">
        <f t="shared" si="8"/>
        <v>712.80000000000007</v>
      </c>
      <c r="K152" s="35">
        <v>648</v>
      </c>
      <c r="L152" s="20">
        <v>1</v>
      </c>
      <c r="M152" s="20"/>
      <c r="N152" s="18">
        <f t="shared" si="9"/>
        <v>0</v>
      </c>
      <c r="O152" s="18"/>
    </row>
    <row r="153" spans="1:15" s="5" customFormat="1" ht="161.25" customHeight="1" x14ac:dyDescent="0.25">
      <c r="A153" s="11"/>
      <c r="B153" s="30" t="s">
        <v>90</v>
      </c>
      <c r="C153" s="2" t="s">
        <v>87</v>
      </c>
      <c r="D153" s="2">
        <v>1</v>
      </c>
      <c r="E153" s="2" t="s">
        <v>14</v>
      </c>
      <c r="F153" s="14" t="s">
        <v>437</v>
      </c>
      <c r="G153" s="2" t="s">
        <v>117</v>
      </c>
      <c r="H153" s="2" t="s">
        <v>208</v>
      </c>
      <c r="I153" s="32">
        <f t="shared" si="7"/>
        <v>430.8</v>
      </c>
      <c r="J153" s="32">
        <f t="shared" si="8"/>
        <v>394.90000000000003</v>
      </c>
      <c r="K153" s="32">
        <v>359</v>
      </c>
      <c r="L153" s="20">
        <v>3</v>
      </c>
      <c r="M153" s="20"/>
      <c r="N153" s="18">
        <f t="shared" si="9"/>
        <v>0</v>
      </c>
      <c r="O153" s="18"/>
    </row>
    <row r="154" spans="1:15" s="3" customFormat="1" ht="184.5" customHeight="1" x14ac:dyDescent="0.25">
      <c r="A154" s="12"/>
      <c r="B154" s="30" t="s">
        <v>91</v>
      </c>
      <c r="C154" s="2" t="s">
        <v>87</v>
      </c>
      <c r="D154" s="2">
        <v>1</v>
      </c>
      <c r="E154" s="2" t="s">
        <v>14</v>
      </c>
      <c r="F154" s="14" t="s">
        <v>158</v>
      </c>
      <c r="G154" s="2" t="s">
        <v>117</v>
      </c>
      <c r="H154" s="2" t="s">
        <v>176</v>
      </c>
      <c r="I154" s="32">
        <f t="shared" si="7"/>
        <v>543.6</v>
      </c>
      <c r="J154" s="32">
        <f t="shared" si="8"/>
        <v>498.30000000000007</v>
      </c>
      <c r="K154" s="32">
        <v>453</v>
      </c>
      <c r="L154" s="20">
        <v>4</v>
      </c>
      <c r="M154" s="20"/>
      <c r="N154" s="18">
        <f t="shared" si="9"/>
        <v>0</v>
      </c>
      <c r="O154" s="18"/>
    </row>
    <row r="155" spans="1:15" s="3" customFormat="1" ht="194.25" customHeight="1" x14ac:dyDescent="0.25">
      <c r="A155" s="12"/>
      <c r="B155" s="30" t="s">
        <v>92</v>
      </c>
      <c r="C155" s="2" t="s">
        <v>87</v>
      </c>
      <c r="D155" s="2">
        <v>1</v>
      </c>
      <c r="E155" s="2" t="s">
        <v>14</v>
      </c>
      <c r="F155" s="14" t="s">
        <v>158</v>
      </c>
      <c r="G155" s="2" t="s">
        <v>117</v>
      </c>
      <c r="H155" s="2" t="s">
        <v>177</v>
      </c>
      <c r="I155" s="32">
        <f t="shared" si="7"/>
        <v>734.4</v>
      </c>
      <c r="J155" s="32">
        <f t="shared" si="8"/>
        <v>673.2</v>
      </c>
      <c r="K155" s="32">
        <v>612</v>
      </c>
      <c r="L155" s="20">
        <v>4</v>
      </c>
      <c r="M155" s="20"/>
      <c r="N155" s="18">
        <f t="shared" si="9"/>
        <v>0</v>
      </c>
      <c r="O155" s="18"/>
    </row>
    <row r="156" spans="1:15" s="3" customFormat="1" ht="196.5" customHeight="1" x14ac:dyDescent="0.25">
      <c r="A156" s="12"/>
      <c r="B156" s="36" t="s">
        <v>93</v>
      </c>
      <c r="C156" s="2" t="s">
        <v>87</v>
      </c>
      <c r="D156" s="2">
        <v>1</v>
      </c>
      <c r="E156" s="2" t="s">
        <v>14</v>
      </c>
      <c r="F156" s="14" t="s">
        <v>426</v>
      </c>
      <c r="G156" s="2" t="s">
        <v>117</v>
      </c>
      <c r="H156" s="2" t="s">
        <v>178</v>
      </c>
      <c r="I156" s="32">
        <f t="shared" si="7"/>
        <v>1458</v>
      </c>
      <c r="J156" s="32">
        <f t="shared" si="8"/>
        <v>1336.5</v>
      </c>
      <c r="K156" s="32">
        <v>1215</v>
      </c>
      <c r="L156" s="20">
        <v>1</v>
      </c>
      <c r="M156" s="20"/>
      <c r="N156" s="18">
        <f t="shared" si="9"/>
        <v>0</v>
      </c>
      <c r="O156" s="18"/>
    </row>
    <row r="157" spans="1:15" s="3" customFormat="1" ht="201" customHeight="1" x14ac:dyDescent="0.25">
      <c r="A157" s="12"/>
      <c r="B157" s="30" t="s">
        <v>94</v>
      </c>
      <c r="C157" s="2" t="s">
        <v>87</v>
      </c>
      <c r="D157" s="2">
        <v>1</v>
      </c>
      <c r="E157" s="2" t="s">
        <v>14</v>
      </c>
      <c r="F157" s="14" t="s">
        <v>400</v>
      </c>
      <c r="G157" s="2" t="s">
        <v>117</v>
      </c>
      <c r="H157" s="2" t="s">
        <v>179</v>
      </c>
      <c r="I157" s="32">
        <f t="shared" si="7"/>
        <v>1285.2</v>
      </c>
      <c r="J157" s="32">
        <f t="shared" si="8"/>
        <v>1178.1000000000001</v>
      </c>
      <c r="K157" s="32">
        <v>1071</v>
      </c>
      <c r="L157" s="20">
        <v>3</v>
      </c>
      <c r="M157" s="20"/>
      <c r="N157" s="18">
        <f t="shared" si="9"/>
        <v>0</v>
      </c>
      <c r="O157" s="18"/>
    </row>
    <row r="158" spans="1:15" s="3" customFormat="1" ht="174.75" customHeight="1" x14ac:dyDescent="0.25">
      <c r="A158" s="12"/>
      <c r="B158" s="30" t="s">
        <v>95</v>
      </c>
      <c r="C158" s="2" t="s">
        <v>87</v>
      </c>
      <c r="D158" s="2">
        <v>1</v>
      </c>
      <c r="E158" s="2" t="s">
        <v>14</v>
      </c>
      <c r="F158" s="14" t="s">
        <v>464</v>
      </c>
      <c r="G158" s="2" t="s">
        <v>117</v>
      </c>
      <c r="H158" s="2" t="s">
        <v>180</v>
      </c>
      <c r="I158" s="32">
        <f t="shared" si="7"/>
        <v>1015.1999999999999</v>
      </c>
      <c r="J158" s="32">
        <f t="shared" si="8"/>
        <v>930.6</v>
      </c>
      <c r="K158" s="32">
        <v>846</v>
      </c>
      <c r="L158" s="20">
        <v>3</v>
      </c>
      <c r="M158" s="20"/>
      <c r="N158" s="18">
        <f t="shared" si="9"/>
        <v>0</v>
      </c>
      <c r="O158" s="18"/>
    </row>
    <row r="159" spans="1:15" s="3" customFormat="1" ht="174.75" customHeight="1" x14ac:dyDescent="0.25">
      <c r="A159" s="12"/>
      <c r="B159" s="30" t="s">
        <v>96</v>
      </c>
      <c r="C159" s="2" t="s">
        <v>87</v>
      </c>
      <c r="D159" s="2">
        <v>1</v>
      </c>
      <c r="E159" s="2" t="s">
        <v>14</v>
      </c>
      <c r="F159" s="14" t="s">
        <v>158</v>
      </c>
      <c r="G159" s="2" t="s">
        <v>117</v>
      </c>
      <c r="H159" s="2" t="s">
        <v>181</v>
      </c>
      <c r="I159" s="32">
        <f t="shared" si="7"/>
        <v>415.2</v>
      </c>
      <c r="J159" s="32">
        <f t="shared" si="8"/>
        <v>380.6</v>
      </c>
      <c r="K159" s="32">
        <v>346</v>
      </c>
      <c r="L159" s="20">
        <v>4</v>
      </c>
      <c r="M159" s="20"/>
      <c r="N159" s="18">
        <f t="shared" si="9"/>
        <v>0</v>
      </c>
      <c r="O159" s="18"/>
    </row>
    <row r="160" spans="1:15" s="3" customFormat="1" ht="214.5" customHeight="1" x14ac:dyDescent="0.25">
      <c r="A160" s="12"/>
      <c r="B160" s="30" t="s">
        <v>267</v>
      </c>
      <c r="C160" s="2" t="s">
        <v>268</v>
      </c>
      <c r="D160" s="2">
        <v>2</v>
      </c>
      <c r="E160" s="2" t="s">
        <v>14</v>
      </c>
      <c r="F160" s="14" t="s">
        <v>158</v>
      </c>
      <c r="G160" s="2" t="s">
        <v>117</v>
      </c>
      <c r="H160" s="25" t="s">
        <v>353</v>
      </c>
      <c r="I160" s="32">
        <f t="shared" si="7"/>
        <v>1078.8</v>
      </c>
      <c r="J160" s="32">
        <f t="shared" si="8"/>
        <v>988.90000000000009</v>
      </c>
      <c r="K160" s="32">
        <v>899</v>
      </c>
      <c r="L160" s="20">
        <v>4</v>
      </c>
      <c r="M160" s="20"/>
      <c r="N160" s="18">
        <f t="shared" si="9"/>
        <v>0</v>
      </c>
      <c r="O160" s="18"/>
    </row>
    <row r="161" spans="1:16" s="3" customFormat="1" ht="202.5" customHeight="1" x14ac:dyDescent="0.25">
      <c r="A161" s="12"/>
      <c r="B161" s="30" t="s">
        <v>269</v>
      </c>
      <c r="C161" s="2" t="s">
        <v>268</v>
      </c>
      <c r="D161" s="2">
        <v>2</v>
      </c>
      <c r="E161" s="2" t="s">
        <v>14</v>
      </c>
      <c r="F161" s="14" t="s">
        <v>158</v>
      </c>
      <c r="G161" s="2" t="s">
        <v>117</v>
      </c>
      <c r="H161" s="25" t="s">
        <v>354</v>
      </c>
      <c r="I161" s="32">
        <f t="shared" si="7"/>
        <v>1198.8</v>
      </c>
      <c r="J161" s="32">
        <f t="shared" si="8"/>
        <v>1098.9000000000001</v>
      </c>
      <c r="K161" s="32">
        <v>999</v>
      </c>
      <c r="L161" s="20">
        <v>4</v>
      </c>
      <c r="M161" s="20"/>
      <c r="N161" s="18">
        <f t="shared" si="9"/>
        <v>0</v>
      </c>
      <c r="O161" s="18"/>
    </row>
    <row r="162" spans="1:16" s="3" customFormat="1" ht="225.75" customHeight="1" x14ac:dyDescent="0.25">
      <c r="A162" s="12"/>
      <c r="B162" s="30" t="s">
        <v>270</v>
      </c>
      <c r="C162" s="2" t="s">
        <v>268</v>
      </c>
      <c r="D162" s="2">
        <v>2</v>
      </c>
      <c r="E162" s="2" t="s">
        <v>14</v>
      </c>
      <c r="F162" s="14" t="s">
        <v>158</v>
      </c>
      <c r="G162" s="2" t="s">
        <v>117</v>
      </c>
      <c r="H162" s="25" t="s">
        <v>415</v>
      </c>
      <c r="I162" s="32">
        <f t="shared" si="7"/>
        <v>744</v>
      </c>
      <c r="J162" s="32">
        <f t="shared" si="8"/>
        <v>682</v>
      </c>
      <c r="K162" s="32">
        <v>620</v>
      </c>
      <c r="L162" s="20">
        <v>4</v>
      </c>
      <c r="M162" s="20"/>
      <c r="N162" s="18">
        <f t="shared" si="9"/>
        <v>0</v>
      </c>
      <c r="O162" s="18"/>
    </row>
    <row r="163" spans="1:16" s="3" customFormat="1" ht="219.75" customHeight="1" x14ac:dyDescent="0.25">
      <c r="A163" s="12"/>
      <c r="B163" s="30" t="s">
        <v>271</v>
      </c>
      <c r="C163" s="2" t="s">
        <v>268</v>
      </c>
      <c r="D163" s="2">
        <v>2</v>
      </c>
      <c r="E163" s="2" t="s">
        <v>14</v>
      </c>
      <c r="F163" s="14" t="s">
        <v>158</v>
      </c>
      <c r="G163" s="2" t="s">
        <v>117</v>
      </c>
      <c r="H163" s="25" t="s">
        <v>405</v>
      </c>
      <c r="I163" s="32">
        <f t="shared" si="7"/>
        <v>777.6</v>
      </c>
      <c r="J163" s="32">
        <f t="shared" si="8"/>
        <v>712.80000000000007</v>
      </c>
      <c r="K163" s="32">
        <v>648</v>
      </c>
      <c r="L163" s="20">
        <v>4</v>
      </c>
      <c r="M163" s="20"/>
      <c r="N163" s="18">
        <f t="shared" si="9"/>
        <v>0</v>
      </c>
      <c r="O163" s="18"/>
    </row>
    <row r="164" spans="1:16" s="3" customFormat="1" ht="219" customHeight="1" x14ac:dyDescent="0.25">
      <c r="A164" s="12"/>
      <c r="B164" s="30" t="s">
        <v>272</v>
      </c>
      <c r="C164" s="2" t="s">
        <v>268</v>
      </c>
      <c r="D164" s="2">
        <v>2</v>
      </c>
      <c r="E164" s="2" t="s">
        <v>14</v>
      </c>
      <c r="F164" s="14" t="s">
        <v>158</v>
      </c>
      <c r="G164" s="2" t="s">
        <v>117</v>
      </c>
      <c r="H164" s="25" t="s">
        <v>355</v>
      </c>
      <c r="I164" s="32">
        <f t="shared" si="7"/>
        <v>1306.8</v>
      </c>
      <c r="J164" s="32">
        <f t="shared" si="8"/>
        <v>1197.9000000000001</v>
      </c>
      <c r="K164" s="32">
        <v>1089</v>
      </c>
      <c r="L164" s="20">
        <v>4</v>
      </c>
      <c r="M164" s="20"/>
      <c r="N164" s="18">
        <f t="shared" si="9"/>
        <v>0</v>
      </c>
      <c r="O164" s="18"/>
    </row>
    <row r="165" spans="1:16" s="3" customFormat="1" ht="132" customHeight="1" x14ac:dyDescent="0.25">
      <c r="A165" s="12"/>
      <c r="B165" s="30" t="s">
        <v>273</v>
      </c>
      <c r="C165" s="2" t="s">
        <v>268</v>
      </c>
      <c r="D165" s="2">
        <v>2</v>
      </c>
      <c r="E165" s="2" t="s">
        <v>14</v>
      </c>
      <c r="F165" s="14" t="s">
        <v>418</v>
      </c>
      <c r="G165" s="2" t="s">
        <v>117</v>
      </c>
      <c r="H165" s="25" t="s">
        <v>399</v>
      </c>
      <c r="I165" s="32">
        <f t="shared" si="7"/>
        <v>420</v>
      </c>
      <c r="J165" s="32">
        <f t="shared" si="8"/>
        <v>385.00000000000006</v>
      </c>
      <c r="K165" s="32">
        <v>350</v>
      </c>
      <c r="L165" s="20">
        <v>2</v>
      </c>
      <c r="M165" s="20"/>
      <c r="N165" s="18">
        <f t="shared" si="9"/>
        <v>0</v>
      </c>
      <c r="O165" s="18"/>
    </row>
    <row r="166" spans="1:16" s="3" customFormat="1" ht="147" customHeight="1" x14ac:dyDescent="0.25">
      <c r="A166" s="12"/>
      <c r="B166" s="30" t="s">
        <v>274</v>
      </c>
      <c r="C166" s="2" t="s">
        <v>268</v>
      </c>
      <c r="D166" s="2">
        <v>2</v>
      </c>
      <c r="E166" s="2" t="s">
        <v>14</v>
      </c>
      <c r="F166" s="14" t="s">
        <v>158</v>
      </c>
      <c r="G166" s="2" t="s">
        <v>117</v>
      </c>
      <c r="H166" s="25" t="s">
        <v>356</v>
      </c>
      <c r="I166" s="32">
        <f t="shared" si="7"/>
        <v>544.32000000000005</v>
      </c>
      <c r="J166" s="32">
        <f t="shared" si="8"/>
        <v>498.96000000000009</v>
      </c>
      <c r="K166" s="32">
        <v>453.6</v>
      </c>
      <c r="L166" s="20">
        <v>4</v>
      </c>
      <c r="M166" s="20"/>
      <c r="N166" s="18">
        <f t="shared" si="9"/>
        <v>0</v>
      </c>
      <c r="O166" s="18"/>
    </row>
    <row r="167" spans="1:16" s="3" customFormat="1" ht="207" customHeight="1" x14ac:dyDescent="0.25">
      <c r="A167" s="12"/>
      <c r="B167" s="30" t="s">
        <v>275</v>
      </c>
      <c r="C167" s="2" t="s">
        <v>268</v>
      </c>
      <c r="D167" s="2">
        <v>2</v>
      </c>
      <c r="E167" s="2" t="s">
        <v>14</v>
      </c>
      <c r="F167" s="14" t="s">
        <v>158</v>
      </c>
      <c r="G167" s="2" t="s">
        <v>117</v>
      </c>
      <c r="H167" s="25" t="s">
        <v>482</v>
      </c>
      <c r="I167" s="32">
        <f t="shared" si="7"/>
        <v>1008</v>
      </c>
      <c r="J167" s="32">
        <f t="shared" si="8"/>
        <v>924.00000000000011</v>
      </c>
      <c r="K167" s="32">
        <v>840</v>
      </c>
      <c r="L167" s="20">
        <v>4</v>
      </c>
      <c r="M167" s="20"/>
      <c r="N167" s="18">
        <f t="shared" si="9"/>
        <v>0</v>
      </c>
      <c r="O167" s="18"/>
    </row>
    <row r="168" spans="1:16" s="5" customFormat="1" ht="15" customHeight="1" x14ac:dyDescent="0.25">
      <c r="A168" s="13"/>
      <c r="B168" s="29"/>
      <c r="C168" s="6"/>
      <c r="D168" s="6"/>
      <c r="E168" s="6"/>
      <c r="F168" s="6"/>
      <c r="G168" s="6"/>
      <c r="H168" s="6"/>
      <c r="I168" s="32">
        <f t="shared" si="7"/>
        <v>0</v>
      </c>
      <c r="J168" s="32">
        <f t="shared" si="8"/>
        <v>0</v>
      </c>
      <c r="K168" s="32">
        <v>0</v>
      </c>
      <c r="L168" s="6"/>
      <c r="M168" s="6"/>
      <c r="N168" s="18">
        <f t="shared" si="9"/>
        <v>0</v>
      </c>
      <c r="O168" s="6"/>
      <c r="P168" s="6"/>
    </row>
    <row r="169" spans="1:16" s="3" customFormat="1" ht="192.75" customHeight="1" x14ac:dyDescent="0.25">
      <c r="A169" s="12"/>
      <c r="B169" s="30" t="s">
        <v>276</v>
      </c>
      <c r="C169" s="2" t="s">
        <v>277</v>
      </c>
      <c r="D169" s="2">
        <v>2</v>
      </c>
      <c r="E169" s="2" t="s">
        <v>14</v>
      </c>
      <c r="F169" s="14" t="s">
        <v>158</v>
      </c>
      <c r="G169" s="2" t="s">
        <v>117</v>
      </c>
      <c r="H169" s="25" t="s">
        <v>357</v>
      </c>
      <c r="I169" s="32">
        <f t="shared" si="7"/>
        <v>426.59999999999997</v>
      </c>
      <c r="J169" s="32">
        <f t="shared" si="8"/>
        <v>391.05</v>
      </c>
      <c r="K169" s="32">
        <v>355.5</v>
      </c>
      <c r="L169" s="20">
        <v>4</v>
      </c>
      <c r="M169" s="20"/>
      <c r="N169" s="18">
        <f t="shared" si="9"/>
        <v>0</v>
      </c>
      <c r="O169" s="18"/>
    </row>
    <row r="170" spans="1:16" s="3" customFormat="1" ht="206.25" customHeight="1" x14ac:dyDescent="0.25">
      <c r="A170" s="12"/>
      <c r="B170" s="30" t="s">
        <v>278</v>
      </c>
      <c r="C170" s="2" t="s">
        <v>277</v>
      </c>
      <c r="D170" s="2">
        <v>2</v>
      </c>
      <c r="E170" s="2" t="s">
        <v>14</v>
      </c>
      <c r="F170" s="14" t="s">
        <v>158</v>
      </c>
      <c r="G170" s="2" t="s">
        <v>117</v>
      </c>
      <c r="H170" s="25" t="s">
        <v>358</v>
      </c>
      <c r="I170" s="32">
        <f t="shared" si="7"/>
        <v>550.79999999999995</v>
      </c>
      <c r="J170" s="32">
        <f t="shared" si="8"/>
        <v>504.90000000000003</v>
      </c>
      <c r="K170" s="32">
        <v>459</v>
      </c>
      <c r="L170" s="20">
        <v>4</v>
      </c>
      <c r="M170" s="20"/>
      <c r="N170" s="18">
        <f t="shared" si="9"/>
        <v>0</v>
      </c>
      <c r="O170" s="18"/>
    </row>
    <row r="171" spans="1:16" s="3" customFormat="1" ht="195" customHeight="1" x14ac:dyDescent="0.25">
      <c r="A171" s="12"/>
      <c r="B171" s="30" t="s">
        <v>279</v>
      </c>
      <c r="C171" s="2" t="s">
        <v>277</v>
      </c>
      <c r="D171" s="2">
        <v>2</v>
      </c>
      <c r="E171" s="2" t="s">
        <v>14</v>
      </c>
      <c r="F171" s="14" t="s">
        <v>458</v>
      </c>
      <c r="G171" s="2" t="s">
        <v>117</v>
      </c>
      <c r="H171" s="25" t="s">
        <v>428</v>
      </c>
      <c r="I171" s="32">
        <f t="shared" si="7"/>
        <v>734.4</v>
      </c>
      <c r="J171" s="32">
        <f t="shared" si="8"/>
        <v>673.2</v>
      </c>
      <c r="K171" s="32">
        <v>612</v>
      </c>
      <c r="L171" s="20">
        <v>3</v>
      </c>
      <c r="M171" s="20"/>
      <c r="N171" s="18">
        <f t="shared" si="9"/>
        <v>0</v>
      </c>
      <c r="O171" s="18"/>
    </row>
    <row r="172" spans="1:16" s="3" customFormat="1" ht="162.75" customHeight="1" x14ac:dyDescent="0.25">
      <c r="A172" s="12"/>
      <c r="B172" s="30" t="s">
        <v>280</v>
      </c>
      <c r="C172" s="2" t="s">
        <v>277</v>
      </c>
      <c r="D172" s="2">
        <v>2</v>
      </c>
      <c r="E172" s="2" t="s">
        <v>14</v>
      </c>
      <c r="F172" s="14" t="s">
        <v>158</v>
      </c>
      <c r="G172" s="2" t="s">
        <v>117</v>
      </c>
      <c r="H172" s="25" t="s">
        <v>359</v>
      </c>
      <c r="I172" s="32">
        <f t="shared" si="7"/>
        <v>642.6</v>
      </c>
      <c r="J172" s="32">
        <f t="shared" si="8"/>
        <v>589.05000000000007</v>
      </c>
      <c r="K172" s="32">
        <v>535.5</v>
      </c>
      <c r="L172" s="20">
        <v>4</v>
      </c>
      <c r="M172" s="20"/>
      <c r="N172" s="18">
        <f t="shared" si="9"/>
        <v>0</v>
      </c>
      <c r="O172" s="18"/>
    </row>
    <row r="173" spans="1:16" s="3" customFormat="1" ht="242.25" customHeight="1" x14ac:dyDescent="0.25">
      <c r="A173" s="12"/>
      <c r="B173" s="30" t="s">
        <v>281</v>
      </c>
      <c r="C173" s="2" t="s">
        <v>277</v>
      </c>
      <c r="D173" s="2">
        <v>2</v>
      </c>
      <c r="E173" s="2" t="s">
        <v>14</v>
      </c>
      <c r="F173" s="14" t="s">
        <v>158</v>
      </c>
      <c r="G173" s="2" t="s">
        <v>117</v>
      </c>
      <c r="H173" s="25" t="s">
        <v>414</v>
      </c>
      <c r="I173" s="32">
        <f t="shared" si="7"/>
        <v>1279.8</v>
      </c>
      <c r="J173" s="32">
        <f t="shared" si="8"/>
        <v>1173.1500000000001</v>
      </c>
      <c r="K173" s="32">
        <v>1066.5</v>
      </c>
      <c r="L173" s="20">
        <v>4</v>
      </c>
      <c r="M173" s="20"/>
      <c r="N173" s="18">
        <f t="shared" si="9"/>
        <v>0</v>
      </c>
      <c r="O173" s="18"/>
    </row>
    <row r="174" spans="1:16" s="3" customFormat="1" ht="212.25" customHeight="1" x14ac:dyDescent="0.25">
      <c r="A174" s="12"/>
      <c r="B174" s="30" t="s">
        <v>282</v>
      </c>
      <c r="C174" s="2" t="s">
        <v>277</v>
      </c>
      <c r="D174" s="2">
        <v>2</v>
      </c>
      <c r="E174" s="2" t="s">
        <v>14</v>
      </c>
      <c r="F174" s="14" t="s">
        <v>158</v>
      </c>
      <c r="G174" s="2" t="s">
        <v>117</v>
      </c>
      <c r="H174" s="25" t="s">
        <v>360</v>
      </c>
      <c r="I174" s="32">
        <f t="shared" si="7"/>
        <v>513</v>
      </c>
      <c r="J174" s="32">
        <f t="shared" si="8"/>
        <v>470.25000000000006</v>
      </c>
      <c r="K174" s="32">
        <v>427.5</v>
      </c>
      <c r="L174" s="20">
        <v>4</v>
      </c>
      <c r="M174" s="20"/>
      <c r="N174" s="18">
        <f t="shared" si="9"/>
        <v>0</v>
      </c>
      <c r="O174" s="18"/>
    </row>
    <row r="175" spans="1:16" s="3" customFormat="1" ht="174" customHeight="1" x14ac:dyDescent="0.25">
      <c r="A175" s="12"/>
      <c r="B175" s="30" t="s">
        <v>283</v>
      </c>
      <c r="C175" s="2" t="s">
        <v>277</v>
      </c>
      <c r="D175" s="2">
        <v>2</v>
      </c>
      <c r="E175" s="2" t="s">
        <v>14</v>
      </c>
      <c r="F175" s="14" t="s">
        <v>158</v>
      </c>
      <c r="G175" s="2" t="s">
        <v>117</v>
      </c>
      <c r="H175" s="25" t="s">
        <v>398</v>
      </c>
      <c r="I175" s="32">
        <f t="shared" si="7"/>
        <v>777.6</v>
      </c>
      <c r="J175" s="32">
        <f t="shared" si="8"/>
        <v>712.80000000000007</v>
      </c>
      <c r="K175" s="32">
        <v>648</v>
      </c>
      <c r="L175" s="20">
        <v>4</v>
      </c>
      <c r="M175" s="20"/>
      <c r="N175" s="18">
        <f t="shared" si="9"/>
        <v>0</v>
      </c>
      <c r="O175" s="18"/>
    </row>
    <row r="176" spans="1:16" s="3" customFormat="1" ht="149.25" customHeight="1" x14ac:dyDescent="0.25">
      <c r="A176" s="12"/>
      <c r="B176" s="30" t="s">
        <v>284</v>
      </c>
      <c r="C176" s="2" t="s">
        <v>277</v>
      </c>
      <c r="D176" s="2">
        <v>2</v>
      </c>
      <c r="E176" s="2" t="s">
        <v>14</v>
      </c>
      <c r="F176" s="14" t="s">
        <v>158</v>
      </c>
      <c r="G176" s="2" t="s">
        <v>117</v>
      </c>
      <c r="H176" s="25" t="s">
        <v>361</v>
      </c>
      <c r="I176" s="32">
        <f t="shared" si="7"/>
        <v>907.19999999999993</v>
      </c>
      <c r="J176" s="32">
        <f t="shared" si="8"/>
        <v>831.6</v>
      </c>
      <c r="K176" s="32">
        <v>756</v>
      </c>
      <c r="L176" s="20">
        <v>4</v>
      </c>
      <c r="M176" s="20"/>
      <c r="N176" s="18">
        <f t="shared" si="9"/>
        <v>0</v>
      </c>
      <c r="O176" s="18"/>
    </row>
    <row r="177" spans="1:17" s="5" customFormat="1" ht="15" customHeight="1" x14ac:dyDescent="0.25">
      <c r="A177" s="13"/>
      <c r="B177" s="29"/>
      <c r="C177" s="6"/>
      <c r="D177" s="6"/>
      <c r="E177" s="6"/>
      <c r="F177" s="6"/>
      <c r="G177" s="6"/>
      <c r="H177" s="6"/>
      <c r="I177" s="32">
        <f t="shared" si="7"/>
        <v>0</v>
      </c>
      <c r="J177" s="32">
        <f t="shared" si="8"/>
        <v>0</v>
      </c>
      <c r="K177" s="32">
        <v>0</v>
      </c>
      <c r="L177" s="6"/>
      <c r="M177" s="6"/>
      <c r="N177" s="18">
        <f t="shared" si="9"/>
        <v>0</v>
      </c>
      <c r="O177" s="6"/>
      <c r="P177" s="6"/>
    </row>
    <row r="178" spans="1:17" s="3" customFormat="1" ht="183" customHeight="1" x14ac:dyDescent="0.25">
      <c r="A178" s="12"/>
      <c r="B178" s="30" t="s">
        <v>286</v>
      </c>
      <c r="C178" s="2" t="s">
        <v>285</v>
      </c>
      <c r="D178" s="2">
        <v>2</v>
      </c>
      <c r="E178" s="2" t="s">
        <v>14</v>
      </c>
      <c r="F178" s="14" t="s">
        <v>158</v>
      </c>
      <c r="G178" s="2" t="s">
        <v>117</v>
      </c>
      <c r="H178" s="25" t="s">
        <v>362</v>
      </c>
      <c r="I178" s="32">
        <f t="shared" si="7"/>
        <v>456</v>
      </c>
      <c r="J178" s="32">
        <f t="shared" si="8"/>
        <v>418.00000000000006</v>
      </c>
      <c r="K178" s="32">
        <v>380</v>
      </c>
      <c r="L178" s="20">
        <v>4</v>
      </c>
      <c r="M178" s="20"/>
      <c r="N178" s="18">
        <f t="shared" si="9"/>
        <v>0</v>
      </c>
      <c r="O178" s="18"/>
    </row>
    <row r="179" spans="1:17" s="3" customFormat="1" ht="210" customHeight="1" x14ac:dyDescent="0.25">
      <c r="A179" s="12"/>
      <c r="B179" s="30" t="s">
        <v>287</v>
      </c>
      <c r="C179" s="2" t="s">
        <v>285</v>
      </c>
      <c r="D179" s="2">
        <v>2</v>
      </c>
      <c r="E179" s="2" t="s">
        <v>14</v>
      </c>
      <c r="F179" s="14" t="s">
        <v>158</v>
      </c>
      <c r="G179" s="2" t="s">
        <v>117</v>
      </c>
      <c r="H179" s="25" t="s">
        <v>363</v>
      </c>
      <c r="I179" s="32">
        <f t="shared" si="7"/>
        <v>734.4</v>
      </c>
      <c r="J179" s="32">
        <f t="shared" si="8"/>
        <v>673.2</v>
      </c>
      <c r="K179" s="32">
        <v>612</v>
      </c>
      <c r="L179" s="20">
        <v>4</v>
      </c>
      <c r="M179" s="20"/>
      <c r="N179" s="18">
        <f t="shared" si="9"/>
        <v>0</v>
      </c>
      <c r="O179" s="18"/>
      <c r="Q179" s="23"/>
    </row>
    <row r="180" spans="1:17" s="3" customFormat="1" ht="219.75" customHeight="1" x14ac:dyDescent="0.25">
      <c r="A180" s="12"/>
      <c r="B180" s="30" t="s">
        <v>288</v>
      </c>
      <c r="C180" s="2" t="s">
        <v>285</v>
      </c>
      <c r="D180" s="2">
        <v>2</v>
      </c>
      <c r="E180" s="2" t="s">
        <v>14</v>
      </c>
      <c r="F180" s="14" t="s">
        <v>158</v>
      </c>
      <c r="G180" s="2" t="s">
        <v>117</v>
      </c>
      <c r="H180" s="25" t="s">
        <v>439</v>
      </c>
      <c r="I180" s="32">
        <f t="shared" si="7"/>
        <v>744</v>
      </c>
      <c r="J180" s="32">
        <f t="shared" si="8"/>
        <v>682</v>
      </c>
      <c r="K180" s="32">
        <v>620</v>
      </c>
      <c r="L180" s="20">
        <v>4</v>
      </c>
      <c r="M180" s="20"/>
      <c r="N180" s="18">
        <f t="shared" si="9"/>
        <v>0</v>
      </c>
      <c r="O180" s="18"/>
    </row>
    <row r="181" spans="1:17" s="5" customFormat="1" ht="15" customHeight="1" x14ac:dyDescent="0.25">
      <c r="A181" s="11"/>
      <c r="B181" s="29"/>
      <c r="C181" s="6"/>
      <c r="D181" s="6" t="s">
        <v>2</v>
      </c>
      <c r="E181" s="6"/>
      <c r="F181" s="6"/>
      <c r="G181" s="6"/>
      <c r="H181" s="6"/>
      <c r="I181" s="32">
        <f t="shared" si="7"/>
        <v>0</v>
      </c>
      <c r="J181" s="32">
        <f t="shared" si="8"/>
        <v>0</v>
      </c>
      <c r="K181" s="32">
        <v>0</v>
      </c>
      <c r="L181" s="6"/>
      <c r="M181" s="6"/>
      <c r="N181" s="18">
        <f t="shared" si="9"/>
        <v>0</v>
      </c>
      <c r="O181" s="6"/>
    </row>
    <row r="182" spans="1:17" s="3" customFormat="1" ht="193.5" customHeight="1" x14ac:dyDescent="0.25">
      <c r="A182" s="12"/>
      <c r="B182" s="30" t="s">
        <v>35</v>
      </c>
      <c r="C182" s="2" t="s">
        <v>36</v>
      </c>
      <c r="D182" s="2">
        <v>1</v>
      </c>
      <c r="E182" s="2" t="s">
        <v>3</v>
      </c>
      <c r="F182" s="14" t="s">
        <v>427</v>
      </c>
      <c r="G182" s="2" t="s">
        <v>113</v>
      </c>
      <c r="H182" s="2" t="s">
        <v>182</v>
      </c>
      <c r="I182" s="32">
        <f t="shared" si="7"/>
        <v>636</v>
      </c>
      <c r="J182" s="32">
        <f t="shared" si="8"/>
        <v>583</v>
      </c>
      <c r="K182" s="32">
        <v>530</v>
      </c>
      <c r="L182" s="20">
        <v>2</v>
      </c>
      <c r="M182" s="20"/>
      <c r="N182" s="18">
        <f t="shared" si="9"/>
        <v>0</v>
      </c>
      <c r="O182" s="18"/>
    </row>
    <row r="183" spans="1:17" s="3" customFormat="1" ht="204" customHeight="1" x14ac:dyDescent="0.25">
      <c r="A183" s="12"/>
      <c r="B183" s="30" t="s">
        <v>41</v>
      </c>
      <c r="C183" s="2" t="s">
        <v>36</v>
      </c>
      <c r="D183" s="2">
        <v>1</v>
      </c>
      <c r="E183" s="2" t="s">
        <v>3</v>
      </c>
      <c r="F183" s="14" t="s">
        <v>473</v>
      </c>
      <c r="G183" s="2" t="s">
        <v>113</v>
      </c>
      <c r="H183" s="2" t="s">
        <v>466</v>
      </c>
      <c r="I183" s="32">
        <f t="shared" si="7"/>
        <v>456</v>
      </c>
      <c r="J183" s="32">
        <f t="shared" si="8"/>
        <v>418.00000000000006</v>
      </c>
      <c r="K183" s="32">
        <v>380</v>
      </c>
      <c r="L183" s="20">
        <v>2</v>
      </c>
      <c r="M183" s="20"/>
      <c r="N183" s="18">
        <f t="shared" si="9"/>
        <v>0</v>
      </c>
      <c r="O183" s="18"/>
    </row>
    <row r="184" spans="1:17" s="3" customFormat="1" ht="219.75" customHeight="1" x14ac:dyDescent="0.25">
      <c r="A184" s="12"/>
      <c r="B184" s="30" t="s">
        <v>37</v>
      </c>
      <c r="C184" s="2" t="s">
        <v>40</v>
      </c>
      <c r="D184" s="2">
        <v>1</v>
      </c>
      <c r="E184" s="2" t="s">
        <v>3</v>
      </c>
      <c r="F184" s="14" t="s">
        <v>419</v>
      </c>
      <c r="G184" s="2" t="s">
        <v>113</v>
      </c>
      <c r="H184" s="2" t="s">
        <v>440</v>
      </c>
      <c r="I184" s="32">
        <f t="shared" si="7"/>
        <v>456</v>
      </c>
      <c r="J184" s="32">
        <f t="shared" si="8"/>
        <v>418.00000000000006</v>
      </c>
      <c r="K184" s="32">
        <v>380</v>
      </c>
      <c r="L184" s="20">
        <v>2</v>
      </c>
      <c r="M184" s="20"/>
      <c r="N184" s="18">
        <f t="shared" si="9"/>
        <v>0</v>
      </c>
      <c r="O184" s="18"/>
    </row>
    <row r="185" spans="1:17" s="3" customFormat="1" ht="162.75" customHeight="1" x14ac:dyDescent="0.25">
      <c r="A185" s="12"/>
      <c r="B185" s="36" t="s">
        <v>38</v>
      </c>
      <c r="C185" s="2" t="s">
        <v>40</v>
      </c>
      <c r="D185" s="2">
        <v>1</v>
      </c>
      <c r="E185" s="2" t="s">
        <v>3</v>
      </c>
      <c r="F185" s="14" t="s">
        <v>467</v>
      </c>
      <c r="G185" s="2" t="s">
        <v>113</v>
      </c>
      <c r="H185" s="2" t="s">
        <v>184</v>
      </c>
      <c r="I185" s="32">
        <f t="shared" si="7"/>
        <v>1468.8</v>
      </c>
      <c r="J185" s="32">
        <f t="shared" si="8"/>
        <v>1346.4</v>
      </c>
      <c r="K185" s="35">
        <v>1224</v>
      </c>
      <c r="L185" s="20">
        <v>1</v>
      </c>
      <c r="M185" s="20"/>
      <c r="N185" s="18">
        <f t="shared" si="9"/>
        <v>0</v>
      </c>
      <c r="O185" s="18"/>
    </row>
    <row r="186" spans="1:17" s="3" customFormat="1" ht="210.75" customHeight="1" x14ac:dyDescent="0.25">
      <c r="A186" s="12"/>
      <c r="B186" s="30" t="s">
        <v>39</v>
      </c>
      <c r="C186" s="2" t="s">
        <v>40</v>
      </c>
      <c r="D186" s="2">
        <v>1</v>
      </c>
      <c r="E186" s="2" t="s">
        <v>3</v>
      </c>
      <c r="F186" s="14" t="s">
        <v>459</v>
      </c>
      <c r="G186" s="2" t="s">
        <v>113</v>
      </c>
      <c r="H186" s="2" t="s">
        <v>185</v>
      </c>
      <c r="I186" s="32">
        <f t="shared" si="7"/>
        <v>669.6</v>
      </c>
      <c r="J186" s="32">
        <f t="shared" si="8"/>
        <v>613.80000000000007</v>
      </c>
      <c r="K186" s="32">
        <v>558</v>
      </c>
      <c r="L186" s="20">
        <v>2</v>
      </c>
      <c r="M186" s="20"/>
      <c r="N186" s="18">
        <f t="shared" si="9"/>
        <v>0</v>
      </c>
      <c r="O186" s="18"/>
    </row>
    <row r="187" spans="1:17" s="5" customFormat="1" ht="12.75" customHeight="1" x14ac:dyDescent="0.25">
      <c r="A187" s="11"/>
      <c r="B187" s="29"/>
      <c r="C187" s="6"/>
      <c r="D187" s="6"/>
      <c r="E187" s="6"/>
      <c r="F187" s="6"/>
      <c r="G187" s="6"/>
      <c r="H187" s="6"/>
      <c r="I187" s="32">
        <f t="shared" si="7"/>
        <v>0</v>
      </c>
      <c r="J187" s="32">
        <f t="shared" si="8"/>
        <v>0</v>
      </c>
      <c r="K187" s="32">
        <v>0</v>
      </c>
      <c r="L187" s="6"/>
      <c r="M187" s="6"/>
      <c r="N187" s="18">
        <f t="shared" si="9"/>
        <v>0</v>
      </c>
      <c r="O187" s="6"/>
    </row>
    <row r="188" spans="1:17" s="3" customFormat="1" ht="155.25" customHeight="1" x14ac:dyDescent="0.25">
      <c r="A188" s="12"/>
      <c r="B188" s="30" t="s">
        <v>98</v>
      </c>
      <c r="C188" s="2" t="s">
        <v>103</v>
      </c>
      <c r="D188" s="2">
        <v>1</v>
      </c>
      <c r="E188" s="2" t="s">
        <v>3</v>
      </c>
      <c r="F188" s="14" t="s">
        <v>406</v>
      </c>
      <c r="G188" s="2" t="s">
        <v>113</v>
      </c>
      <c r="H188" s="2" t="s">
        <v>186</v>
      </c>
      <c r="I188" s="32">
        <f t="shared" si="7"/>
        <v>636</v>
      </c>
      <c r="J188" s="32">
        <f t="shared" si="8"/>
        <v>583</v>
      </c>
      <c r="K188" s="32">
        <v>530</v>
      </c>
      <c r="L188" s="20">
        <v>3</v>
      </c>
      <c r="M188" s="20"/>
      <c r="N188" s="18">
        <f t="shared" si="9"/>
        <v>0</v>
      </c>
      <c r="O188" s="18"/>
    </row>
    <row r="189" spans="1:17" s="3" customFormat="1" ht="225" customHeight="1" x14ac:dyDescent="0.25">
      <c r="A189" s="12"/>
      <c r="B189" s="30" t="s">
        <v>99</v>
      </c>
      <c r="C189" s="2" t="s">
        <v>103</v>
      </c>
      <c r="D189" s="2">
        <v>1</v>
      </c>
      <c r="E189" s="2" t="s">
        <v>3</v>
      </c>
      <c r="F189" s="14" t="s">
        <v>183</v>
      </c>
      <c r="G189" s="2" t="s">
        <v>113</v>
      </c>
      <c r="H189" s="2" t="s">
        <v>187</v>
      </c>
      <c r="I189" s="32">
        <f t="shared" si="7"/>
        <v>907.19999999999993</v>
      </c>
      <c r="J189" s="32">
        <f t="shared" si="8"/>
        <v>831.6</v>
      </c>
      <c r="K189" s="32">
        <v>756</v>
      </c>
      <c r="L189" s="20">
        <v>4</v>
      </c>
      <c r="M189" s="20"/>
      <c r="N189" s="18">
        <f t="shared" si="9"/>
        <v>0</v>
      </c>
      <c r="O189" s="18"/>
    </row>
    <row r="190" spans="1:17" s="3" customFormat="1" ht="205.5" customHeight="1" x14ac:dyDescent="0.25">
      <c r="A190" s="12"/>
      <c r="B190" s="36" t="s">
        <v>447</v>
      </c>
      <c r="C190" s="2" t="s">
        <v>103</v>
      </c>
      <c r="D190" s="2">
        <v>1</v>
      </c>
      <c r="E190" s="2" t="s">
        <v>3</v>
      </c>
      <c r="F190" s="14" t="s">
        <v>446</v>
      </c>
      <c r="G190" s="2" t="s">
        <v>113</v>
      </c>
      <c r="H190" s="2" t="s">
        <v>472</v>
      </c>
      <c r="I190" s="32">
        <f t="shared" si="7"/>
        <v>820.8</v>
      </c>
      <c r="J190" s="32">
        <f t="shared" si="8"/>
        <v>752.40000000000009</v>
      </c>
      <c r="K190" s="35">
        <v>684</v>
      </c>
      <c r="L190" s="20">
        <v>1</v>
      </c>
      <c r="M190" s="20"/>
      <c r="N190" s="18">
        <f t="shared" si="9"/>
        <v>0</v>
      </c>
      <c r="O190" s="18"/>
    </row>
    <row r="191" spans="1:17" s="3" customFormat="1" ht="209.25" customHeight="1" x14ac:dyDescent="0.25">
      <c r="A191" s="12"/>
      <c r="B191" s="30" t="s">
        <v>100</v>
      </c>
      <c r="C191" s="2" t="s">
        <v>103</v>
      </c>
      <c r="D191" s="2">
        <v>1</v>
      </c>
      <c r="E191" s="2" t="s">
        <v>3</v>
      </c>
      <c r="F191" s="14" t="s">
        <v>183</v>
      </c>
      <c r="G191" s="2" t="s">
        <v>113</v>
      </c>
      <c r="H191" s="2" t="s">
        <v>188</v>
      </c>
      <c r="I191" s="32">
        <f t="shared" si="7"/>
        <v>907.19999999999993</v>
      </c>
      <c r="J191" s="32">
        <f t="shared" si="8"/>
        <v>831.6</v>
      </c>
      <c r="K191" s="32">
        <v>756</v>
      </c>
      <c r="L191" s="20">
        <v>4</v>
      </c>
      <c r="M191" s="20"/>
      <c r="N191" s="18">
        <f t="shared" si="9"/>
        <v>0</v>
      </c>
      <c r="O191" s="18"/>
    </row>
    <row r="192" spans="1:17" s="3" customFormat="1" ht="215.25" customHeight="1" x14ac:dyDescent="0.25">
      <c r="A192" s="12"/>
      <c r="B192" s="30" t="s">
        <v>101</v>
      </c>
      <c r="C192" s="2" t="s">
        <v>103</v>
      </c>
      <c r="D192" s="2">
        <v>1</v>
      </c>
      <c r="E192" s="2" t="s">
        <v>3</v>
      </c>
      <c r="F192" s="14" t="s">
        <v>468</v>
      </c>
      <c r="G192" s="2" t="s">
        <v>113</v>
      </c>
      <c r="H192" s="2" t="s">
        <v>189</v>
      </c>
      <c r="I192" s="32">
        <f t="shared" si="7"/>
        <v>907.19999999999993</v>
      </c>
      <c r="J192" s="32">
        <f t="shared" si="8"/>
        <v>831.6</v>
      </c>
      <c r="K192" s="32">
        <v>756</v>
      </c>
      <c r="L192" s="20">
        <v>2</v>
      </c>
      <c r="M192" s="20"/>
      <c r="N192" s="18">
        <f t="shared" si="9"/>
        <v>0</v>
      </c>
      <c r="O192" s="18"/>
    </row>
    <row r="193" spans="1:15" s="3" customFormat="1" ht="210" customHeight="1" x14ac:dyDescent="0.25">
      <c r="A193" s="12"/>
      <c r="B193" s="30" t="s">
        <v>102</v>
      </c>
      <c r="C193" s="2" t="s">
        <v>103</v>
      </c>
      <c r="D193" s="2">
        <v>1</v>
      </c>
      <c r="E193" s="2" t="s">
        <v>3</v>
      </c>
      <c r="F193" s="14" t="s">
        <v>404</v>
      </c>
      <c r="G193" s="2" t="s">
        <v>113</v>
      </c>
      <c r="H193" s="2" t="s">
        <v>190</v>
      </c>
      <c r="I193" s="32">
        <f t="shared" si="7"/>
        <v>456</v>
      </c>
      <c r="J193" s="32">
        <f t="shared" si="8"/>
        <v>418.00000000000006</v>
      </c>
      <c r="K193" s="32">
        <v>380</v>
      </c>
      <c r="L193" s="20">
        <v>3</v>
      </c>
      <c r="M193" s="20"/>
      <c r="N193" s="18">
        <f t="shared" si="9"/>
        <v>0</v>
      </c>
      <c r="O193" s="18"/>
    </row>
    <row r="194" spans="1:15" s="3" customFormat="1" ht="153.75" customHeight="1" x14ac:dyDescent="0.25">
      <c r="A194" s="12"/>
      <c r="B194" s="36" t="s">
        <v>444</v>
      </c>
      <c r="C194" s="2" t="s">
        <v>289</v>
      </c>
      <c r="D194" s="2">
        <v>2</v>
      </c>
      <c r="E194" s="2" t="s">
        <v>3</v>
      </c>
      <c r="F194" s="14" t="s">
        <v>443</v>
      </c>
      <c r="G194" s="2" t="s">
        <v>113</v>
      </c>
      <c r="H194" s="25" t="s">
        <v>364</v>
      </c>
      <c r="I194" s="32">
        <f t="shared" si="7"/>
        <v>456</v>
      </c>
      <c r="J194" s="32">
        <f t="shared" si="8"/>
        <v>418.00000000000006</v>
      </c>
      <c r="K194" s="35">
        <v>380</v>
      </c>
      <c r="L194" s="20">
        <v>1</v>
      </c>
      <c r="M194" s="20"/>
      <c r="N194" s="18">
        <f t="shared" si="9"/>
        <v>0</v>
      </c>
      <c r="O194" s="18"/>
    </row>
    <row r="195" spans="1:15" s="3" customFormat="1" ht="215.25" customHeight="1" x14ac:dyDescent="0.25">
      <c r="A195" s="12"/>
      <c r="B195" s="30" t="s">
        <v>291</v>
      </c>
      <c r="C195" s="2" t="s">
        <v>290</v>
      </c>
      <c r="D195" s="2">
        <v>2</v>
      </c>
      <c r="E195" s="2" t="s">
        <v>3</v>
      </c>
      <c r="F195" s="14" t="s">
        <v>483</v>
      </c>
      <c r="G195" s="2" t="s">
        <v>113</v>
      </c>
      <c r="H195" s="25" t="s">
        <v>365</v>
      </c>
      <c r="I195" s="32">
        <f t="shared" ref="I195:I227" si="10">K195*1.2</f>
        <v>907.19999999999993</v>
      </c>
      <c r="J195" s="32">
        <f t="shared" ref="J195:J227" si="11">K195*1.1</f>
        <v>831.6</v>
      </c>
      <c r="K195" s="32">
        <v>756</v>
      </c>
      <c r="L195" s="20">
        <v>3</v>
      </c>
      <c r="M195" s="20"/>
      <c r="N195" s="18">
        <f t="shared" ref="N195:N227" si="12">M195*L195*K195</f>
        <v>0</v>
      </c>
      <c r="O195" s="18"/>
    </row>
    <row r="196" spans="1:15" s="3" customFormat="1" ht="210" customHeight="1" x14ac:dyDescent="0.25">
      <c r="A196" s="12"/>
      <c r="B196" s="30" t="s">
        <v>293</v>
      </c>
      <c r="C196" s="2" t="s">
        <v>292</v>
      </c>
      <c r="D196" s="2">
        <v>2</v>
      </c>
      <c r="E196" s="2" t="s">
        <v>3</v>
      </c>
      <c r="F196" s="14" t="s">
        <v>404</v>
      </c>
      <c r="G196" s="2" t="s">
        <v>113</v>
      </c>
      <c r="H196" s="25" t="s">
        <v>366</v>
      </c>
      <c r="I196" s="32">
        <f t="shared" si="10"/>
        <v>1015.1999999999999</v>
      </c>
      <c r="J196" s="32">
        <f t="shared" si="11"/>
        <v>930.6</v>
      </c>
      <c r="K196" s="32">
        <v>846</v>
      </c>
      <c r="L196" s="20">
        <v>3</v>
      </c>
      <c r="M196" s="20"/>
      <c r="N196" s="18">
        <f t="shared" si="12"/>
        <v>0</v>
      </c>
      <c r="O196" s="18"/>
    </row>
    <row r="197" spans="1:15" s="3" customFormat="1" ht="301.5" customHeight="1" x14ac:dyDescent="0.25">
      <c r="A197" s="12"/>
      <c r="B197" s="30" t="s">
        <v>294</v>
      </c>
      <c r="C197" s="2" t="s">
        <v>292</v>
      </c>
      <c r="D197" s="2">
        <v>2</v>
      </c>
      <c r="E197" s="2" t="s">
        <v>3</v>
      </c>
      <c r="F197" s="14" t="s">
        <v>183</v>
      </c>
      <c r="G197" s="2" t="s">
        <v>113</v>
      </c>
      <c r="H197" s="25" t="s">
        <v>408</v>
      </c>
      <c r="I197" s="32">
        <f t="shared" si="10"/>
        <v>1279.8</v>
      </c>
      <c r="J197" s="32">
        <f t="shared" si="11"/>
        <v>1173.1500000000001</v>
      </c>
      <c r="K197" s="32">
        <v>1066.5</v>
      </c>
      <c r="L197" s="20">
        <v>4</v>
      </c>
      <c r="M197" s="20"/>
      <c r="N197" s="18">
        <f t="shared" si="12"/>
        <v>0</v>
      </c>
      <c r="O197" s="18"/>
    </row>
    <row r="198" spans="1:15" s="5" customFormat="1" ht="15" customHeight="1" x14ac:dyDescent="0.25">
      <c r="A198" s="11"/>
      <c r="B198" s="29"/>
      <c r="C198" s="6"/>
      <c r="D198" s="6"/>
      <c r="E198" s="6"/>
      <c r="F198" s="6"/>
      <c r="G198" s="6"/>
      <c r="H198" s="6"/>
      <c r="I198" s="32">
        <f t="shared" si="10"/>
        <v>0</v>
      </c>
      <c r="J198" s="32">
        <f t="shared" si="11"/>
        <v>0</v>
      </c>
      <c r="K198" s="32">
        <v>0</v>
      </c>
      <c r="L198" s="6"/>
      <c r="M198" s="6"/>
      <c r="N198" s="18">
        <f t="shared" si="12"/>
        <v>0</v>
      </c>
      <c r="O198" s="6"/>
    </row>
    <row r="199" spans="1:15" s="3" customFormat="1" ht="243" customHeight="1" x14ac:dyDescent="0.25">
      <c r="A199" s="12"/>
      <c r="B199" s="30" t="s">
        <v>7</v>
      </c>
      <c r="C199" s="2" t="s">
        <v>13</v>
      </c>
      <c r="D199" s="2">
        <v>1</v>
      </c>
      <c r="E199" s="2" t="s">
        <v>14</v>
      </c>
      <c r="F199" s="14" t="s">
        <v>425</v>
      </c>
      <c r="G199" s="2" t="s">
        <v>115</v>
      </c>
      <c r="H199" s="2" t="s">
        <v>191</v>
      </c>
      <c r="I199" s="32">
        <f t="shared" si="10"/>
        <v>543.6</v>
      </c>
      <c r="J199" s="32">
        <f t="shared" si="11"/>
        <v>498.30000000000007</v>
      </c>
      <c r="K199" s="32">
        <v>453</v>
      </c>
      <c r="L199" s="20">
        <v>2</v>
      </c>
      <c r="M199" s="20"/>
      <c r="N199" s="18">
        <f t="shared" si="12"/>
        <v>0</v>
      </c>
      <c r="O199" s="18"/>
    </row>
    <row r="200" spans="1:15" s="3" customFormat="1" ht="183" customHeight="1" x14ac:dyDescent="0.25">
      <c r="A200" s="12"/>
      <c r="B200" s="30" t="s">
        <v>8</v>
      </c>
      <c r="C200" s="2" t="s">
        <v>13</v>
      </c>
      <c r="D200" s="2">
        <v>1</v>
      </c>
      <c r="E200" s="2" t="s">
        <v>14</v>
      </c>
      <c r="F200" s="14" t="s">
        <v>183</v>
      </c>
      <c r="G200" s="2" t="s">
        <v>115</v>
      </c>
      <c r="H200" s="2" t="s">
        <v>192</v>
      </c>
      <c r="I200" s="32">
        <f t="shared" si="10"/>
        <v>1500</v>
      </c>
      <c r="J200" s="32">
        <f t="shared" si="11"/>
        <v>1375</v>
      </c>
      <c r="K200" s="32">
        <v>1250</v>
      </c>
      <c r="L200" s="20">
        <v>4</v>
      </c>
      <c r="M200" s="20"/>
      <c r="N200" s="18">
        <f t="shared" si="12"/>
        <v>0</v>
      </c>
      <c r="O200" s="18"/>
    </row>
    <row r="201" spans="1:15" s="3" customFormat="1" ht="227.25" customHeight="1" x14ac:dyDescent="0.25">
      <c r="A201" s="12"/>
      <c r="B201" s="30" t="s">
        <v>9</v>
      </c>
      <c r="C201" s="2" t="s">
        <v>13</v>
      </c>
      <c r="D201" s="2">
        <v>1</v>
      </c>
      <c r="E201" s="2" t="s">
        <v>14</v>
      </c>
      <c r="F201" s="14" t="s">
        <v>442</v>
      </c>
      <c r="G201" s="2" t="s">
        <v>115</v>
      </c>
      <c r="H201" s="2" t="s">
        <v>441</v>
      </c>
      <c r="I201" s="32">
        <f t="shared" si="10"/>
        <v>820.8</v>
      </c>
      <c r="J201" s="32">
        <f t="shared" si="11"/>
        <v>752.40000000000009</v>
      </c>
      <c r="K201" s="32">
        <v>684</v>
      </c>
      <c r="L201" s="20">
        <v>3</v>
      </c>
      <c r="M201" s="20"/>
      <c r="N201" s="18">
        <f t="shared" si="12"/>
        <v>0</v>
      </c>
      <c r="O201" s="18"/>
    </row>
    <row r="202" spans="1:15" s="3" customFormat="1" ht="213.75" customHeight="1" x14ac:dyDescent="0.25">
      <c r="A202" s="12"/>
      <c r="B202" s="30" t="s">
        <v>10</v>
      </c>
      <c r="C202" s="2" t="s">
        <v>13</v>
      </c>
      <c r="D202" s="2">
        <v>1</v>
      </c>
      <c r="E202" s="2" t="s">
        <v>14</v>
      </c>
      <c r="F202" s="14" t="s">
        <v>183</v>
      </c>
      <c r="G202" s="2" t="s">
        <v>115</v>
      </c>
      <c r="H202" s="2" t="s">
        <v>193</v>
      </c>
      <c r="I202" s="32">
        <f t="shared" si="10"/>
        <v>734.4</v>
      </c>
      <c r="J202" s="32">
        <f t="shared" si="11"/>
        <v>673.2</v>
      </c>
      <c r="K202" s="32">
        <v>612</v>
      </c>
      <c r="L202" s="20">
        <v>4</v>
      </c>
      <c r="M202" s="20"/>
      <c r="N202" s="18">
        <f t="shared" si="12"/>
        <v>0</v>
      </c>
      <c r="O202" s="18"/>
    </row>
    <row r="203" spans="1:15" s="3" customFormat="1" ht="220.5" customHeight="1" x14ac:dyDescent="0.25">
      <c r="A203" s="12"/>
      <c r="B203" s="30" t="s">
        <v>11</v>
      </c>
      <c r="C203" s="2" t="s">
        <v>13</v>
      </c>
      <c r="D203" s="2">
        <v>1</v>
      </c>
      <c r="E203" s="2" t="s">
        <v>14</v>
      </c>
      <c r="F203" s="14" t="s">
        <v>183</v>
      </c>
      <c r="G203" s="2" t="s">
        <v>115</v>
      </c>
      <c r="H203" s="2" t="s">
        <v>194</v>
      </c>
      <c r="I203" s="32">
        <f t="shared" si="10"/>
        <v>820.8</v>
      </c>
      <c r="J203" s="32">
        <f t="shared" si="11"/>
        <v>752.40000000000009</v>
      </c>
      <c r="K203" s="32">
        <v>684</v>
      </c>
      <c r="L203" s="20">
        <v>4</v>
      </c>
      <c r="M203" s="20"/>
      <c r="N203" s="18">
        <f t="shared" si="12"/>
        <v>0</v>
      </c>
      <c r="O203" s="18"/>
    </row>
    <row r="204" spans="1:15" s="3" customFormat="1" ht="168" customHeight="1" x14ac:dyDescent="0.25">
      <c r="A204" s="12"/>
      <c r="B204" s="30" t="s">
        <v>12</v>
      </c>
      <c r="C204" s="2" t="s">
        <v>13</v>
      </c>
      <c r="D204" s="2">
        <v>1</v>
      </c>
      <c r="E204" s="2" t="s">
        <v>14</v>
      </c>
      <c r="F204" s="14" t="s">
        <v>183</v>
      </c>
      <c r="G204" s="2" t="s">
        <v>115</v>
      </c>
      <c r="H204" s="2" t="s">
        <v>448</v>
      </c>
      <c r="I204" s="32">
        <f t="shared" si="10"/>
        <v>457.92</v>
      </c>
      <c r="J204" s="32">
        <f t="shared" si="11"/>
        <v>419.76000000000005</v>
      </c>
      <c r="K204" s="32">
        <v>381.6</v>
      </c>
      <c r="L204" s="20">
        <v>4</v>
      </c>
      <c r="M204" s="20"/>
      <c r="N204" s="18">
        <f t="shared" si="12"/>
        <v>0</v>
      </c>
      <c r="O204" s="18"/>
    </row>
    <row r="205" spans="1:15" s="3" customFormat="1" ht="210.75" customHeight="1" x14ac:dyDescent="0.25">
      <c r="A205" s="12"/>
      <c r="B205" s="30" t="s">
        <v>32</v>
      </c>
      <c r="C205" s="2" t="s">
        <v>34</v>
      </c>
      <c r="D205" s="2">
        <v>1</v>
      </c>
      <c r="E205" s="2" t="s">
        <v>14</v>
      </c>
      <c r="F205" s="14" t="s">
        <v>468</v>
      </c>
      <c r="G205" s="2" t="s">
        <v>115</v>
      </c>
      <c r="H205" s="2" t="s">
        <v>195</v>
      </c>
      <c r="I205" s="32">
        <f t="shared" si="10"/>
        <v>1015.1999999999999</v>
      </c>
      <c r="J205" s="32">
        <f t="shared" si="11"/>
        <v>930.6</v>
      </c>
      <c r="K205" s="32">
        <v>846</v>
      </c>
      <c r="L205" s="20">
        <v>2</v>
      </c>
      <c r="M205" s="20"/>
      <c r="N205" s="18">
        <f t="shared" si="12"/>
        <v>0</v>
      </c>
      <c r="O205" s="18"/>
    </row>
    <row r="206" spans="1:15" s="3" customFormat="1" ht="190.5" customHeight="1" x14ac:dyDescent="0.25">
      <c r="A206" s="12"/>
      <c r="B206" s="30" t="s">
        <v>33</v>
      </c>
      <c r="C206" s="2" t="s">
        <v>34</v>
      </c>
      <c r="D206" s="2">
        <v>1</v>
      </c>
      <c r="E206" s="2" t="s">
        <v>14</v>
      </c>
      <c r="F206" s="14" t="s">
        <v>427</v>
      </c>
      <c r="G206" s="2" t="s">
        <v>115</v>
      </c>
      <c r="H206" s="2" t="s">
        <v>196</v>
      </c>
      <c r="I206" s="32">
        <f t="shared" si="10"/>
        <v>456</v>
      </c>
      <c r="J206" s="32">
        <f t="shared" si="11"/>
        <v>418.00000000000006</v>
      </c>
      <c r="K206" s="32">
        <v>380</v>
      </c>
      <c r="L206" s="20">
        <v>2</v>
      </c>
      <c r="M206" s="20"/>
      <c r="N206" s="18">
        <f t="shared" si="12"/>
        <v>0</v>
      </c>
      <c r="O206" s="18"/>
    </row>
    <row r="207" spans="1:15" s="5" customFormat="1" ht="15" customHeight="1" x14ac:dyDescent="0.25">
      <c r="A207" s="11"/>
      <c r="B207" s="29"/>
      <c r="C207" s="6"/>
      <c r="D207" s="6"/>
      <c r="E207" s="6"/>
      <c r="F207" s="6"/>
      <c r="G207" s="6"/>
      <c r="H207" s="6"/>
      <c r="I207" s="32">
        <f t="shared" si="10"/>
        <v>0</v>
      </c>
      <c r="J207" s="32">
        <f t="shared" si="11"/>
        <v>0</v>
      </c>
      <c r="K207" s="32">
        <v>0</v>
      </c>
      <c r="L207" s="6"/>
      <c r="M207" s="6"/>
      <c r="N207" s="18">
        <f t="shared" si="12"/>
        <v>0</v>
      </c>
      <c r="O207" s="6"/>
    </row>
    <row r="208" spans="1:15" s="3" customFormat="1" ht="186" customHeight="1" x14ac:dyDescent="0.25">
      <c r="A208" s="12"/>
      <c r="B208" s="30" t="s">
        <v>76</v>
      </c>
      <c r="C208" s="2" t="s">
        <v>78</v>
      </c>
      <c r="D208" s="2">
        <v>1</v>
      </c>
      <c r="E208" s="2" t="s">
        <v>14</v>
      </c>
      <c r="F208" s="14" t="s">
        <v>183</v>
      </c>
      <c r="G208" s="2" t="s">
        <v>116</v>
      </c>
      <c r="H208" s="2" t="s">
        <v>197</v>
      </c>
      <c r="I208" s="32">
        <f t="shared" si="10"/>
        <v>464.4</v>
      </c>
      <c r="J208" s="32">
        <f t="shared" si="11"/>
        <v>425.70000000000005</v>
      </c>
      <c r="K208" s="32">
        <v>387</v>
      </c>
      <c r="L208" s="20">
        <v>4</v>
      </c>
      <c r="M208" s="20"/>
      <c r="N208" s="18">
        <f t="shared" si="12"/>
        <v>0</v>
      </c>
      <c r="O208" s="18"/>
    </row>
    <row r="209" spans="1:15" s="3" customFormat="1" ht="205.5" customHeight="1" x14ac:dyDescent="0.25">
      <c r="A209" s="12"/>
      <c r="B209" s="30" t="s">
        <v>77</v>
      </c>
      <c r="C209" s="2" t="s">
        <v>78</v>
      </c>
      <c r="D209" s="2">
        <v>1</v>
      </c>
      <c r="E209" s="2" t="s">
        <v>14</v>
      </c>
      <c r="F209" s="14" t="s">
        <v>183</v>
      </c>
      <c r="G209" s="2" t="s">
        <v>116</v>
      </c>
      <c r="H209" s="2" t="s">
        <v>394</v>
      </c>
      <c r="I209" s="32">
        <f t="shared" si="10"/>
        <v>907.19999999999993</v>
      </c>
      <c r="J209" s="32">
        <f t="shared" si="11"/>
        <v>831.6</v>
      </c>
      <c r="K209" s="32">
        <v>756</v>
      </c>
      <c r="L209" s="20">
        <v>4</v>
      </c>
      <c r="M209" s="20"/>
      <c r="N209" s="18">
        <f t="shared" si="12"/>
        <v>0</v>
      </c>
      <c r="O209" s="18"/>
    </row>
    <row r="210" spans="1:15" s="5" customFormat="1" ht="15" customHeight="1" x14ac:dyDescent="0.25">
      <c r="A210" s="11"/>
      <c r="B210" s="29"/>
      <c r="C210" s="6"/>
      <c r="D210" s="6"/>
      <c r="E210" s="6"/>
      <c r="F210" s="6"/>
      <c r="G210" s="6"/>
      <c r="H210" s="6"/>
      <c r="I210" s="32">
        <f t="shared" si="10"/>
        <v>0</v>
      </c>
      <c r="J210" s="32">
        <f t="shared" si="11"/>
        <v>0</v>
      </c>
      <c r="K210" s="32">
        <v>0</v>
      </c>
      <c r="L210" s="6"/>
      <c r="M210" s="6"/>
      <c r="N210" s="18">
        <f t="shared" si="12"/>
        <v>0</v>
      </c>
      <c r="O210" s="6"/>
    </row>
    <row r="211" spans="1:15" s="3" customFormat="1" ht="211.5" customHeight="1" x14ac:dyDescent="0.25">
      <c r="A211" s="12"/>
      <c r="B211" s="30" t="s">
        <v>79</v>
      </c>
      <c r="C211" s="2" t="s">
        <v>82</v>
      </c>
      <c r="D211" s="2">
        <v>1</v>
      </c>
      <c r="E211" s="2" t="s">
        <v>14</v>
      </c>
      <c r="F211" s="14" t="s">
        <v>183</v>
      </c>
      <c r="G211" s="2" t="s">
        <v>114</v>
      </c>
      <c r="H211" s="2" t="s">
        <v>198</v>
      </c>
      <c r="I211" s="32">
        <f t="shared" si="10"/>
        <v>816</v>
      </c>
      <c r="J211" s="32">
        <f t="shared" si="11"/>
        <v>748.00000000000011</v>
      </c>
      <c r="K211" s="32">
        <v>680</v>
      </c>
      <c r="L211" s="20">
        <v>4</v>
      </c>
      <c r="M211" s="20"/>
      <c r="N211" s="18">
        <f t="shared" si="12"/>
        <v>0</v>
      </c>
      <c r="O211" s="18"/>
    </row>
    <row r="212" spans="1:15" s="3" customFormat="1" ht="215.25" customHeight="1" x14ac:dyDescent="0.25">
      <c r="A212" s="12"/>
      <c r="B212" s="30" t="s">
        <v>80</v>
      </c>
      <c r="C212" s="2" t="s">
        <v>82</v>
      </c>
      <c r="D212" s="2">
        <v>1</v>
      </c>
      <c r="E212" s="2" t="s">
        <v>14</v>
      </c>
      <c r="F212" s="14" t="s">
        <v>183</v>
      </c>
      <c r="G212" s="2" t="s">
        <v>114</v>
      </c>
      <c r="H212" s="2" t="s">
        <v>199</v>
      </c>
      <c r="I212" s="32">
        <f t="shared" si="10"/>
        <v>900</v>
      </c>
      <c r="J212" s="32">
        <f t="shared" si="11"/>
        <v>825.00000000000011</v>
      </c>
      <c r="K212" s="32">
        <v>750</v>
      </c>
      <c r="L212" s="20">
        <v>4</v>
      </c>
      <c r="M212" s="20"/>
      <c r="N212" s="18">
        <f t="shared" si="12"/>
        <v>0</v>
      </c>
      <c r="O212" s="18"/>
    </row>
    <row r="213" spans="1:15" s="3" customFormat="1" ht="212.25" customHeight="1" x14ac:dyDescent="0.25">
      <c r="A213" s="12"/>
      <c r="B213" s="30" t="s">
        <v>81</v>
      </c>
      <c r="C213" s="2" t="s">
        <v>82</v>
      </c>
      <c r="D213" s="2">
        <v>1</v>
      </c>
      <c r="E213" s="2" t="s">
        <v>14</v>
      </c>
      <c r="F213" s="14" t="s">
        <v>406</v>
      </c>
      <c r="G213" s="2" t="s">
        <v>114</v>
      </c>
      <c r="H213" s="2" t="s">
        <v>397</v>
      </c>
      <c r="I213" s="32">
        <f t="shared" si="10"/>
        <v>648</v>
      </c>
      <c r="J213" s="32">
        <f t="shared" si="11"/>
        <v>594</v>
      </c>
      <c r="K213" s="32">
        <v>540</v>
      </c>
      <c r="L213" s="20">
        <v>3</v>
      </c>
      <c r="M213" s="20"/>
      <c r="N213" s="18">
        <f t="shared" si="12"/>
        <v>0</v>
      </c>
      <c r="O213" s="18"/>
    </row>
    <row r="214" spans="1:15" s="3" customFormat="1" ht="217.5" customHeight="1" x14ac:dyDescent="0.25">
      <c r="A214" s="12"/>
      <c r="B214" s="30" t="s">
        <v>296</v>
      </c>
      <c r="C214" s="2" t="s">
        <v>295</v>
      </c>
      <c r="D214" s="2">
        <v>2</v>
      </c>
      <c r="E214" s="2" t="s">
        <v>14</v>
      </c>
      <c r="F214" s="14" t="s">
        <v>183</v>
      </c>
      <c r="G214" s="2" t="s">
        <v>115</v>
      </c>
      <c r="H214" s="25" t="s">
        <v>367</v>
      </c>
      <c r="I214" s="32">
        <f t="shared" si="10"/>
        <v>912</v>
      </c>
      <c r="J214" s="32">
        <f t="shared" si="11"/>
        <v>836.00000000000011</v>
      </c>
      <c r="K214" s="32">
        <v>760</v>
      </c>
      <c r="L214" s="20">
        <v>4</v>
      </c>
      <c r="M214" s="20"/>
      <c r="N214" s="18">
        <f t="shared" si="12"/>
        <v>0</v>
      </c>
      <c r="O214" s="18"/>
    </row>
    <row r="215" spans="1:15" s="3" customFormat="1" ht="219" customHeight="1" x14ac:dyDescent="0.25">
      <c r="A215" s="12"/>
      <c r="B215" s="30" t="s">
        <v>297</v>
      </c>
      <c r="C215" s="2" t="s">
        <v>295</v>
      </c>
      <c r="D215" s="2">
        <v>2</v>
      </c>
      <c r="E215" s="2" t="s">
        <v>14</v>
      </c>
      <c r="F215" s="14" t="s">
        <v>423</v>
      </c>
      <c r="G215" s="2" t="s">
        <v>115</v>
      </c>
      <c r="H215" s="25" t="s">
        <v>368</v>
      </c>
      <c r="I215" s="32">
        <f t="shared" si="10"/>
        <v>543.6</v>
      </c>
      <c r="J215" s="32">
        <f t="shared" si="11"/>
        <v>498.30000000000007</v>
      </c>
      <c r="K215" s="32">
        <v>453</v>
      </c>
      <c r="L215" s="20">
        <v>4</v>
      </c>
      <c r="M215" s="20"/>
      <c r="N215" s="18">
        <f t="shared" si="12"/>
        <v>0</v>
      </c>
      <c r="O215" s="18"/>
    </row>
    <row r="216" spans="1:15" s="3" customFormat="1" ht="164.25" customHeight="1" x14ac:dyDescent="0.25">
      <c r="A216" s="12"/>
      <c r="B216" s="30" t="s">
        <v>298</v>
      </c>
      <c r="C216" s="2" t="s">
        <v>295</v>
      </c>
      <c r="D216" s="2">
        <v>2</v>
      </c>
      <c r="E216" s="2" t="s">
        <v>14</v>
      </c>
      <c r="F216" s="14" t="s">
        <v>183</v>
      </c>
      <c r="G216" s="2" t="s">
        <v>115</v>
      </c>
      <c r="H216" s="25" t="s">
        <v>369</v>
      </c>
      <c r="I216" s="32">
        <f t="shared" si="10"/>
        <v>543.6</v>
      </c>
      <c r="J216" s="32">
        <f t="shared" si="11"/>
        <v>498.30000000000007</v>
      </c>
      <c r="K216" s="32">
        <v>453</v>
      </c>
      <c r="L216" s="20">
        <v>4</v>
      </c>
      <c r="M216" s="20"/>
      <c r="N216" s="18">
        <f t="shared" si="12"/>
        <v>0</v>
      </c>
      <c r="O216" s="18"/>
    </row>
    <row r="217" spans="1:15" s="3" customFormat="1" ht="252.75" customHeight="1" x14ac:dyDescent="0.25">
      <c r="A217" s="12"/>
      <c r="B217" s="30" t="s">
        <v>299</v>
      </c>
      <c r="C217" s="2" t="s">
        <v>295</v>
      </c>
      <c r="D217" s="2">
        <v>2</v>
      </c>
      <c r="E217" s="2" t="s">
        <v>14</v>
      </c>
      <c r="F217" s="14" t="s">
        <v>183</v>
      </c>
      <c r="G217" s="2" t="s">
        <v>115</v>
      </c>
      <c r="H217" s="25" t="s">
        <v>370</v>
      </c>
      <c r="I217" s="32">
        <f t="shared" si="10"/>
        <v>1458</v>
      </c>
      <c r="J217" s="32">
        <f t="shared" si="11"/>
        <v>1336.5</v>
      </c>
      <c r="K217" s="32">
        <v>1215</v>
      </c>
      <c r="L217" s="20">
        <v>4</v>
      </c>
      <c r="M217" s="20"/>
      <c r="N217" s="18">
        <f t="shared" si="12"/>
        <v>0</v>
      </c>
      <c r="O217" s="18"/>
    </row>
    <row r="218" spans="1:15" s="3" customFormat="1" ht="190.5" customHeight="1" x14ac:dyDescent="0.25">
      <c r="A218" s="12"/>
      <c r="B218" s="30" t="s">
        <v>301</v>
      </c>
      <c r="C218" s="2" t="s">
        <v>300</v>
      </c>
      <c r="D218" s="2">
        <v>2</v>
      </c>
      <c r="E218" s="2" t="s">
        <v>14</v>
      </c>
      <c r="F218" s="14" t="s">
        <v>183</v>
      </c>
      <c r="G218" s="2" t="s">
        <v>115</v>
      </c>
      <c r="H218" s="25" t="s">
        <v>382</v>
      </c>
      <c r="I218" s="32">
        <f t="shared" si="10"/>
        <v>456</v>
      </c>
      <c r="J218" s="32">
        <f t="shared" si="11"/>
        <v>418.00000000000006</v>
      </c>
      <c r="K218" s="32">
        <v>380</v>
      </c>
      <c r="L218" s="20">
        <v>4</v>
      </c>
      <c r="M218" s="20"/>
      <c r="N218" s="18">
        <f t="shared" si="12"/>
        <v>0</v>
      </c>
      <c r="O218" s="18"/>
    </row>
    <row r="219" spans="1:15" s="3" customFormat="1" ht="33.75" hidden="1" customHeight="1" x14ac:dyDescent="0.25">
      <c r="A219" s="12"/>
      <c r="B219" s="30" t="s">
        <v>302</v>
      </c>
      <c r="C219" s="2" t="s">
        <v>300</v>
      </c>
      <c r="D219" s="2">
        <v>2</v>
      </c>
      <c r="E219" s="2" t="s">
        <v>14</v>
      </c>
      <c r="F219" s="14" t="s">
        <v>183</v>
      </c>
      <c r="G219" s="2" t="s">
        <v>115</v>
      </c>
      <c r="H219" s="25" t="s">
        <v>371</v>
      </c>
      <c r="I219" s="32">
        <f t="shared" si="10"/>
        <v>1021.68</v>
      </c>
      <c r="J219" s="32">
        <f t="shared" si="11"/>
        <v>936.54000000000008</v>
      </c>
      <c r="K219" s="32">
        <v>851.4</v>
      </c>
      <c r="L219" s="20">
        <v>4</v>
      </c>
      <c r="M219" s="20"/>
      <c r="N219" s="18">
        <f t="shared" si="12"/>
        <v>0</v>
      </c>
      <c r="O219" s="18"/>
    </row>
    <row r="220" spans="1:15" s="3" customFormat="1" ht="164.25" customHeight="1" x14ac:dyDescent="0.25">
      <c r="A220" s="12"/>
      <c r="B220" s="30" t="s">
        <v>303</v>
      </c>
      <c r="C220" s="2" t="s">
        <v>300</v>
      </c>
      <c r="D220" s="2">
        <v>2</v>
      </c>
      <c r="E220" s="2" t="s">
        <v>14</v>
      </c>
      <c r="F220" s="14" t="s">
        <v>183</v>
      </c>
      <c r="G220" s="2" t="s">
        <v>115</v>
      </c>
      <c r="H220" s="25" t="s">
        <v>368</v>
      </c>
      <c r="I220" s="32">
        <f t="shared" si="10"/>
        <v>543.6</v>
      </c>
      <c r="J220" s="32">
        <f t="shared" si="11"/>
        <v>498.30000000000007</v>
      </c>
      <c r="K220" s="32">
        <v>453</v>
      </c>
      <c r="L220" s="20">
        <v>4</v>
      </c>
      <c r="M220" s="20"/>
      <c r="N220" s="18">
        <f t="shared" si="12"/>
        <v>0</v>
      </c>
      <c r="O220" s="18"/>
    </row>
    <row r="221" spans="1:15" s="3" customFormat="1" ht="177" customHeight="1" x14ac:dyDescent="0.25">
      <c r="A221" s="12"/>
      <c r="B221" s="30" t="s">
        <v>304</v>
      </c>
      <c r="C221" s="2" t="s">
        <v>300</v>
      </c>
      <c r="D221" s="2">
        <v>2</v>
      </c>
      <c r="E221" s="2" t="s">
        <v>14</v>
      </c>
      <c r="F221" s="14" t="s">
        <v>183</v>
      </c>
      <c r="G221" s="2" t="s">
        <v>115</v>
      </c>
      <c r="H221" s="25" t="s">
        <v>372</v>
      </c>
      <c r="I221" s="32">
        <f t="shared" si="10"/>
        <v>543.6</v>
      </c>
      <c r="J221" s="32">
        <f t="shared" si="11"/>
        <v>498.30000000000007</v>
      </c>
      <c r="K221" s="32">
        <v>453</v>
      </c>
      <c r="L221" s="20">
        <v>4</v>
      </c>
      <c r="M221" s="20"/>
      <c r="N221" s="18">
        <f t="shared" si="12"/>
        <v>0</v>
      </c>
      <c r="O221" s="18"/>
    </row>
    <row r="222" spans="1:15" s="3" customFormat="1" ht="123.75" customHeight="1" x14ac:dyDescent="0.25">
      <c r="A222" s="12"/>
      <c r="B222" s="30" t="s">
        <v>305</v>
      </c>
      <c r="C222" s="2" t="s">
        <v>300</v>
      </c>
      <c r="D222" s="2">
        <v>2</v>
      </c>
      <c r="E222" s="2" t="s">
        <v>14</v>
      </c>
      <c r="F222" s="14" t="s">
        <v>183</v>
      </c>
      <c r="G222" s="2" t="s">
        <v>115</v>
      </c>
      <c r="H222" s="25" t="s">
        <v>373</v>
      </c>
      <c r="I222" s="32">
        <f t="shared" si="10"/>
        <v>734.4</v>
      </c>
      <c r="J222" s="32">
        <f t="shared" si="11"/>
        <v>673.2</v>
      </c>
      <c r="K222" s="32">
        <v>612</v>
      </c>
      <c r="L222" s="20">
        <v>4</v>
      </c>
      <c r="M222" s="20"/>
      <c r="N222" s="18">
        <f t="shared" si="12"/>
        <v>0</v>
      </c>
      <c r="O222" s="18"/>
    </row>
    <row r="223" spans="1:15" s="3" customFormat="1" ht="214.5" customHeight="1" x14ac:dyDescent="0.25">
      <c r="A223" s="12"/>
      <c r="B223" s="30" t="s">
        <v>306</v>
      </c>
      <c r="C223" s="2" t="s">
        <v>300</v>
      </c>
      <c r="D223" s="2">
        <v>2</v>
      </c>
      <c r="E223" s="2" t="s">
        <v>14</v>
      </c>
      <c r="F223" s="14" t="s">
        <v>183</v>
      </c>
      <c r="G223" s="2" t="s">
        <v>115</v>
      </c>
      <c r="H223" s="25" t="s">
        <v>374</v>
      </c>
      <c r="I223" s="32">
        <f t="shared" si="10"/>
        <v>756</v>
      </c>
      <c r="J223" s="32">
        <f t="shared" si="11"/>
        <v>693</v>
      </c>
      <c r="K223" s="32">
        <v>630</v>
      </c>
      <c r="L223" s="20">
        <v>4</v>
      </c>
      <c r="M223" s="20"/>
      <c r="N223" s="18">
        <f t="shared" si="12"/>
        <v>0</v>
      </c>
      <c r="O223" s="18"/>
    </row>
    <row r="224" spans="1:15" s="3" customFormat="1" ht="207.75" customHeight="1" x14ac:dyDescent="0.25">
      <c r="A224" s="12"/>
      <c r="B224" s="30" t="s">
        <v>308</v>
      </c>
      <c r="C224" s="2" t="s">
        <v>307</v>
      </c>
      <c r="D224" s="2">
        <v>2</v>
      </c>
      <c r="E224" s="2" t="s">
        <v>14</v>
      </c>
      <c r="F224" s="14" t="s">
        <v>183</v>
      </c>
      <c r="G224" s="2" t="s">
        <v>116</v>
      </c>
      <c r="H224" s="25" t="s">
        <v>375</v>
      </c>
      <c r="I224" s="32">
        <f t="shared" si="10"/>
        <v>543.6</v>
      </c>
      <c r="J224" s="32">
        <f t="shared" si="11"/>
        <v>498.30000000000007</v>
      </c>
      <c r="K224" s="32">
        <v>453</v>
      </c>
      <c r="L224" s="20">
        <v>4</v>
      </c>
      <c r="M224" s="20"/>
      <c r="N224" s="18">
        <f t="shared" si="12"/>
        <v>0</v>
      </c>
      <c r="O224" s="18"/>
    </row>
    <row r="225" spans="1:15" s="3" customFormat="1" ht="186.75" customHeight="1" x14ac:dyDescent="0.25">
      <c r="A225" s="12"/>
      <c r="B225" s="30" t="s">
        <v>309</v>
      </c>
      <c r="C225" s="2" t="s">
        <v>307</v>
      </c>
      <c r="D225" s="2">
        <v>2</v>
      </c>
      <c r="E225" s="2" t="s">
        <v>14</v>
      </c>
      <c r="F225" s="14" t="s">
        <v>183</v>
      </c>
      <c r="G225" s="2" t="s">
        <v>116</v>
      </c>
      <c r="H225" s="25" t="s">
        <v>376</v>
      </c>
      <c r="I225" s="32">
        <f t="shared" si="10"/>
        <v>543.6</v>
      </c>
      <c r="J225" s="32">
        <f t="shared" si="11"/>
        <v>498.30000000000007</v>
      </c>
      <c r="K225" s="32">
        <v>453</v>
      </c>
      <c r="L225" s="20">
        <v>4</v>
      </c>
      <c r="M225" s="20"/>
      <c r="N225" s="18">
        <f t="shared" si="12"/>
        <v>0</v>
      </c>
      <c r="O225" s="18"/>
    </row>
    <row r="226" spans="1:15" s="3" customFormat="1" ht="189.75" customHeight="1" x14ac:dyDescent="0.25">
      <c r="A226" s="12"/>
      <c r="B226" s="30" t="s">
        <v>310</v>
      </c>
      <c r="C226" s="2" t="s">
        <v>307</v>
      </c>
      <c r="D226" s="2">
        <v>2</v>
      </c>
      <c r="E226" s="2" t="s">
        <v>14</v>
      </c>
      <c r="F226" s="14" t="s">
        <v>183</v>
      </c>
      <c r="G226" s="2" t="s">
        <v>116</v>
      </c>
      <c r="H226" s="25" t="s">
        <v>445</v>
      </c>
      <c r="I226" s="32">
        <f t="shared" si="10"/>
        <v>1078.8</v>
      </c>
      <c r="J226" s="32">
        <f t="shared" si="11"/>
        <v>988.90000000000009</v>
      </c>
      <c r="K226" s="32">
        <v>899</v>
      </c>
      <c r="L226" s="20">
        <v>4</v>
      </c>
      <c r="M226" s="20"/>
      <c r="N226" s="18">
        <f t="shared" si="12"/>
        <v>0</v>
      </c>
      <c r="O226" s="18"/>
    </row>
    <row r="227" spans="1:15" s="3" customFormat="1" ht="126.75" customHeight="1" x14ac:dyDescent="0.25">
      <c r="A227" s="12"/>
      <c r="B227" s="30" t="s">
        <v>311</v>
      </c>
      <c r="C227" s="2" t="s">
        <v>307</v>
      </c>
      <c r="D227" s="2">
        <v>2</v>
      </c>
      <c r="E227" s="2" t="s">
        <v>14</v>
      </c>
      <c r="F227" s="14" t="s">
        <v>183</v>
      </c>
      <c r="G227" s="2" t="s">
        <v>116</v>
      </c>
      <c r="H227" s="25" t="s">
        <v>377</v>
      </c>
      <c r="I227" s="32">
        <f t="shared" si="10"/>
        <v>900</v>
      </c>
      <c r="J227" s="32">
        <f t="shared" si="11"/>
        <v>825.00000000000011</v>
      </c>
      <c r="K227" s="32">
        <v>750</v>
      </c>
      <c r="L227" s="20">
        <v>4</v>
      </c>
      <c r="M227" s="20"/>
      <c r="N227" s="18">
        <f t="shared" si="12"/>
        <v>0</v>
      </c>
      <c r="O227" s="18"/>
    </row>
    <row r="228" spans="1:15" s="3" customFormat="1" ht="192.75" hidden="1" customHeight="1" x14ac:dyDescent="0.25">
      <c r="A228" s="12"/>
      <c r="B228" s="30" t="s">
        <v>312</v>
      </c>
      <c r="C228" s="2" t="s">
        <v>307</v>
      </c>
      <c r="D228" s="2">
        <v>2</v>
      </c>
      <c r="E228" s="2" t="s">
        <v>14</v>
      </c>
      <c r="F228" s="14" t="s">
        <v>183</v>
      </c>
      <c r="G228" s="2" t="s">
        <v>116</v>
      </c>
      <c r="H228" s="25" t="s">
        <v>378</v>
      </c>
      <c r="I228" s="32" t="e">
        <f>#REF!*1.2</f>
        <v>#REF!</v>
      </c>
      <c r="J228" s="32" t="e">
        <f>#REF!*1.1</f>
        <v>#REF!</v>
      </c>
      <c r="K228" s="32"/>
      <c r="L228" s="20">
        <v>4</v>
      </c>
      <c r="M228" s="20"/>
      <c r="N228" s="18" t="e">
        <f>M228*L228*#REF!</f>
        <v>#REF!</v>
      </c>
      <c r="O228" s="18"/>
    </row>
    <row r="229" spans="1:15" s="3" customFormat="1" ht="14.25" hidden="1" customHeight="1" x14ac:dyDescent="0.25">
      <c r="A229" s="12"/>
      <c r="B229" s="30" t="s">
        <v>313</v>
      </c>
      <c r="C229" s="2" t="s">
        <v>307</v>
      </c>
      <c r="D229" s="2">
        <v>2</v>
      </c>
      <c r="E229" s="2" t="s">
        <v>14</v>
      </c>
      <c r="F229" s="14" t="s">
        <v>183</v>
      </c>
      <c r="G229" s="2" t="s">
        <v>116</v>
      </c>
      <c r="H229" s="25" t="s">
        <v>379</v>
      </c>
      <c r="I229" s="32" t="e">
        <f>#REF!*1.2</f>
        <v>#REF!</v>
      </c>
      <c r="J229" s="32" t="e">
        <f>#REF!*1.1</f>
        <v>#REF!</v>
      </c>
      <c r="K229" s="32"/>
      <c r="L229" s="20">
        <v>4</v>
      </c>
      <c r="M229" s="20"/>
      <c r="N229" s="18" t="e">
        <f>M229*L229*#REF!</f>
        <v>#REF!</v>
      </c>
      <c r="O229" s="18"/>
    </row>
    <row r="230" spans="1:15" x14ac:dyDescent="0.25">
      <c r="B230" s="29"/>
      <c r="C230" s="11"/>
      <c r="D230" s="11"/>
      <c r="E230" s="11"/>
      <c r="F230" s="11"/>
      <c r="G230" s="11"/>
      <c r="H230" s="11"/>
      <c r="I230" s="31"/>
      <c r="J230" s="31"/>
      <c r="K230" s="31"/>
      <c r="L230" s="11"/>
      <c r="M230" s="24" t="s">
        <v>396</v>
      </c>
      <c r="N230" s="17">
        <f>SUM(N2:N227)</f>
        <v>0</v>
      </c>
      <c r="O230" s="11"/>
    </row>
  </sheetData>
  <autoFilter ref="B1:H213"/>
  <hyperlinks>
    <hyperlink ref="B2" r:id="rId1"/>
    <hyperlink ref="B4" r:id="rId2"/>
    <hyperlink ref="B5" r:id="rId3"/>
    <hyperlink ref="B7" r:id="rId4"/>
    <hyperlink ref="B8" r:id="rId5"/>
    <hyperlink ref="B15" r:id="rId6"/>
    <hyperlink ref="B16" r:id="rId7"/>
    <hyperlink ref="B17" r:id="rId8"/>
    <hyperlink ref="B18" r:id="rId9" display="transport 5"/>
    <hyperlink ref="B19" r:id="rId10"/>
    <hyperlink ref="B20" r:id="rId11"/>
    <hyperlink ref="B21" r:id="rId12"/>
    <hyperlink ref="B22" r:id="rId13"/>
    <hyperlink ref="B23" r:id="rId14"/>
    <hyperlink ref="B25" r:id="rId15"/>
    <hyperlink ref="B26" r:id="rId16"/>
    <hyperlink ref="B27" r:id="rId17"/>
    <hyperlink ref="B28" r:id="rId18" display="fella 2"/>
    <hyperlink ref="B29" r:id="rId19"/>
    <hyperlink ref="B30" r:id="rId20"/>
    <hyperlink ref="B31" r:id="rId21"/>
    <hyperlink ref="B32:B33" r:id="rId22" display="fella 5"/>
    <hyperlink ref="B34:B36" r:id="rId23" display="fella 6"/>
    <hyperlink ref="B60:B67" r:id="rId24" display="betsy 1"/>
    <hyperlink ref="B69:B77" r:id="rId25" display="heart 1"/>
    <hyperlink ref="B94:B99" r:id="rId26" display="scooter 1"/>
    <hyperlink ref="B101:B104" r:id="rId27" display="auto 1"/>
    <hyperlink ref="B105:B109" r:id="rId28" display="tiger 1"/>
    <hyperlink ref="B111:B115" r:id="rId29" display="honor 3"/>
    <hyperlink ref="B139:B143" r:id="rId30" display="hashtag 3"/>
    <hyperlink ref="B147:B149" r:id="rId31" display="kitty 1"/>
    <hyperlink ref="B151:B159" r:id="rId32" display="hello 1"/>
    <hyperlink ref="B182:B183" r:id="rId33" display="myth 1"/>
    <hyperlink ref="B184:B186" r:id="rId34" display="red 1"/>
    <hyperlink ref="B188:B193" r:id="rId35" display="prep 1"/>
    <hyperlink ref="B199:B204" r:id="rId36" display="perfume 3"/>
    <hyperlink ref="B205:B206" r:id="rId37" display="dream 1"/>
    <hyperlink ref="B208:B209" r:id="rId38" display="vivid 2"/>
    <hyperlink ref="B211:B213" r:id="rId39" display="ny1"/>
    <hyperlink ref="B214:B217" r:id="rId40" display="leopard 4"/>
    <hyperlink ref="B218:B223" r:id="rId41" display="boho 2"/>
    <hyperlink ref="B3" r:id="rId42"/>
    <hyperlink ref="B72" r:id="rId43" display="heart 1"/>
    <hyperlink ref="B73" r:id="rId44" display="heart 1"/>
    <hyperlink ref="B145" r:id="rId45"/>
    <hyperlink ref="B146" r:id="rId46"/>
    <hyperlink ref="B144" r:id="rId47"/>
    <hyperlink ref="B9:B12" r:id="rId48" display="hedge 1"/>
    <hyperlink ref="B13" r:id="rId49" display="polar 1"/>
    <hyperlink ref="B37:B48" r:id="rId50" display="fox 1"/>
    <hyperlink ref="B50:B58" r:id="rId51" display="pet 1"/>
    <hyperlink ref="B78:B81" r:id="rId52" display="bow 1"/>
    <hyperlink ref="B83:B92" r:id="rId53" display="cutie 1"/>
    <hyperlink ref="B116:B121" r:id="rId54" display="supply 2"/>
    <hyperlink ref="B131:B137" r:id="rId55" display="fenway 1"/>
    <hyperlink ref="B122:B129" r:id="rId56" display="treck 1"/>
    <hyperlink ref="B127" r:id="rId57" display="treck 1"/>
    <hyperlink ref="B160:B167" r:id="rId58" display="rose 1"/>
    <hyperlink ref="B169:B176" r:id="rId59" display="pinky 1"/>
    <hyperlink ref="B178:B180" r:id="rId60" display="funky 2"/>
    <hyperlink ref="B194" r:id="rId61" display="valley 1"/>
    <hyperlink ref="B196:B197" r:id="rId62" display="north 2"/>
  </hyperlinks>
  <pageMargins left="0.7" right="0.7" top="0.75" bottom="0.75" header="0.3" footer="0.3"/>
  <pageSetup paperSize="9" scale="49" orientation="portrait" r:id="rId63"/>
  <drawing r:id="rId6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AW15 Phase1-2</vt:lpstr>
      <vt:lpstr>'AW15 Phase1-2'!Область_печати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Avi Klein</dc:creator>
  <cp:lastModifiedBy>Галина Каспаравичуте</cp:lastModifiedBy>
  <cp:lastPrinted>2014-09-30T09:33:22Z</cp:lastPrinted>
  <dcterms:created xsi:type="dcterms:W3CDTF">2013-03-12T11:59:31Z</dcterms:created>
  <dcterms:modified xsi:type="dcterms:W3CDTF">2016-03-28T18:50:28Z</dcterms:modified>
</cp:coreProperties>
</file>